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1840" windowHeight="11985"/>
  </bookViews>
  <sheets>
    <sheet name="звіт до 01.01.2020" sheetId="2" r:id="rId1"/>
  </sheets>
  <calcPr calcId="125725"/>
</workbook>
</file>

<file path=xl/calcChain.xml><?xml version="1.0" encoding="utf-8"?>
<calcChain xmlns="http://schemas.openxmlformats.org/spreadsheetml/2006/main">
  <c r="L56" i="2"/>
  <c r="H56"/>
  <c r="K56" s="1"/>
  <c r="M56" s="1"/>
  <c r="E56"/>
  <c r="G56" s="1"/>
  <c r="L53"/>
  <c r="K53"/>
  <c r="L50"/>
  <c r="K50"/>
  <c r="M50" s="1"/>
  <c r="J50"/>
  <c r="G50"/>
  <c r="G40"/>
  <c r="F40"/>
  <c r="D40"/>
  <c r="C40"/>
  <c r="J38"/>
  <c r="I38"/>
  <c r="I40"/>
  <c r="H38"/>
  <c r="H40"/>
  <c r="E38"/>
  <c r="E40"/>
  <c r="G27"/>
  <c r="F27"/>
  <c r="D27"/>
  <c r="C27"/>
  <c r="J24"/>
  <c r="I24"/>
  <c r="I27"/>
  <c r="H24"/>
  <c r="H27"/>
  <c r="E24"/>
  <c r="E27" s="1"/>
  <c r="K24"/>
  <c r="K27" s="1"/>
  <c r="J27"/>
  <c r="K38"/>
  <c r="K40" s="1"/>
  <c r="J40"/>
  <c r="M53" l="1"/>
  <c r="J56"/>
</calcChain>
</file>

<file path=xl/sharedStrings.xml><?xml version="1.0" encoding="utf-8"?>
<sst xmlns="http://schemas.openxmlformats.org/spreadsheetml/2006/main" count="107" uniqueCount="71">
  <si>
    <t>1.</t>
  </si>
  <si>
    <t>(КТПКВК МБ)</t>
  </si>
  <si>
    <t>2.</t>
  </si>
  <si>
    <t>3.</t>
  </si>
  <si>
    <t>(КФКВК)</t>
  </si>
  <si>
    <t>N з/п</t>
  </si>
  <si>
    <t>Завдання</t>
  </si>
  <si>
    <t>Усього</t>
  </si>
  <si>
    <t>Найменування місцевої / регіональної програми</t>
  </si>
  <si>
    <t>Одиниця виміру</t>
  </si>
  <si>
    <t>Джерело інформації</t>
  </si>
  <si>
    <t>продукту</t>
  </si>
  <si>
    <t>ефективності</t>
  </si>
  <si>
    <t>(підпис)</t>
  </si>
  <si>
    <t>(ініціали та прізвище)</t>
  </si>
  <si>
    <t>(найменування відповідального виконавця)</t>
  </si>
  <si>
    <t>(найменування головного розпорядника)</t>
  </si>
  <si>
    <t>(найменування бюджетної програми)</t>
  </si>
  <si>
    <t>Звіт</t>
  </si>
  <si>
    <t>Затверджено у паспорті бюджетної програми</t>
  </si>
  <si>
    <t>Відхилення</t>
  </si>
  <si>
    <t>загальний фонд</t>
  </si>
  <si>
    <t>спеціальний фонд</t>
  </si>
  <si>
    <t>усього</t>
  </si>
  <si>
    <t>Видатки (надані кредити) на реалізацію місцевих/регіональних програм, які виконуються в межах бюджетної програми:</t>
  </si>
  <si>
    <t>Результативні показники бюджетної програми та аналіз їх виконання:</t>
  </si>
  <si>
    <t>Показники</t>
  </si>
  <si>
    <t>N
з/п</t>
  </si>
  <si>
    <t>N
 з/п</t>
  </si>
  <si>
    <t>(код)</t>
  </si>
  <si>
    <t>Цілі державної політики, на досягнення яких спрямована реалізація бюджетної програми</t>
  </si>
  <si>
    <t>Ціль державної політики</t>
  </si>
  <si>
    <t>Завдання бюджетної програми</t>
  </si>
  <si>
    <t>гривень</t>
  </si>
  <si>
    <t>Касові видатки (надані кредити з бюджету)</t>
  </si>
  <si>
    <t>10. Узагальнений висновок про виконання бюджетної програми.</t>
  </si>
  <si>
    <t>* Зазначаються всі напрями використання бюджетних коштів, затверджені у паспорті бюджетної програми.</t>
  </si>
  <si>
    <t>ЗАТВЕРДЖЕНО
Наказ Міністерства фінансів України 26 серпня 2014 року № 836
(у редакції наказу Міністерства фінансів Українивід 29 грудня 2018 року № 1209)</t>
  </si>
  <si>
    <t>Виконавчий комітет Металургійної районної у місті ради</t>
  </si>
  <si>
    <t>0200000</t>
  </si>
  <si>
    <t>0210000</t>
  </si>
  <si>
    <t>осіб</t>
  </si>
  <si>
    <t>грн.</t>
  </si>
  <si>
    <t>Г.А. Шаповалов</t>
  </si>
  <si>
    <t>0213210</t>
  </si>
  <si>
    <t>Організація та проведення громадських робіт</t>
  </si>
  <si>
    <t>Мета бюджетної програми  Організація та проведення громадських робіт</t>
  </si>
  <si>
    <t>Забезпечення організації та проведення громадських робіт</t>
  </si>
  <si>
    <t>Виплата заробітної плати безробітним громадянам, які задіяні в громадських роботах та перебувають на обліку в центрі зайнятості</t>
  </si>
  <si>
    <t>"Програма соціального захисту окремих категорій мешканців району на 2017-2019 роки" (зі змінами)</t>
  </si>
  <si>
    <t>Організація  громадських робіт  тимчасового характеру</t>
  </si>
  <si>
    <t>обсяг видатків на проведення громадських робіт</t>
  </si>
  <si>
    <t>кількість працівників</t>
  </si>
  <si>
    <t>розрахунок (60430,79/29)</t>
  </si>
  <si>
    <t>Голова районної у місті ради</t>
  </si>
  <si>
    <r>
      <t>про виконання паспорта бюджетної програми місцевого бюджету за _</t>
    </r>
    <r>
      <rPr>
        <b/>
        <u/>
        <sz val="12"/>
        <color indexed="8"/>
        <rFont val="Times New Roman"/>
        <family val="1"/>
        <charset val="204"/>
      </rPr>
      <t>2019</t>
    </r>
    <r>
      <rPr>
        <b/>
        <sz val="12"/>
        <color indexed="8"/>
        <rFont val="Times New Roman"/>
        <family val="1"/>
        <charset val="204"/>
      </rPr>
      <t>___ рік</t>
    </r>
  </si>
  <si>
    <t>середні витрати  на одного працівника</t>
  </si>
  <si>
    <t>рішення районної у місті ради "Про затвердження програми соціального захисту окремих категорій мешканців району на 2017-2019 роки"" №105 від 23.12.2016р. (зі змінами), уточнений розрахунок до кошторису на 2019 рік</t>
  </si>
  <si>
    <t>уточнений розрахунок до кошторису на 2019 рік</t>
  </si>
  <si>
    <t>Видатки (надані кредити) та напрями використання бюджетних коштів за бюджетною програмою</t>
  </si>
  <si>
    <t>Напрями використання  бюджетних коштів*</t>
  </si>
  <si>
    <t>Касові видатки  (надані кредити з бюджету)</t>
  </si>
  <si>
    <t>Фактичні результативні показники, досягнуті за рахунок касових видатків  (надані кредити з бюджету)</t>
  </si>
  <si>
    <r>
      <rPr>
        <b/>
        <sz val="12"/>
        <rFont val="Times New Roman"/>
        <family val="1"/>
        <charset val="204"/>
      </rPr>
      <t xml:space="preserve">Аналіз стану виконання результативних показників 
</t>
    </r>
    <r>
      <rPr>
        <sz val="12"/>
        <rFont val="Times New Roman"/>
        <family val="1"/>
        <charset val="204"/>
      </rPr>
      <t xml:space="preserve">За результатами проведеного аналізу стану виконання результативних показників встановлено, що завдання виконано в повному обсязі. Кількість працівників, які прийняли участь у громадських роботах на протязі року дорівнює 29 осіб. Середні витрати  на одного працівника вцілому дорівнюють 4167,64 грн., що відповідає середньому розміру мінімальноі заробітної плати на 2019 рік. Розбіжності по спеціальному фонду пояснюються проведеним співфінансуванням, в розмірі 50% коштів від загальної суми нарахувань заробітної плати за виконані громадські роботи (надходження по ККД 250202), від Криворізького міського центру зайнятості в сумі 60430,83 грн., плани за яким не вносились до розпису районного у місті бюджету та відповідно паспорту бюджетної програми. Виконання здійснювалось в межах кошторисних призначень. Розбіжності показників на стан виконання  запланованих заходів не вплинули.                                                                                                                                                                                                                 
</t>
    </r>
  </si>
  <si>
    <t xml:space="preserve">     Проведено заходи з метою організації та проведення громадських робіт за наступним напрямом - виплата заробітної плати безробітним громадянам, які задіяні в громадських роботах та перебувають на обліку в центрі зайнятості. Фактично на протязі 2019 року прийняли участь у громадських роботах 29 осіб, в т.ч. в  управлінні праці та соціального захисту населення - 21 чоловік та відділі благоустрою та житлової політики - 8 чоловік, направлених Криворізьким міським центром зайнятості. Профінансовано на їх виконання 50% по загальному фонду, за рахунок коштів районного у місті бюджету, 60 430,79 грн. та 50% по спеціальному фонду, за рахунок коштів міського центру зайнятості  60 430,83 грн. Виконання програми здійснювалось в межах кошторисних призначень. За звітний період всі основні результативні показники, передбачені паспортом бюджетної програми - виконані. </t>
  </si>
  <si>
    <t xml:space="preserve">Заступник завідувача відділу бухгалтерського обліку, бухгалтер </t>
  </si>
  <si>
    <t>Л.А. Осташко</t>
  </si>
  <si>
    <r>
      <t xml:space="preserve">Пояснення щодо причин відхилення між касовими видатками (наданими кредитами) та затвердженими у паспорті бюджетної програми:                                                                                                                                                                                </t>
    </r>
    <r>
      <rPr>
        <sz val="12"/>
        <color rgb="FF000000"/>
        <rFont val="Times New Roman"/>
        <family val="1"/>
        <charset val="204"/>
      </rPr>
      <t xml:space="preserve">Відхилення бюджетної програми по спеціальному фонду виникли за рахунок надходження від Криворізького міського центру зайнятості 50% коштів від загальної суми нарахувань заробітної плати за виконані громадські роботи (ККД 250202)  в сумі 60430,83 грн., плани за яким не вносились до розпису районного у місті бюджету та відповідно паспорту бюджетної програми. </t>
    </r>
  </si>
  <si>
    <t xml:space="preserve">Пояснення щодо причин розбіжностей між затвердженими та досягнутими результативними показниками                                                                                                                                            Відхилення у виконанні бюджетної програми по спеціальному фонду бюджету виникли за рахунок надходження коштів на організацію громадстких робіт від Фонду загальнообовязкового державного соціального страхування на випадок безробіття в сумі 60430,83 грн. згідно Постанови Кабінету Міністрів України від 20.03.2013 №175 "Про затвердження Порядку організації громадських робіт та інших робіт тимчасового характеру" та згідно рішення Виконавчого комітету Металургійної районної у місті ради від 2019 № "Про організацію громадських робіт у 2019 році". Разом профінансовано на виконання громадських робіт : 50% по загальному фонду, за рахунок коштів районного у місті бюджету 60 430,79 грн. та 50% по спеціальному фонду, за рахунок співфінансування коштів міського центру зайнятості  60 430,83 грн., яке не заплановано паспортом бюджетної програми                         </t>
  </si>
  <si>
    <t xml:space="preserve">Пояснення щодо причин розбіжностей між затвердженими та досягнутими результативними показниками                                                                                                                                 Розбіжностей не виявлено     </t>
  </si>
  <si>
    <r>
      <rPr>
        <b/>
        <sz val="12"/>
        <rFont val="Times New Roman"/>
        <family val="1"/>
        <charset val="204"/>
      </rPr>
      <t xml:space="preserve">Пояснення щодо причин розбіжностей між затвердженими та досягнутими результативними показниками:            </t>
    </r>
    <r>
      <rPr>
        <sz val="12"/>
        <rFont val="Times New Roman"/>
        <family val="1"/>
        <charset val="204"/>
      </rPr>
      <t xml:space="preserve">                                                                                                                            Відхилення показника пояснюється проведеним співфінансуванням, в розмірі 50% коштів від загальної суми нарахувань заробітної плати за виконані громадські роботи (надходження по ККД 250202), від Криворізького міського центру зайнятості в сумі 60430,83 грн., плани за яким не вносились до розпису районного у місті бюджету та відповідно паспорту бюджетної програми. </t>
    </r>
  </si>
</sst>
</file>

<file path=xl/styles.xml><?xml version="1.0" encoding="utf-8"?>
<styleSheet xmlns="http://schemas.openxmlformats.org/spreadsheetml/2006/main">
  <fonts count="15">
    <font>
      <sz val="11"/>
      <color theme="1"/>
      <name val="Calibri"/>
      <family val="2"/>
      <charset val="204"/>
      <scheme val="minor"/>
    </font>
    <font>
      <b/>
      <sz val="12"/>
      <color indexed="8"/>
      <name val="Times New Roman"/>
      <family val="1"/>
      <charset val="204"/>
    </font>
    <font>
      <b/>
      <u/>
      <sz val="12"/>
      <color indexed="8"/>
      <name val="Times New Roman"/>
      <family val="1"/>
      <charset val="204"/>
    </font>
    <font>
      <sz val="12"/>
      <color rgb="FF000000"/>
      <name val="Times New Roman"/>
      <family val="1"/>
      <charset val="204"/>
    </font>
    <font>
      <sz val="11"/>
      <color theme="1"/>
      <name val="Times New Roman"/>
      <family val="1"/>
      <charset val="204"/>
    </font>
    <font>
      <sz val="8"/>
      <color rgb="FF000000"/>
      <name val="Times New Roman"/>
      <family val="1"/>
      <charset val="204"/>
    </font>
    <font>
      <i/>
      <sz val="12"/>
      <color rgb="FF000000"/>
      <name val="Times New Roman"/>
      <family val="1"/>
      <charset val="204"/>
    </font>
    <font>
      <sz val="10"/>
      <color rgb="FF000000"/>
      <name val="Times New Roman"/>
      <family val="1"/>
      <charset val="204"/>
    </font>
    <font>
      <sz val="12"/>
      <color theme="1"/>
      <name val="Calibri"/>
      <family val="2"/>
      <charset val="204"/>
      <scheme val="minor"/>
    </font>
    <font>
      <b/>
      <sz val="12"/>
      <color rgb="FF000000"/>
      <name val="Times New Roman"/>
      <family val="1"/>
      <charset val="204"/>
    </font>
    <font>
      <sz val="8"/>
      <color theme="1"/>
      <name val="Times New Roman"/>
      <family val="1"/>
      <charset val="204"/>
    </font>
    <font>
      <sz val="12"/>
      <color theme="1"/>
      <name val="Times New Roman"/>
      <family val="1"/>
      <charset val="204"/>
    </font>
    <font>
      <u/>
      <sz val="11"/>
      <color theme="1"/>
      <name val="Calibri"/>
      <family val="2"/>
      <charset val="204"/>
      <scheme val="minor"/>
    </font>
    <font>
      <sz val="12"/>
      <name val="Times New Roman"/>
      <family val="1"/>
      <charset val="204"/>
    </font>
    <font>
      <b/>
      <sz val="12"/>
      <name val="Times New Roman"/>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3" fillId="0" borderId="0" xfId="0" applyFont="1" applyAlignment="1">
      <alignment vertical="center" wrapText="1"/>
    </xf>
    <xf numFmtId="0" fontId="0" fillId="0" borderId="0" xfId="0" applyAlignment="1">
      <alignment vertical="center" wrapText="1"/>
    </xf>
    <xf numFmtId="0" fontId="3" fillId="0" borderId="0" xfId="0" applyFont="1" applyAlignment="1">
      <alignment horizontal="center" vertical="center" wrapText="1"/>
    </xf>
    <xf numFmtId="0" fontId="3" fillId="0" borderId="0" xfId="0" applyFont="1"/>
    <xf numFmtId="0" fontId="3" fillId="0" borderId="1" xfId="0" applyFont="1" applyBorder="1" applyAlignment="1">
      <alignment horizontal="center" vertical="center" wrapText="1"/>
    </xf>
    <xf numFmtId="0" fontId="5"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6" fillId="0" borderId="2" xfId="0" applyFont="1" applyBorder="1" applyAlignment="1">
      <alignment vertical="center" wrapText="1"/>
    </xf>
    <xf numFmtId="0" fontId="7" fillId="0" borderId="0" xfId="0" applyFont="1" applyAlignment="1">
      <alignment horizontal="center" vertical="top" wrapText="1"/>
    </xf>
    <xf numFmtId="0" fontId="8" fillId="0" borderId="0" xfId="0" applyFont="1"/>
    <xf numFmtId="0" fontId="3" fillId="0" borderId="0" xfId="0" applyFont="1" applyAlignment="1">
      <alignment vertical="center"/>
    </xf>
    <xf numFmtId="0" fontId="5" fillId="0" borderId="0" xfId="0" applyFont="1" applyAlignment="1">
      <alignment vertical="top"/>
    </xf>
    <xf numFmtId="49"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vertical="center" wrapText="1"/>
    </xf>
    <xf numFmtId="0" fontId="0" fillId="0" borderId="1" xfId="0" applyBorder="1"/>
    <xf numFmtId="0" fontId="11" fillId="0" borderId="1" xfId="0" applyFont="1" applyBorder="1"/>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5" fillId="0" borderId="0" xfId="0" applyFont="1" applyAlignment="1">
      <alignment horizontal="center" vertical="top" wrapText="1"/>
    </xf>
    <xf numFmtId="0" fontId="3" fillId="0" borderId="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top"/>
    </xf>
    <xf numFmtId="0" fontId="12" fillId="0" borderId="0" xfId="0" applyFont="1" applyBorder="1"/>
    <xf numFmtId="0" fontId="3" fillId="0" borderId="0" xfId="0" applyFont="1" applyAlignment="1">
      <alignment horizontal="center" vertical="center" wrapText="1"/>
    </xf>
    <xf numFmtId="0" fontId="3" fillId="0" borderId="0" xfId="0" applyFont="1" applyAlignment="1">
      <alignment vertical="center" wrapText="1"/>
    </xf>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center"/>
    </xf>
    <xf numFmtId="0" fontId="5" fillId="0" borderId="3" xfId="0" applyFont="1" applyBorder="1" applyAlignment="1">
      <alignment horizontal="center" vertical="top" wrapText="1"/>
    </xf>
    <xf numFmtId="0" fontId="9" fillId="0" borderId="0" xfId="0" applyFont="1" applyAlignment="1">
      <alignment horizontal="center" vertical="center"/>
    </xf>
    <xf numFmtId="0" fontId="5" fillId="0" borderId="0" xfId="0" applyFont="1" applyAlignment="1">
      <alignment horizontal="center" vertical="top" wrapText="1"/>
    </xf>
    <xf numFmtId="0" fontId="13" fillId="0" borderId="4"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0" fillId="0" borderId="0" xfId="0" applyFont="1" applyAlignment="1">
      <alignment horizontal="left" wrapText="1"/>
    </xf>
    <xf numFmtId="0" fontId="10" fillId="0" borderId="0" xfId="0" applyFont="1" applyAlignment="1">
      <alignment horizontal="left"/>
    </xf>
    <xf numFmtId="0" fontId="5" fillId="0" borderId="0" xfId="0" applyFont="1" applyBorder="1" applyAlignment="1">
      <alignment horizontal="center" vertical="top" wrapText="1"/>
    </xf>
    <xf numFmtId="0" fontId="11" fillId="0" borderId="1" xfId="0" applyFont="1" applyBorder="1"/>
    <xf numFmtId="0" fontId="3" fillId="0" borderId="1" xfId="0" applyFont="1" applyBorder="1" applyAlignment="1">
      <alignment horizontal="left" vertical="center" wrapText="1"/>
    </xf>
    <xf numFmtId="0" fontId="3" fillId="0" borderId="5" xfId="0" applyFont="1" applyBorder="1" applyAlignment="1">
      <alignment horizontal="center" vertical="center" wrapText="1"/>
    </xf>
    <xf numFmtId="0" fontId="11" fillId="0" borderId="0" xfId="0" applyFont="1" applyAlignment="1">
      <alignment horizontal="left" wrapText="1"/>
    </xf>
    <xf numFmtId="0" fontId="13" fillId="0" borderId="2" xfId="0" applyFont="1" applyFill="1" applyBorder="1" applyAlignment="1">
      <alignment horizontal="center" vertical="center" wrapText="1"/>
    </xf>
    <xf numFmtId="0" fontId="3" fillId="0" borderId="0" xfId="0" applyFont="1" applyBorder="1" applyAlignment="1">
      <alignment horizontal="right" vertical="center" wrapText="1"/>
    </xf>
    <xf numFmtId="0" fontId="9" fillId="0" borderId="2" xfId="0" applyFont="1" applyBorder="1" applyAlignment="1">
      <alignment horizontal="center" vertical="center" wrapText="1"/>
    </xf>
    <xf numFmtId="0" fontId="3" fillId="0" borderId="0" xfId="0" applyFont="1" applyAlignment="1">
      <alignment horizontal="center" vertical="top"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68"/>
  <sheetViews>
    <sheetView tabSelected="1" view="pageBreakPreview" zoomScale="60" zoomScaleNormal="100" workbookViewId="0">
      <selection activeCell="E9" sqref="E9:M9"/>
    </sheetView>
  </sheetViews>
  <sheetFormatPr defaultColWidth="13.7109375" defaultRowHeight="15"/>
  <cols>
    <col min="1" max="1" width="5.85546875" customWidth="1"/>
  </cols>
  <sheetData>
    <row r="1" spans="1:14">
      <c r="K1" s="40" t="s">
        <v>37</v>
      </c>
      <c r="L1" s="41"/>
      <c r="M1" s="41"/>
    </row>
    <row r="2" spans="1:14" ht="46.5" customHeight="1">
      <c r="K2" s="41"/>
      <c r="L2" s="41"/>
      <c r="M2" s="41"/>
    </row>
    <row r="3" spans="1:14" ht="15.75">
      <c r="A3" s="35" t="s">
        <v>18</v>
      </c>
      <c r="B3" s="35"/>
      <c r="C3" s="35"/>
      <c r="D3" s="35"/>
      <c r="E3" s="35"/>
      <c r="F3" s="35"/>
      <c r="G3" s="35"/>
      <c r="H3" s="35"/>
      <c r="I3" s="35"/>
      <c r="J3" s="35"/>
      <c r="K3" s="35"/>
      <c r="L3" s="35"/>
      <c r="M3" s="35"/>
    </row>
    <row r="4" spans="1:14" ht="15.75">
      <c r="A4" s="35" t="s">
        <v>55</v>
      </c>
      <c r="B4" s="35"/>
      <c r="C4" s="35"/>
      <c r="D4" s="35"/>
      <c r="E4" s="35"/>
      <c r="F4" s="35"/>
      <c r="G4" s="35"/>
      <c r="H4" s="35"/>
      <c r="I4" s="35"/>
      <c r="J4" s="35"/>
      <c r="K4" s="35"/>
      <c r="L4" s="35"/>
      <c r="M4" s="35"/>
    </row>
    <row r="5" spans="1:14" ht="15.75">
      <c r="A5" s="31" t="s">
        <v>0</v>
      </c>
      <c r="B5" s="14" t="s">
        <v>39</v>
      </c>
      <c r="C5" s="18"/>
      <c r="E5" s="20" t="s">
        <v>38</v>
      </c>
      <c r="F5" s="19"/>
      <c r="G5" s="19"/>
      <c r="H5" s="19"/>
      <c r="I5" s="19"/>
      <c r="J5" s="19"/>
      <c r="K5" s="19"/>
      <c r="L5" s="19"/>
      <c r="M5" s="19"/>
    </row>
    <row r="6" spans="1:14" ht="15" customHeight="1">
      <c r="A6" s="31"/>
      <c r="B6" s="23" t="s">
        <v>29</v>
      </c>
      <c r="C6" s="18"/>
      <c r="E6" s="34" t="s">
        <v>16</v>
      </c>
      <c r="F6" s="34"/>
      <c r="G6" s="34"/>
      <c r="H6" s="34"/>
      <c r="I6" s="34"/>
      <c r="J6" s="34"/>
      <c r="K6" s="34"/>
      <c r="L6" s="34"/>
      <c r="M6" s="34"/>
    </row>
    <row r="7" spans="1:14" ht="15.75">
      <c r="A7" s="31" t="s">
        <v>2</v>
      </c>
      <c r="B7" s="14" t="s">
        <v>40</v>
      </c>
      <c r="C7" s="18"/>
      <c r="E7" s="20" t="s">
        <v>38</v>
      </c>
      <c r="F7" s="20"/>
      <c r="G7" s="20"/>
      <c r="H7" s="20"/>
      <c r="I7" s="19"/>
      <c r="J7" s="19"/>
      <c r="K7" s="19"/>
      <c r="L7" s="19"/>
      <c r="M7" s="19"/>
    </row>
    <row r="8" spans="1:14" ht="15" customHeight="1">
      <c r="A8" s="31"/>
      <c r="B8" s="23" t="s">
        <v>29</v>
      </c>
      <c r="C8" s="1"/>
      <c r="E8" s="42" t="s">
        <v>15</v>
      </c>
      <c r="F8" s="42"/>
      <c r="G8" s="42"/>
      <c r="H8" s="42"/>
      <c r="I8" s="42"/>
      <c r="J8" s="42"/>
      <c r="K8" s="42"/>
      <c r="L8" s="42"/>
      <c r="M8" s="42"/>
    </row>
    <row r="9" spans="1:14" ht="15.75">
      <c r="A9" s="31" t="s">
        <v>3</v>
      </c>
      <c r="B9" s="14" t="s">
        <v>44</v>
      </c>
      <c r="C9" s="5">
        <v>1050</v>
      </c>
      <c r="E9" s="43" t="s">
        <v>45</v>
      </c>
      <c r="F9" s="43"/>
      <c r="G9" s="43"/>
      <c r="H9" s="43"/>
      <c r="I9" s="43"/>
      <c r="J9" s="43"/>
      <c r="K9" s="43"/>
      <c r="L9" s="43"/>
      <c r="M9" s="43"/>
    </row>
    <row r="10" spans="1:14" ht="15" customHeight="1">
      <c r="A10" s="31"/>
      <c r="B10" s="6" t="s">
        <v>1</v>
      </c>
      <c r="C10" s="6" t="s">
        <v>4</v>
      </c>
      <c r="E10" s="36" t="s">
        <v>17</v>
      </c>
      <c r="F10" s="36"/>
      <c r="G10" s="36"/>
      <c r="H10" s="36"/>
      <c r="I10" s="36"/>
      <c r="J10" s="36"/>
      <c r="K10" s="36"/>
      <c r="L10" s="36"/>
      <c r="M10" s="36"/>
    </row>
    <row r="11" spans="1:14" ht="15" customHeight="1">
      <c r="A11" s="22">
        <v>4</v>
      </c>
      <c r="B11" s="44" t="s">
        <v>30</v>
      </c>
      <c r="C11" s="44"/>
      <c r="D11" s="44"/>
      <c r="E11" s="44"/>
      <c r="F11" s="44"/>
      <c r="G11" s="44"/>
      <c r="H11" s="44"/>
      <c r="I11" s="44"/>
      <c r="J11" s="44"/>
      <c r="K11" s="23"/>
      <c r="L11" s="23"/>
      <c r="M11" s="23"/>
    </row>
    <row r="12" spans="1:14" ht="15" customHeight="1">
      <c r="A12" s="22"/>
      <c r="B12" s="21" t="s">
        <v>5</v>
      </c>
      <c r="C12" s="45" t="s">
        <v>31</v>
      </c>
      <c r="D12" s="45"/>
      <c r="E12" s="45"/>
      <c r="F12" s="45"/>
      <c r="G12" s="45"/>
      <c r="H12" s="45"/>
      <c r="I12" s="45"/>
      <c r="J12" s="45"/>
      <c r="K12" s="45"/>
      <c r="L12" s="23"/>
      <c r="M12" s="23"/>
    </row>
    <row r="13" spans="1:14" ht="28.5" customHeight="1">
      <c r="A13" s="22"/>
      <c r="B13" s="25">
        <v>1</v>
      </c>
      <c r="C13" s="30" t="s">
        <v>50</v>
      </c>
      <c r="D13" s="30"/>
      <c r="E13" s="30"/>
      <c r="F13" s="30"/>
      <c r="G13" s="30"/>
      <c r="H13" s="30"/>
      <c r="I13" s="30"/>
      <c r="J13" s="30"/>
      <c r="K13" s="30"/>
      <c r="L13" s="23"/>
      <c r="M13" s="23"/>
    </row>
    <row r="14" spans="1:14" ht="33" customHeight="1">
      <c r="A14" s="26">
        <v>5</v>
      </c>
      <c r="B14" s="46" t="s">
        <v>46</v>
      </c>
      <c r="C14" s="46"/>
      <c r="D14" s="46"/>
      <c r="E14" s="46"/>
      <c r="F14" s="46"/>
      <c r="G14" s="46"/>
      <c r="H14" s="46"/>
      <c r="I14" s="46"/>
      <c r="J14" s="46"/>
      <c r="K14" s="46"/>
      <c r="L14" s="46"/>
      <c r="M14" s="46"/>
      <c r="N14" s="27"/>
    </row>
    <row r="15" spans="1:14" ht="15" customHeight="1">
      <c r="A15" s="22">
        <v>6</v>
      </c>
      <c r="B15" s="32" t="s">
        <v>32</v>
      </c>
      <c r="C15" s="32"/>
      <c r="D15" s="32"/>
      <c r="E15" s="32"/>
      <c r="F15" s="32"/>
      <c r="G15" s="32"/>
      <c r="H15" s="24"/>
      <c r="I15" s="24"/>
      <c r="J15" s="24"/>
      <c r="K15" s="24"/>
      <c r="L15" s="23"/>
      <c r="M15" s="23"/>
    </row>
    <row r="16" spans="1:14" ht="15" customHeight="1">
      <c r="A16" s="22"/>
      <c r="B16" s="21" t="s">
        <v>5</v>
      </c>
      <c r="C16" s="30" t="s">
        <v>6</v>
      </c>
      <c r="D16" s="30"/>
      <c r="E16" s="30"/>
      <c r="F16" s="30"/>
      <c r="G16" s="30"/>
      <c r="H16" s="30"/>
      <c r="I16" s="30"/>
      <c r="J16" s="30"/>
      <c r="K16" s="30"/>
      <c r="L16" s="23"/>
      <c r="M16" s="23"/>
    </row>
    <row r="17" spans="1:13" ht="35.25" customHeight="1">
      <c r="A17" s="22"/>
      <c r="B17" s="21">
        <v>1</v>
      </c>
      <c r="C17" s="30" t="s">
        <v>47</v>
      </c>
      <c r="D17" s="30"/>
      <c r="E17" s="30"/>
      <c r="F17" s="30"/>
      <c r="G17" s="30"/>
      <c r="H17" s="30"/>
      <c r="I17" s="30"/>
      <c r="J17" s="30"/>
      <c r="K17" s="30"/>
      <c r="L17" s="23"/>
      <c r="M17" s="23"/>
    </row>
    <row r="18" spans="1:13" ht="15" customHeight="1">
      <c r="A18" s="22"/>
      <c r="B18" s="6"/>
      <c r="C18" s="6"/>
      <c r="E18" s="23"/>
      <c r="F18" s="23"/>
      <c r="G18" s="23"/>
      <c r="H18" s="23"/>
      <c r="I18" s="23"/>
      <c r="J18" s="23"/>
      <c r="K18" s="23"/>
      <c r="L18" s="23"/>
      <c r="M18" s="23"/>
    </row>
    <row r="19" spans="1:13" ht="15.75" customHeight="1">
      <c r="A19" s="31">
        <v>7</v>
      </c>
      <c r="B19" s="32" t="s">
        <v>59</v>
      </c>
      <c r="C19" s="32"/>
      <c r="D19" s="32"/>
      <c r="E19" s="32"/>
      <c r="F19" s="32"/>
      <c r="G19" s="32"/>
      <c r="H19" s="32"/>
      <c r="I19" s="32"/>
      <c r="J19" s="32"/>
    </row>
    <row r="20" spans="1:13" ht="15.75">
      <c r="A20" s="31"/>
      <c r="I20" s="48" t="s">
        <v>33</v>
      </c>
      <c r="J20" s="48"/>
      <c r="K20" s="48"/>
    </row>
    <row r="21" spans="1:13" ht="79.5" customHeight="1">
      <c r="A21" s="30" t="s">
        <v>27</v>
      </c>
      <c r="B21" s="30" t="s">
        <v>60</v>
      </c>
      <c r="C21" s="30" t="s">
        <v>19</v>
      </c>
      <c r="D21" s="30"/>
      <c r="E21" s="30"/>
      <c r="F21" s="30" t="s">
        <v>34</v>
      </c>
      <c r="G21" s="30"/>
      <c r="H21" s="30"/>
      <c r="I21" s="30" t="s">
        <v>20</v>
      </c>
      <c r="J21" s="30"/>
      <c r="K21" s="30"/>
    </row>
    <row r="22" spans="1:13" ht="31.5">
      <c r="A22" s="30"/>
      <c r="B22" s="30"/>
      <c r="C22" s="7" t="s">
        <v>21</v>
      </c>
      <c r="D22" s="7" t="s">
        <v>22</v>
      </c>
      <c r="E22" s="7" t="s">
        <v>23</v>
      </c>
      <c r="F22" s="7" t="s">
        <v>21</v>
      </c>
      <c r="G22" s="7" t="s">
        <v>22</v>
      </c>
      <c r="H22" s="7" t="s">
        <v>23</v>
      </c>
      <c r="I22" s="7" t="s">
        <v>21</v>
      </c>
      <c r="J22" s="7" t="s">
        <v>22</v>
      </c>
      <c r="K22" s="7" t="s">
        <v>23</v>
      </c>
    </row>
    <row r="23" spans="1:13" ht="15.75">
      <c r="A23" s="7">
        <v>1</v>
      </c>
      <c r="B23" s="7">
        <v>2</v>
      </c>
      <c r="C23" s="7">
        <v>3</v>
      </c>
      <c r="D23" s="7">
        <v>4</v>
      </c>
      <c r="E23" s="7">
        <v>5</v>
      </c>
      <c r="F23" s="7">
        <v>6</v>
      </c>
      <c r="G23" s="7">
        <v>7</v>
      </c>
      <c r="H23" s="7">
        <v>8</v>
      </c>
      <c r="I23" s="7">
        <v>9</v>
      </c>
      <c r="J23" s="7">
        <v>10</v>
      </c>
      <c r="K23" s="7">
        <v>11</v>
      </c>
    </row>
    <row r="24" spans="1:13" ht="189">
      <c r="A24" s="7"/>
      <c r="B24" s="8" t="s">
        <v>48</v>
      </c>
      <c r="C24" s="15">
        <v>60430.79</v>
      </c>
      <c r="D24" s="15">
        <v>0</v>
      </c>
      <c r="E24" s="15">
        <f>C24+D24</f>
        <v>60430.79</v>
      </c>
      <c r="F24" s="17">
        <v>60430.79</v>
      </c>
      <c r="G24" s="17">
        <v>60430.83</v>
      </c>
      <c r="H24" s="17">
        <f>F24+G24</f>
        <v>120861.62</v>
      </c>
      <c r="I24" s="15">
        <f>F24-C24</f>
        <v>0</v>
      </c>
      <c r="J24" s="15">
        <f>G24-D24</f>
        <v>60430.83</v>
      </c>
      <c r="K24" s="15">
        <f>I24+J24</f>
        <v>60430.83</v>
      </c>
    </row>
    <row r="25" spans="1:13" ht="15.75">
      <c r="A25" s="7"/>
      <c r="B25" s="8"/>
      <c r="C25" s="7"/>
      <c r="D25" s="7"/>
      <c r="E25" s="7"/>
      <c r="F25" s="7"/>
      <c r="G25" s="7"/>
      <c r="H25" s="7"/>
      <c r="I25" s="7"/>
      <c r="J25" s="7"/>
      <c r="K25" s="7"/>
    </row>
    <row r="26" spans="1:13" ht="15.75">
      <c r="A26" s="7"/>
      <c r="B26" s="8"/>
      <c r="C26" s="7"/>
      <c r="D26" s="7"/>
      <c r="E26" s="7"/>
      <c r="F26" s="7"/>
      <c r="G26" s="7"/>
      <c r="H26" s="7"/>
      <c r="I26" s="7"/>
      <c r="J26" s="7"/>
      <c r="K26" s="7"/>
    </row>
    <row r="27" spans="1:13" ht="15.75">
      <c r="A27" s="7"/>
      <c r="B27" s="8" t="s">
        <v>7</v>
      </c>
      <c r="C27" s="15">
        <f t="shared" ref="C27:K27" si="0">SUM(C24:C26)</f>
        <v>60430.79</v>
      </c>
      <c r="D27" s="15">
        <f t="shared" si="0"/>
        <v>0</v>
      </c>
      <c r="E27" s="15">
        <f t="shared" si="0"/>
        <v>60430.79</v>
      </c>
      <c r="F27" s="7">
        <f t="shared" si="0"/>
        <v>60430.79</v>
      </c>
      <c r="G27" s="7">
        <f t="shared" si="0"/>
        <v>60430.83</v>
      </c>
      <c r="H27" s="7">
        <f t="shared" si="0"/>
        <v>120861.62</v>
      </c>
      <c r="I27" s="15">
        <f t="shared" si="0"/>
        <v>0</v>
      </c>
      <c r="J27" s="15">
        <f t="shared" si="0"/>
        <v>60430.83</v>
      </c>
      <c r="K27" s="15">
        <f t="shared" si="0"/>
        <v>60430.83</v>
      </c>
    </row>
    <row r="28" spans="1:13" ht="87" customHeight="1">
      <c r="A28" s="49" t="s">
        <v>67</v>
      </c>
      <c r="B28" s="30"/>
      <c r="C28" s="30"/>
      <c r="D28" s="30"/>
      <c r="E28" s="30"/>
      <c r="F28" s="30"/>
      <c r="G28" s="30"/>
      <c r="H28" s="30"/>
      <c r="I28" s="30"/>
      <c r="J28" s="30"/>
      <c r="K28" s="30"/>
    </row>
    <row r="29" spans="1:13" ht="15.75">
      <c r="A29" s="4"/>
    </row>
    <row r="30" spans="1:13" ht="15.75">
      <c r="A30" s="4"/>
    </row>
    <row r="31" spans="1:13" ht="15.75">
      <c r="A31" s="50">
        <v>8</v>
      </c>
      <c r="B31" s="32" t="s">
        <v>24</v>
      </c>
      <c r="C31" s="32"/>
      <c r="D31" s="32"/>
      <c r="E31" s="32"/>
      <c r="F31" s="32"/>
      <c r="G31" s="32"/>
      <c r="H31" s="32"/>
      <c r="I31" s="32"/>
      <c r="J31" s="32"/>
      <c r="K31" s="32"/>
      <c r="L31" s="32"/>
      <c r="M31" s="32"/>
    </row>
    <row r="32" spans="1:13" ht="15.75" hidden="1">
      <c r="A32" s="50"/>
      <c r="B32" s="1"/>
    </row>
    <row r="33" spans="1:13" ht="15.75" hidden="1">
      <c r="A33" s="4"/>
    </row>
    <row r="34" spans="1:13" ht="15.75">
      <c r="A34" s="4"/>
      <c r="I34" s="48" t="s">
        <v>33</v>
      </c>
      <c r="J34" s="48"/>
      <c r="K34" s="48"/>
    </row>
    <row r="35" spans="1:13" ht="36" customHeight="1">
      <c r="B35" s="30" t="s">
        <v>8</v>
      </c>
      <c r="C35" s="30" t="s">
        <v>19</v>
      </c>
      <c r="D35" s="30"/>
      <c r="E35" s="30"/>
      <c r="F35" s="30" t="s">
        <v>61</v>
      </c>
      <c r="G35" s="30"/>
      <c r="H35" s="30"/>
      <c r="I35" s="30" t="s">
        <v>20</v>
      </c>
      <c r="J35" s="30"/>
      <c r="K35" s="30"/>
    </row>
    <row r="36" spans="1:13" ht="41.25" customHeight="1">
      <c r="B36" s="30"/>
      <c r="C36" s="7" t="s">
        <v>21</v>
      </c>
      <c r="D36" s="7" t="s">
        <v>22</v>
      </c>
      <c r="E36" s="7" t="s">
        <v>23</v>
      </c>
      <c r="F36" s="7" t="s">
        <v>21</v>
      </c>
      <c r="G36" s="7" t="s">
        <v>22</v>
      </c>
      <c r="H36" s="7" t="s">
        <v>23</v>
      </c>
      <c r="I36" s="7" t="s">
        <v>21</v>
      </c>
      <c r="J36" s="7" t="s">
        <v>22</v>
      </c>
      <c r="K36" s="7" t="s">
        <v>23</v>
      </c>
    </row>
    <row r="37" spans="1:13" ht="15.75">
      <c r="B37" s="7">
        <v>1</v>
      </c>
      <c r="C37" s="7">
        <v>2</v>
      </c>
      <c r="D37" s="7">
        <v>3</v>
      </c>
      <c r="E37" s="7">
        <v>4</v>
      </c>
      <c r="F37" s="7">
        <v>5</v>
      </c>
      <c r="G37" s="7">
        <v>6</v>
      </c>
      <c r="H37" s="7">
        <v>7</v>
      </c>
      <c r="I37" s="7">
        <v>8</v>
      </c>
      <c r="J37" s="7">
        <v>9</v>
      </c>
      <c r="K37" s="7">
        <v>10</v>
      </c>
    </row>
    <row r="38" spans="1:13" ht="165" customHeight="1">
      <c r="B38" s="8" t="s">
        <v>49</v>
      </c>
      <c r="C38" s="15">
        <v>60430.79</v>
      </c>
      <c r="D38" s="15">
        <v>0</v>
      </c>
      <c r="E38" s="15">
        <f>C38+D38</f>
        <v>60430.79</v>
      </c>
      <c r="F38" s="17">
        <v>60430.79</v>
      </c>
      <c r="G38" s="17">
        <v>60430.83</v>
      </c>
      <c r="H38" s="17">
        <f>F38+G38</f>
        <v>120861.62</v>
      </c>
      <c r="I38" s="15">
        <f>F38-C38</f>
        <v>0</v>
      </c>
      <c r="J38" s="15">
        <f>G38-D38</f>
        <v>60430.83</v>
      </c>
      <c r="K38" s="15">
        <f>I38+J38</f>
        <v>60430.83</v>
      </c>
    </row>
    <row r="39" spans="1:13" ht="15.75" hidden="1">
      <c r="B39" s="8"/>
      <c r="C39" s="7"/>
      <c r="D39" s="7"/>
      <c r="E39" s="7"/>
      <c r="F39" s="7"/>
      <c r="G39" s="7"/>
      <c r="H39" s="7"/>
      <c r="I39" s="7"/>
      <c r="J39" s="7"/>
      <c r="K39" s="7"/>
    </row>
    <row r="40" spans="1:13" ht="15.75">
      <c r="B40" s="8" t="s">
        <v>7</v>
      </c>
      <c r="C40" s="15">
        <f t="shared" ref="C40:K40" si="1">SUM(C38:C39)</f>
        <v>60430.79</v>
      </c>
      <c r="D40" s="15">
        <f t="shared" si="1"/>
        <v>0</v>
      </c>
      <c r="E40" s="15">
        <f t="shared" si="1"/>
        <v>60430.79</v>
      </c>
      <c r="F40" s="17">
        <f t="shared" si="1"/>
        <v>60430.79</v>
      </c>
      <c r="G40" s="17">
        <f t="shared" si="1"/>
        <v>60430.83</v>
      </c>
      <c r="H40" s="17">
        <f t="shared" si="1"/>
        <v>120861.62</v>
      </c>
      <c r="I40" s="15">
        <f t="shared" si="1"/>
        <v>0</v>
      </c>
      <c r="J40" s="15">
        <f t="shared" si="1"/>
        <v>60430.83</v>
      </c>
      <c r="K40" s="15">
        <f t="shared" si="1"/>
        <v>60430.83</v>
      </c>
    </row>
    <row r="41" spans="1:13" ht="15.75">
      <c r="A41" s="4"/>
    </row>
    <row r="42" spans="1:13" ht="15.75" hidden="1">
      <c r="A42" s="4"/>
    </row>
    <row r="43" spans="1:13" ht="15.75">
      <c r="A43" s="3">
        <v>9</v>
      </c>
      <c r="B43" s="32" t="s">
        <v>25</v>
      </c>
      <c r="C43" s="32"/>
      <c r="D43" s="32"/>
      <c r="E43" s="32"/>
      <c r="F43" s="32"/>
      <c r="G43" s="32"/>
      <c r="H43" s="32"/>
      <c r="I43" s="32"/>
      <c r="J43" s="32"/>
      <c r="K43" s="32"/>
      <c r="L43" s="32"/>
      <c r="M43" s="32"/>
    </row>
    <row r="44" spans="1:13" ht="15.75" hidden="1">
      <c r="A44" s="4"/>
    </row>
    <row r="45" spans="1:13" ht="15.75">
      <c r="A45" s="4"/>
    </row>
    <row r="46" spans="1:13" ht="31.5" customHeight="1">
      <c r="A46" s="30" t="s">
        <v>28</v>
      </c>
      <c r="B46" s="30" t="s">
        <v>26</v>
      </c>
      <c r="C46" s="30" t="s">
        <v>9</v>
      </c>
      <c r="D46" s="30" t="s">
        <v>10</v>
      </c>
      <c r="E46" s="30" t="s">
        <v>19</v>
      </c>
      <c r="F46" s="30"/>
      <c r="G46" s="30"/>
      <c r="H46" s="30" t="s">
        <v>62</v>
      </c>
      <c r="I46" s="30"/>
      <c r="J46" s="30"/>
      <c r="K46" s="30" t="s">
        <v>20</v>
      </c>
      <c r="L46" s="30"/>
      <c r="M46" s="30"/>
    </row>
    <row r="47" spans="1:13" ht="15.75" customHeight="1">
      <c r="A47" s="30"/>
      <c r="B47" s="30"/>
      <c r="C47" s="30"/>
      <c r="D47" s="30"/>
      <c r="E47" s="30"/>
      <c r="F47" s="30"/>
      <c r="G47" s="30"/>
      <c r="H47" s="30"/>
      <c r="I47" s="30"/>
      <c r="J47" s="30"/>
      <c r="K47" s="30"/>
      <c r="L47" s="30"/>
      <c r="M47" s="30"/>
    </row>
    <row r="48" spans="1:13" ht="31.5">
      <c r="A48" s="30"/>
      <c r="B48" s="30"/>
      <c r="C48" s="30"/>
      <c r="D48" s="30"/>
      <c r="E48" s="7" t="s">
        <v>21</v>
      </c>
      <c r="F48" s="7" t="s">
        <v>22</v>
      </c>
      <c r="G48" s="7" t="s">
        <v>23</v>
      </c>
      <c r="H48" s="7" t="s">
        <v>21</v>
      </c>
      <c r="I48" s="7" t="s">
        <v>22</v>
      </c>
      <c r="J48" s="7" t="s">
        <v>23</v>
      </c>
      <c r="K48" s="7" t="s">
        <v>21</v>
      </c>
      <c r="L48" s="7" t="s">
        <v>22</v>
      </c>
      <c r="M48" s="7" t="s">
        <v>23</v>
      </c>
    </row>
    <row r="49" spans="1:13" ht="15.75">
      <c r="A49" s="7">
        <v>1</v>
      </c>
      <c r="B49" s="7">
        <v>2</v>
      </c>
      <c r="C49" s="7">
        <v>3</v>
      </c>
      <c r="D49" s="7">
        <v>4</v>
      </c>
      <c r="E49" s="7">
        <v>5</v>
      </c>
      <c r="F49" s="7">
        <v>6</v>
      </c>
      <c r="G49" s="7">
        <v>7</v>
      </c>
      <c r="H49" s="7">
        <v>8</v>
      </c>
      <c r="I49" s="7">
        <v>9</v>
      </c>
      <c r="J49" s="7">
        <v>10</v>
      </c>
      <c r="K49" s="7">
        <v>11</v>
      </c>
      <c r="L49" s="7">
        <v>12</v>
      </c>
      <c r="M49" s="7">
        <v>13</v>
      </c>
    </row>
    <row r="50" spans="1:13" ht="348.6" customHeight="1">
      <c r="A50" s="7"/>
      <c r="B50" s="9" t="s">
        <v>51</v>
      </c>
      <c r="C50" s="17" t="s">
        <v>42</v>
      </c>
      <c r="D50" s="16" t="s">
        <v>57</v>
      </c>
      <c r="E50" s="15">
        <v>60430.79</v>
      </c>
      <c r="F50" s="15">
        <v>0</v>
      </c>
      <c r="G50" s="15">
        <f>E50+F50</f>
        <v>60430.79</v>
      </c>
      <c r="H50" s="15">
        <v>60430.79</v>
      </c>
      <c r="I50" s="15">
        <v>0</v>
      </c>
      <c r="J50" s="15">
        <f>H50+I50</f>
        <v>60430.79</v>
      </c>
      <c r="K50" s="15">
        <f>H50-E50</f>
        <v>0</v>
      </c>
      <c r="L50" s="15">
        <f>I50*F50</f>
        <v>0</v>
      </c>
      <c r="M50" s="15">
        <f>K50+L50</f>
        <v>0</v>
      </c>
    </row>
    <row r="51" spans="1:13" ht="114" customHeight="1">
      <c r="A51" s="30" t="s">
        <v>68</v>
      </c>
      <c r="B51" s="30"/>
      <c r="C51" s="30"/>
      <c r="D51" s="30"/>
      <c r="E51" s="30"/>
      <c r="F51" s="30"/>
      <c r="G51" s="30"/>
      <c r="H51" s="30"/>
      <c r="I51" s="30"/>
      <c r="J51" s="30"/>
      <c r="K51" s="30"/>
      <c r="L51" s="30"/>
      <c r="M51" s="30"/>
    </row>
    <row r="52" spans="1:13" ht="15.75">
      <c r="A52" s="7">
        <v>1</v>
      </c>
      <c r="B52" s="8" t="s">
        <v>11</v>
      </c>
      <c r="C52" s="8"/>
      <c r="D52" s="8"/>
      <c r="E52" s="8"/>
      <c r="F52" s="8"/>
      <c r="G52" s="8"/>
      <c r="H52" s="8"/>
      <c r="I52" s="8"/>
      <c r="J52" s="8"/>
      <c r="K52" s="8"/>
      <c r="L52" s="8"/>
      <c r="M52" s="8"/>
    </row>
    <row r="53" spans="1:13" ht="84.6" customHeight="1">
      <c r="A53" s="7"/>
      <c r="B53" s="9" t="s">
        <v>52</v>
      </c>
      <c r="C53" s="17" t="s">
        <v>41</v>
      </c>
      <c r="D53" s="17" t="s">
        <v>58</v>
      </c>
      <c r="E53" s="17">
        <v>29</v>
      </c>
      <c r="F53" s="17">
        <v>0</v>
      </c>
      <c r="G53" s="17">
        <v>29</v>
      </c>
      <c r="H53" s="17">
        <v>29</v>
      </c>
      <c r="I53" s="17">
        <v>0</v>
      </c>
      <c r="J53" s="17">
        <v>29</v>
      </c>
      <c r="K53" s="17">
        <f>H53-E53</f>
        <v>0</v>
      </c>
      <c r="L53" s="17">
        <f>I53-F53</f>
        <v>0</v>
      </c>
      <c r="M53" s="17">
        <f>K53+L53</f>
        <v>0</v>
      </c>
    </row>
    <row r="54" spans="1:13" ht="34.15" customHeight="1">
      <c r="A54" s="30" t="s">
        <v>69</v>
      </c>
      <c r="B54" s="30"/>
      <c r="C54" s="30"/>
      <c r="D54" s="30"/>
      <c r="E54" s="30"/>
      <c r="F54" s="30"/>
      <c r="G54" s="30"/>
      <c r="H54" s="30"/>
      <c r="I54" s="30"/>
      <c r="J54" s="30"/>
      <c r="K54" s="30"/>
      <c r="L54" s="30"/>
      <c r="M54" s="30"/>
    </row>
    <row r="55" spans="1:13" ht="18" customHeight="1">
      <c r="A55" s="7">
        <v>2</v>
      </c>
      <c r="B55" s="8" t="s">
        <v>12</v>
      </c>
      <c r="C55" s="8"/>
      <c r="D55" s="8"/>
      <c r="E55" s="8"/>
      <c r="F55" s="8"/>
      <c r="G55" s="8"/>
      <c r="H55" s="8"/>
      <c r="I55" s="8"/>
      <c r="J55" s="8"/>
      <c r="K55" s="8"/>
      <c r="L55" s="8"/>
      <c r="M55" s="8"/>
    </row>
    <row r="56" spans="1:13" ht="63">
      <c r="A56" s="7"/>
      <c r="B56" s="9" t="s">
        <v>56</v>
      </c>
      <c r="C56" s="17" t="s">
        <v>42</v>
      </c>
      <c r="D56" s="17" t="s">
        <v>53</v>
      </c>
      <c r="E56" s="15">
        <f>60430.79/29</f>
        <v>2083.8203448275863</v>
      </c>
      <c r="F56" s="15">
        <v>0</v>
      </c>
      <c r="G56" s="15">
        <f>E56+F56</f>
        <v>2083.8203448275863</v>
      </c>
      <c r="H56" s="15">
        <f>60430.79/29</f>
        <v>2083.8203448275863</v>
      </c>
      <c r="I56" s="15">
        <v>0</v>
      </c>
      <c r="J56" s="15">
        <f>H56+I56</f>
        <v>2083.8203448275863</v>
      </c>
      <c r="K56" s="15">
        <f>H56-E56</f>
        <v>0</v>
      </c>
      <c r="L56" s="15">
        <f>I56-F56</f>
        <v>0</v>
      </c>
      <c r="M56" s="15">
        <f>K56+L56</f>
        <v>0</v>
      </c>
    </row>
    <row r="57" spans="1:13" ht="64.5" customHeight="1">
      <c r="A57" s="47" t="s">
        <v>70</v>
      </c>
      <c r="B57" s="47"/>
      <c r="C57" s="47"/>
      <c r="D57" s="47"/>
      <c r="E57" s="47"/>
      <c r="F57" s="47"/>
      <c r="G57" s="47"/>
      <c r="H57" s="47"/>
      <c r="I57" s="47"/>
      <c r="J57" s="47"/>
      <c r="K57" s="47"/>
      <c r="L57" s="47"/>
      <c r="M57" s="47"/>
    </row>
    <row r="58" spans="1:13" ht="114.75" customHeight="1">
      <c r="A58" s="47" t="s">
        <v>63</v>
      </c>
      <c r="B58" s="47"/>
      <c r="C58" s="47"/>
      <c r="D58" s="47"/>
      <c r="E58" s="47"/>
      <c r="F58" s="47"/>
      <c r="G58" s="47"/>
      <c r="H58" s="47"/>
      <c r="I58" s="47"/>
      <c r="J58" s="47"/>
      <c r="K58" s="47"/>
      <c r="L58" s="47"/>
      <c r="M58" s="47"/>
    </row>
    <row r="59" spans="1:13" ht="15.75">
      <c r="A59" s="4"/>
    </row>
    <row r="60" spans="1:13" s="11" customFormat="1" ht="19.5" customHeight="1">
      <c r="A60" s="12" t="s">
        <v>35</v>
      </c>
      <c r="B60" s="12"/>
      <c r="C60" s="12"/>
      <c r="D60" s="12"/>
    </row>
    <row r="61" spans="1:13" s="11" customFormat="1" ht="104.25" customHeight="1">
      <c r="A61" s="37" t="s">
        <v>64</v>
      </c>
      <c r="B61" s="38"/>
      <c r="C61" s="38"/>
      <c r="D61" s="38"/>
      <c r="E61" s="38"/>
      <c r="F61" s="38"/>
      <c r="G61" s="38"/>
      <c r="H61" s="38"/>
      <c r="I61" s="38"/>
      <c r="J61" s="38"/>
      <c r="K61" s="38"/>
      <c r="L61" s="38"/>
      <c r="M61" s="39"/>
    </row>
    <row r="62" spans="1:13" s="11" customFormat="1" ht="19.5" customHeight="1">
      <c r="A62" s="13" t="s">
        <v>36</v>
      </c>
      <c r="B62" s="13"/>
      <c r="C62" s="13"/>
      <c r="D62" s="13"/>
    </row>
    <row r="63" spans="1:13" ht="15.75">
      <c r="A63" s="4"/>
    </row>
    <row r="64" spans="1:13" ht="15.75" customHeight="1">
      <c r="A64" s="32" t="s">
        <v>54</v>
      </c>
      <c r="B64" s="32"/>
      <c r="C64" s="32"/>
      <c r="D64" s="32"/>
      <c r="E64" s="32"/>
      <c r="F64" s="32"/>
      <c r="G64" s="32"/>
      <c r="H64" s="19"/>
      <c r="J64" s="33" t="s">
        <v>43</v>
      </c>
      <c r="K64" s="33"/>
      <c r="L64" s="33"/>
      <c r="M64" s="33"/>
    </row>
    <row r="65" spans="1:13" ht="15.75">
      <c r="A65" s="29"/>
      <c r="B65" s="28"/>
      <c r="C65" s="28"/>
      <c r="D65" s="29"/>
      <c r="H65" s="10" t="s">
        <v>13</v>
      </c>
      <c r="J65" s="34" t="s">
        <v>14</v>
      </c>
      <c r="K65" s="34"/>
      <c r="L65" s="34"/>
      <c r="M65" s="34"/>
    </row>
    <row r="66" spans="1:13" ht="15" customHeight="1">
      <c r="A66" s="2"/>
      <c r="D66" s="29"/>
    </row>
    <row r="67" spans="1:13" ht="15.75">
      <c r="A67" s="32" t="s">
        <v>65</v>
      </c>
      <c r="B67" s="32"/>
      <c r="C67" s="32"/>
      <c r="D67" s="32"/>
      <c r="E67" s="32"/>
      <c r="F67" s="32"/>
      <c r="G67" s="32"/>
      <c r="H67" s="19"/>
      <c r="J67" s="33" t="s">
        <v>66</v>
      </c>
      <c r="K67" s="33"/>
      <c r="L67" s="33"/>
      <c r="M67" s="33"/>
    </row>
    <row r="68" spans="1:13" ht="15.75" customHeight="1">
      <c r="A68" s="29"/>
      <c r="B68" s="29"/>
      <c r="C68" s="29"/>
      <c r="D68" s="29"/>
      <c r="E68" s="29"/>
      <c r="F68" s="29"/>
      <c r="G68" s="29"/>
      <c r="H68" s="10" t="s">
        <v>13</v>
      </c>
      <c r="J68" s="34" t="s">
        <v>14</v>
      </c>
      <c r="K68" s="34"/>
      <c r="L68" s="34"/>
      <c r="M68" s="34"/>
    </row>
  </sheetData>
  <mergeCells count="52">
    <mergeCell ref="A19:A20"/>
    <mergeCell ref="B19:J19"/>
    <mergeCell ref="I20:K20"/>
    <mergeCell ref="I34:K34"/>
    <mergeCell ref="A58:M58"/>
    <mergeCell ref="I35:K35"/>
    <mergeCell ref="F21:H21"/>
    <mergeCell ref="A28:K28"/>
    <mergeCell ref="A31:A32"/>
    <mergeCell ref="I21:K21"/>
    <mergeCell ref="C21:E21"/>
    <mergeCell ref="A54:M54"/>
    <mergeCell ref="A57:M57"/>
    <mergeCell ref="C46:C48"/>
    <mergeCell ref="A46:A48"/>
    <mergeCell ref="E46:G47"/>
    <mergeCell ref="K46:M47"/>
    <mergeCell ref="D46:D48"/>
    <mergeCell ref="H46:J47"/>
    <mergeCell ref="J67:M67"/>
    <mergeCell ref="J68:M68"/>
    <mergeCell ref="A67:G67"/>
    <mergeCell ref="J65:M65"/>
    <mergeCell ref="A64:G64"/>
    <mergeCell ref="J64:M64"/>
    <mergeCell ref="F35:H35"/>
    <mergeCell ref="E6:M6"/>
    <mergeCell ref="E8:M8"/>
    <mergeCell ref="E9:M9"/>
    <mergeCell ref="E10:M10"/>
    <mergeCell ref="C16:K16"/>
    <mergeCell ref="B11:J11"/>
    <mergeCell ref="C12:K12"/>
    <mergeCell ref="C13:K13"/>
    <mergeCell ref="B14:M14"/>
    <mergeCell ref="B15:G15"/>
    <mergeCell ref="A4:M4"/>
    <mergeCell ref="C17:K17"/>
    <mergeCell ref="A61:M61"/>
    <mergeCell ref="K1:M2"/>
    <mergeCell ref="A5:A6"/>
    <mergeCell ref="A7:A8"/>
    <mergeCell ref="A9:A10"/>
    <mergeCell ref="A51:M51"/>
    <mergeCell ref="B46:B48"/>
    <mergeCell ref="B31:M31"/>
    <mergeCell ref="A3:M3"/>
    <mergeCell ref="B43:M43"/>
    <mergeCell ref="A21:A22"/>
    <mergeCell ref="B21:B22"/>
    <mergeCell ref="B35:B36"/>
    <mergeCell ref="C35:E35"/>
  </mergeCells>
  <pageMargins left="0.19685039370078741" right="0.19685039370078741" top="0.51181102362204722" bottom="0.31496062992125984" header="0.31496062992125984" footer="0.31496062992125984"/>
  <pageSetup paperSize="9" scale="64" fitToWidth="3" fitToHeight="3" orientation="landscape" verticalDpi="0" r:id="rId1"/>
  <rowBreaks count="1" manualBreakCount="1">
    <brk id="3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звіт до 01.01.2020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Токарев Евгений Васильевич</dc:creator>
  <cp:lastModifiedBy>Светлана</cp:lastModifiedBy>
  <cp:lastPrinted>2020-02-04T08:41:57Z</cp:lastPrinted>
  <dcterms:created xsi:type="dcterms:W3CDTF">2018-12-28T08:43:53Z</dcterms:created>
  <dcterms:modified xsi:type="dcterms:W3CDTF">2020-02-05T08:43:24Z</dcterms:modified>
</cp:coreProperties>
</file>