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ТАНЯ\ТАНЯ\2022\ПАСПОРТИ 2022\паспорти зміни\паспорт 20.01.22\"/>
    </mc:Choice>
  </mc:AlternateContent>
  <bookViews>
    <workbookView xWindow="480" yWindow="135" windowWidth="27795" windowHeight="14385" activeTab="1"/>
  </bookViews>
  <sheets>
    <sheet name="КПК1014060" sheetId="2" r:id="rId1"/>
    <sheet name="порівн.табл." sheetId="3" r:id="rId2"/>
  </sheets>
  <definedNames>
    <definedName name="_xlnm.Print_Area" localSheetId="0">КПК1014060!$A$1:$BM$113</definedName>
  </definedNames>
  <calcPr calcId="162913"/>
</workbook>
</file>

<file path=xl/calcChain.xml><?xml version="1.0" encoding="utf-8"?>
<calcChain xmlns="http://schemas.openxmlformats.org/spreadsheetml/2006/main">
  <c r="C6" i="3" l="1"/>
  <c r="C14" i="3" l="1"/>
  <c r="C13" i="3"/>
  <c r="C12" i="3"/>
  <c r="C11" i="3"/>
  <c r="C8" i="3"/>
  <c r="C7" i="3"/>
  <c r="AW97" i="2" l="1"/>
  <c r="AO97" i="2"/>
  <c r="BE97" i="2" s="1"/>
  <c r="BE96" i="2"/>
  <c r="AO96" i="2"/>
  <c r="BE95" i="2"/>
  <c r="AW95" i="2"/>
  <c r="AO95" i="2"/>
  <c r="BE80" i="2"/>
  <c r="AW80" i="2"/>
  <c r="AO80" i="2"/>
  <c r="AC54" i="2"/>
  <c r="AC53" i="2"/>
  <c r="AS22" i="2"/>
  <c r="U22" i="2" s="1"/>
  <c r="AS52" i="2"/>
  <c r="AK56" i="2"/>
  <c r="AC56" i="2"/>
  <c r="AS56" i="2" s="1"/>
  <c r="AR64" i="2" l="1"/>
  <c r="AS55" i="2"/>
  <c r="AS54" i="2"/>
  <c r="AS53" i="2"/>
</calcChain>
</file>

<file path=xl/sharedStrings.xml><?xml version="1.0" encoding="utf-8"?>
<sst xmlns="http://schemas.openxmlformats.org/spreadsheetml/2006/main" count="273" uniqueCount="193">
  <si>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</si>
  <si>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</si>
  <si>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</si>
  <si>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</si>
  <si>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</si>
  <si>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</si>
  <si>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</si>
  <si>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</si>
  <si>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</si>
  <si>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</si>
  <si>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</si>
  <si>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</si>
  <si>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</si>
  <si>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</si>
  <si>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</si>
  <si>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</si>
  <si>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</si>
  <si>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</si>
  <si>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</si>
  <si>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</si>
  <si>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</si>
  <si>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</si>
  <si>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</si>
  <si>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</si>
  <si>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</si>
  <si>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</si>
  <si>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</si>
  <si>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</si>
  <si>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</si>
  <si>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</si>
  <si>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</si>
  <si>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</si>
  <si>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</si>
  <si>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</si>
  <si>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</si>
  <si>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</si>
  <si>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</si>
  <si>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</si>
  <si>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</si>
  <si>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</si>
  <si>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</si>
  <si>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</si>
  <si>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</si>
  <si>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</si>
  <si>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</si>
  <si>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</si>
  <si>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</si>
  <si>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</si>
  <si>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</si>
  <si>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</si>
  <si>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</si>
  <si>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</si>
  <si>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</si>
  <si>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</si>
  <si>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</si>
  <si>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</si>
  <si>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</si>
  <si>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</si>
  <si>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</si>
  <si>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</si>
  <si>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</si>
  <si>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</si>
  <si>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</si>
  <si>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</si>
  <si>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доступності всіх видів культурних послуг і культурної діяльності для кожного громадянина, забезпечення реалізації прав громадян щодо свободи літературної і художньої творчості, вільного розвитку культурно-мистецьких процесів.</t>
  </si>
  <si>
    <t>Сприяння загальнонаціональній культурній консолідації суспільства, формування цілістного культурно-інформаційного простору, захисту та просуванню високоякісного різноманістного національного продукту.</t>
  </si>
  <si>
    <t>1. Забезпечення організації культурного дозвілля населення і зміцнення культурних традицій.</t>
  </si>
  <si>
    <t>Витрати на придбання обладнання довгострокового користування (техніка)</t>
  </si>
  <si>
    <t>Заробітна плата та нарахування</t>
  </si>
  <si>
    <t>Оплата комунальних послуг</t>
  </si>
  <si>
    <t>Поточні витрати на проведення культурних заходів</t>
  </si>
  <si>
    <t>УСЬОГО</t>
  </si>
  <si>
    <t>затрат</t>
  </si>
  <si>
    <t>Z1</t>
  </si>
  <si>
    <t>Завдання 1. Забезпечення організації культурного дозвілля населення і зміцнення культурних традицій.:Кількість установ - усього, у тому числі:</t>
  </si>
  <si>
    <t>од.</t>
  </si>
  <si>
    <t>Положення про відділ культури</t>
  </si>
  <si>
    <t>Завдання 1.: інших закладів клубного типу</t>
  </si>
  <si>
    <t>Завдання 1.: Кількість гуртків</t>
  </si>
  <si>
    <t>Звіт - 7НК</t>
  </si>
  <si>
    <t>Завдання 1.: Середнє число окладів (ставок) - усього</t>
  </si>
  <si>
    <t>Штатний розпис</t>
  </si>
  <si>
    <t>Завдання 1.:Середнє число окладів (ставок) керівних працівників</t>
  </si>
  <si>
    <t>Завдання 1.:Середнє число окладів (ставок) спеціалістів</t>
  </si>
  <si>
    <t>Завдання 1.:Середнє число окладів (ставок) робітників</t>
  </si>
  <si>
    <t>Завдання 1.: Видатки  на забезпечення діяльності  закладу клубного типу</t>
  </si>
  <si>
    <t>грн.</t>
  </si>
  <si>
    <t>Завдання 1.: Будинки культури</t>
  </si>
  <si>
    <t>Завдання 1.: Клуби</t>
  </si>
  <si>
    <t>продукту</t>
  </si>
  <si>
    <t>Завдання 1.: Кількість залучених мешканців до участі в гуртках.</t>
  </si>
  <si>
    <t>осіб</t>
  </si>
  <si>
    <t>жінок</t>
  </si>
  <si>
    <t>Журнал</t>
  </si>
  <si>
    <t>чоловіків</t>
  </si>
  <si>
    <t>Завдання 1.:Кількість заходів, які забезпечують організацію дозвілля</t>
  </si>
  <si>
    <t>Завдання 1.: Плановий обсяг доходів</t>
  </si>
  <si>
    <t>Завдання 1.: доходи від оплати за відвідування гуртків</t>
  </si>
  <si>
    <t>внутрішній облік</t>
  </si>
  <si>
    <t>Завдання 1.: доходи від реалізації квитків</t>
  </si>
  <si>
    <t>звіт форма 8</t>
  </si>
  <si>
    <t>Завдання 1.: Кількість реалізованих квитків</t>
  </si>
  <si>
    <t>шт.</t>
  </si>
  <si>
    <t>Завдання 1.: Кількість відвідувачів.</t>
  </si>
  <si>
    <t>за реалізованими квитками</t>
  </si>
  <si>
    <t>безкоштовно</t>
  </si>
  <si>
    <t>ефективності</t>
  </si>
  <si>
    <t>Завдання 1.: Середня вартість одного квитка</t>
  </si>
  <si>
    <t>Завдання 1.: Середні витрати на проведення одного заходу</t>
  </si>
  <si>
    <t>Завдання 1.: Середні витрати на одного відвідувача</t>
  </si>
  <si>
    <t>Завдання 1.: Середні витрати на обслуговування одно мешканця залученого до участі в гуртках</t>
  </si>
  <si>
    <t>якості</t>
  </si>
  <si>
    <t>Завдання 1.: Відсоток відшкодування обсягу плати за відвідування гуртків в загальному обсязі видатків</t>
  </si>
  <si>
    <t>відс.</t>
  </si>
  <si>
    <t>Завдання 1.: Динаміка збільшення відвідувачів у плановому періоді відповідно до фактичного показника попереднього періоду</t>
  </si>
  <si>
    <t>Конституція України, Бюджетний кодекс України (зі змінами);  Закон України «Про Державний бюджет України на 2022 рік», Закон України «Про культуру» від 14.12.2010р. №2778-VI, Постанова КМУ № 1775 від 12.11.1998р. "Про нормативи забезпечення населення клубними закладами"; Розпорядження Кабінету Міністрів України «Про схвалення концепції застосування програмно-цільового методу в бюджетному процесі» від 14.09.2002 року № 538-р., наказ Міністерства фінансів України (зі змінами) "Про затвердження Типового переліку бюджетних програм та результативних показників їх виконання для місцевих бюджетів у галузі "Культура" від 01.10.2010 №1150/41; Наказ керівника Вугледарської міської військово-цивільної адміністрації від 24.12.2021 №32/205-21 "Про міський бюджет Вугледарської територіальної громади на 2022 рік" (зі змінами).</t>
  </si>
  <si>
    <t>Надання послуг з організації культурного дозвілля населення</t>
  </si>
  <si>
    <t>1000000</t>
  </si>
  <si>
    <t>Вугледарський міський відділ культури і туризму</t>
  </si>
  <si>
    <t>Вугледарське міське фінансове управління</t>
  </si>
  <si>
    <t>Начальник Вугледарського міського відділу культури і туризму</t>
  </si>
  <si>
    <t>Начальник Вугледарського міського фінансового управління</t>
  </si>
  <si>
    <t>Валентина ЧУМАКОВА</t>
  </si>
  <si>
    <t>Світлана ЧУПЕЙДА</t>
  </si>
  <si>
    <t>22026974</t>
  </si>
  <si>
    <t>0551200000</t>
  </si>
  <si>
    <t>гривень</t>
  </si>
  <si>
    <t>бюджетної програми місцевого бюджету на 2022  рік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</si>
  <si>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</si>
  <si>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</si>
  <si>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Вугледарський мiський вiддiл культури i туризму</t>
  </si>
  <si>
    <t>1010000</t>
  </si>
  <si>
    <t>4060</t>
  </si>
  <si>
    <t>0828</t>
  </si>
  <si>
    <t>Наказ/розпорядчий докумен</t>
  </si>
  <si>
    <t>Наказ керівника Вугледарської міської військово-цивільної адміністрації від 24.12.2021 №32/205-21 "Про міський бюджет Вугледарської територіальної громади на 2022 рік" (зі змінами).</t>
  </si>
  <si>
    <t>1.1</t>
  </si>
  <si>
    <t>1.1.1</t>
  </si>
  <si>
    <t>1.1.2</t>
  </si>
  <si>
    <t>1.1.3</t>
  </si>
  <si>
    <t>1.2</t>
  </si>
  <si>
    <t>1.3</t>
  </si>
  <si>
    <t>1.3.1</t>
  </si>
  <si>
    <t>1.3.2</t>
  </si>
  <si>
    <t>1.3.3</t>
  </si>
  <si>
    <t>1.4</t>
  </si>
  <si>
    <t>2</t>
  </si>
  <si>
    <t>2.1</t>
  </si>
  <si>
    <t>2.1.1</t>
  </si>
  <si>
    <t>2.1.2</t>
  </si>
  <si>
    <t>2.2</t>
  </si>
  <si>
    <t>2.3</t>
  </si>
  <si>
    <t>2.4</t>
  </si>
  <si>
    <t>2.5</t>
  </si>
  <si>
    <t>2.6</t>
  </si>
  <si>
    <t>2.7</t>
  </si>
  <si>
    <t>2.7.1</t>
  </si>
  <si>
    <t>2.7.2</t>
  </si>
  <si>
    <t>3</t>
  </si>
  <si>
    <t>3.1</t>
  </si>
  <si>
    <t>3.2</t>
  </si>
  <si>
    <t>3.3</t>
  </si>
  <si>
    <t>3.4</t>
  </si>
  <si>
    <t>4</t>
  </si>
  <si>
    <t>4.1</t>
  </si>
  <si>
    <t>4.2</t>
  </si>
  <si>
    <t>(в редакції наказу відділу культури від ____________20__р. №________)</t>
  </si>
  <si>
    <t>19 січня 2022р.</t>
  </si>
  <si>
    <t>21-д</t>
  </si>
  <si>
    <t>Порівняльна таблиця з поясненнями щодо відмінностей інформації та показників проекту паспортів у новій редакції порівняно із затвердженими паспортами</t>
  </si>
  <si>
    <t>по Вугледарському міському відділу культури і туризму</t>
  </si>
  <si>
    <t xml:space="preserve">Показник </t>
  </si>
  <si>
    <t>Зміни до поспорту</t>
  </si>
  <si>
    <t>Пояснення змін</t>
  </si>
  <si>
    <t xml:space="preserve">КПКВКМБ 1014060 «Забезпечення діяльності палаців і будинків культури, клубів, центрів дозвілля та інших клубних закладів» </t>
  </si>
  <si>
    <t>Обсяг бюджетних призначень/ бюджетних асигнувань</t>
  </si>
  <si>
    <t xml:space="preserve">Зменшення планових показників відповідно до затверджених бюджетних асигнувань
</t>
  </si>
  <si>
    <t>Напрями використання бюджетних коштів - Заробітна плата та нарахування</t>
  </si>
  <si>
    <t>Напрямки використання бюджетних коштів - Оплата комунальних послуг</t>
  </si>
  <si>
    <t>Збільшення планових показників відповідно до затверджених бюджетних асигнувань</t>
  </si>
  <si>
    <t>Напрями використання бюджетних коштів - Поточні витрати на проведення культурних заходів</t>
  </si>
  <si>
    <t xml:space="preserve">Напрями використання бюджетних коштів - Витрати на придбання обладнання довгострокового користування (техніка)
</t>
  </si>
  <si>
    <t>Результативні показники бюджетної програми - Завдання1: Забезпечення організації культурного дозвілля населення і зміцнення культурних традицій. - затрат - Видатки  на забезпечення діяльності  закладу клубного типу</t>
  </si>
  <si>
    <t>Результативні показники бюджетної програми - Завдання1: Забезпечення організації культурного дозвілля населення і зміцнення культурних традицій. - ефективності  - Середні витрати на проведення одного заходу</t>
  </si>
  <si>
    <t>Результативні показники бюджетної програми - Завдання1: Забезпечення організації культурного дозвілля населення і зміцнення культурних традицій. - ефективності  - Середні витрати на одного відвідувача</t>
  </si>
  <si>
    <t>Результативні показники бюджетної програми - Завдання1: Забезпечення організації культурного дозвілля населення і зміцнення культурних традицій. - ефективності  - Середні витрати на обслуговування одно мешканця залученого до участі в гуртках</t>
  </si>
  <si>
    <t>Результативні показники бюджетної програми - Завдання1: Забезпечення організації культурного дозвілля населення і зміцнення культурних традицій. - якості  - Відсоток відшкодування обсягу плати за відвідування гуртків в загальному обсязі видатків</t>
  </si>
  <si>
    <t>Наказ керівника міської військово-цивільної адміністрації від 17.01.2022 №10/205-22</t>
  </si>
  <si>
    <t>Зменшення планових показників відповідно до затверджених бюджетних асигнувань</t>
  </si>
  <si>
    <t>Затверджено у паспорті на 2022 рік</t>
  </si>
  <si>
    <t xml:space="preserve">            </t>
  </si>
  <si>
    <t xml:space="preserve">    Валентина ЧУМАКОВА</t>
  </si>
  <si>
    <t>Близно Катерина 65084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</si>
</sst>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р_._-;\-* #,##0\ _р_._-;_-* &quot;-&quot;\ _р_._-;_-@_-"/>
    <numFmt numFmtId="164" formatCode="#0.00"/>
    <numFmt numFmtId="165" formatCode="0.000"/>
    <numFmt numFmtId="166" formatCode="_-* #,##0.0\ _р_._-;\-* #,##0.0\ _р_._-;_-* &quot;-&quot;?\ _р_._-;_-@_-"/>
    <numFmt numFmtId="167" formatCode="#,##0.0_ ;\-#,##0.0\ 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vertical="top" wrapText="1"/>
    </xf>
    <xf numFmtId="0" fontId="21" fillId="0" borderId="5" xfId="0" applyFont="1" applyBorder="1" applyAlignment="1">
      <alignment horizontal="center" vertical="top" wrapText="1"/>
    </xf>
    <xf numFmtId="41" fontId="21" fillId="0" borderId="5" xfId="0" applyNumberFormat="1" applyFont="1" applyBorder="1" applyAlignment="1">
      <alignment horizontal="center" vertical="top" wrapText="1"/>
    </xf>
    <xf numFmtId="0" fontId="21" fillId="0" borderId="5" xfId="0" applyFont="1" applyBorder="1" applyAlignment="1">
      <alignment vertical="center" wrapText="1"/>
    </xf>
    <xf numFmtId="1" fontId="21" fillId="0" borderId="5" xfId="0" applyNumberFormat="1" applyFont="1" applyBorder="1" applyAlignment="1">
      <alignment horizontal="center" vertical="top" wrapText="1"/>
    </xf>
    <xf numFmtId="0" fontId="21" fillId="0" borderId="5" xfId="0" applyFont="1" applyBorder="1" applyAlignment="1">
      <alignment wrapText="1"/>
    </xf>
    <xf numFmtId="167" fontId="21" fillId="0" borderId="5" xfId="0" applyNumberFormat="1" applyFont="1" applyBorder="1" applyAlignment="1">
      <alignment horizontal="center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66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1" fontId="2" fillId="0" borderId="5" xfId="0" applyNumberFormat="1" applyFont="1" applyBorder="1" applyAlignment="1">
      <alignment horizontal="center" vertical="center" wrapText="1"/>
    </xf>
    <xf numFmtId="41" fontId="2" fillId="0" borderId="8" xfId="0" applyNumberFormat="1" applyFont="1" applyBorder="1" applyAlignment="1">
      <alignment horizontal="center" vertical="center" wrapText="1"/>
    </xf>
    <xf numFmtId="41" fontId="2" fillId="0" borderId="9" xfId="0" applyNumberFormat="1" applyFont="1" applyBorder="1" applyAlignment="1">
      <alignment horizontal="center" vertical="center" wrapText="1"/>
    </xf>
    <xf numFmtId="41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1" fontId="8" fillId="0" borderId="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41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/>
  </cellXfs>
  <cellStyles count="1">
    <cellStyle name="Обычный" xfId="0" builtinId="0"/>
  </cellStyles>
  <dxfs count="6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3"/>
  <sheetViews>
    <sheetView view="pageBreakPreview" topLeftCell="A9" zoomScale="80" zoomScaleNormal="100" zoomScaleSheetLayoutView="80" workbookViewId="0">
      <selection activeCell="N14" sqref="N14:AS1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6" t="s">
        <v>35</v>
      </c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47" t="s">
        <v>134</v>
      </c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</row>
    <row r="4" spans="1:77" ht="32.1" customHeight="1" x14ac:dyDescent="0.2">
      <c r="AO4" s="122" t="s">
        <v>118</v>
      </c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</row>
    <row r="5" spans="1:77" x14ac:dyDescent="0.2">
      <c r="AO5" s="130" t="s">
        <v>20</v>
      </c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</row>
    <row r="6" spans="1:77" ht="7.5" customHeight="1" x14ac:dyDescent="0.2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2.75" customHeight="1" x14ac:dyDescent="0.2">
      <c r="AO7" s="90" t="s">
        <v>167</v>
      </c>
      <c r="AP7" s="48"/>
      <c r="AQ7" s="48"/>
      <c r="AR7" s="48"/>
      <c r="AS7" s="48"/>
      <c r="AT7" s="48"/>
      <c r="AU7" s="48"/>
      <c r="AV7" s="38" t="s">
        <v>63</v>
      </c>
      <c r="AW7" s="90" t="s">
        <v>168</v>
      </c>
      <c r="AX7" s="48"/>
      <c r="AY7" s="48"/>
      <c r="AZ7" s="48"/>
      <c r="BA7" s="48"/>
      <c r="BB7" s="48"/>
      <c r="BC7" s="48"/>
      <c r="BD7" s="48"/>
      <c r="BE7" s="48"/>
      <c r="BF7" s="48"/>
      <c r="BG7" s="38"/>
      <c r="BH7" s="38"/>
      <c r="BI7" s="38"/>
      <c r="BJ7" s="38"/>
      <c r="BK7" s="38"/>
      <c r="BL7" s="38"/>
    </row>
    <row r="8" spans="1:77" x14ac:dyDescent="0.2">
      <c r="AO8" s="95" t="s">
        <v>166</v>
      </c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</row>
    <row r="10" spans="1:77" ht="15.75" customHeight="1" x14ac:dyDescent="0.2">
      <c r="A10" s="94" t="s">
        <v>21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77" ht="15.75" customHeight="1" x14ac:dyDescent="0.2">
      <c r="A11" s="94" t="s">
        <v>127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75" t="s">
        <v>117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91" t="s">
        <v>118</v>
      </c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35"/>
      <c r="AU13" s="75" t="s">
        <v>124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4" t="s">
        <v>56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33"/>
      <c r="N14" s="92" t="s">
        <v>62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33"/>
      <c r="AU14" s="74" t="s">
        <v>55</v>
      </c>
      <c r="AV14" s="74"/>
      <c r="AW14" s="74"/>
      <c r="AX14" s="74"/>
      <c r="AY14" s="74"/>
      <c r="AZ14" s="74"/>
      <c r="BA14" s="74"/>
      <c r="BB14" s="7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75" t="s">
        <v>131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91" t="s">
        <v>130</v>
      </c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35"/>
      <c r="AU16" s="75" t="s">
        <v>124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4" t="s">
        <v>56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33"/>
      <c r="N17" s="92" t="s">
        <v>61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33"/>
      <c r="AU17" s="74" t="s">
        <v>55</v>
      </c>
      <c r="AV17" s="74"/>
      <c r="AW17" s="74"/>
      <c r="AX17" s="74"/>
      <c r="AY17" s="74"/>
      <c r="AZ17" s="74"/>
      <c r="BA17" s="74"/>
      <c r="BB17" s="7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75" t="s">
        <v>128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75" t="s">
        <v>132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75" t="s">
        <v>133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77" t="s">
        <v>129</v>
      </c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26"/>
      <c r="BE19" s="75" t="s">
        <v>125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4" t="s">
        <v>56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N20" s="74" t="s">
        <v>57</v>
      </c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28"/>
      <c r="AA20" s="93" t="s">
        <v>58</v>
      </c>
      <c r="AB20" s="93"/>
      <c r="AC20" s="93"/>
      <c r="AD20" s="93"/>
      <c r="AE20" s="93"/>
      <c r="AF20" s="93"/>
      <c r="AG20" s="93"/>
      <c r="AH20" s="93"/>
      <c r="AI20" s="93"/>
      <c r="AJ20" s="28"/>
      <c r="AK20" s="78" t="s">
        <v>59</v>
      </c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28"/>
      <c r="BE20" s="74" t="s">
        <v>60</v>
      </c>
      <c r="BF20" s="74"/>
      <c r="BG20" s="74"/>
      <c r="BH20" s="74"/>
      <c r="BI20" s="74"/>
      <c r="BJ20" s="74"/>
      <c r="BK20" s="74"/>
      <c r="BL20" s="7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31" t="s">
        <v>50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79">
        <f>AS22+I23</f>
        <v>8371000</v>
      </c>
      <c r="V22" s="79"/>
      <c r="W22" s="79"/>
      <c r="X22" s="79"/>
      <c r="Y22" s="79"/>
      <c r="Z22" s="79"/>
      <c r="AA22" s="79"/>
      <c r="AB22" s="79"/>
      <c r="AC22" s="79"/>
      <c r="AD22" s="79"/>
      <c r="AE22" s="117" t="s">
        <v>51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79">
        <f>8352100-108800-25800-81600</f>
        <v>8135900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85" t="s">
        <v>23</v>
      </c>
      <c r="BE22" s="85"/>
      <c r="BF22" s="85"/>
      <c r="BG22" s="85"/>
      <c r="BH22" s="85"/>
      <c r="BI22" s="85"/>
      <c r="BJ22" s="85"/>
      <c r="BK22" s="85"/>
      <c r="BL22" s="85"/>
    </row>
    <row r="23" spans="1:79" ht="24.95" customHeight="1" x14ac:dyDescent="0.2">
      <c r="A23" s="85" t="s">
        <v>22</v>
      </c>
      <c r="B23" s="85"/>
      <c r="C23" s="85"/>
      <c r="D23" s="85"/>
      <c r="E23" s="85"/>
      <c r="F23" s="85"/>
      <c r="G23" s="85"/>
      <c r="H23" s="85"/>
      <c r="I23" s="79">
        <v>235100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85" t="s">
        <v>24</v>
      </c>
      <c r="U23" s="85"/>
      <c r="V23" s="85"/>
      <c r="W23" s="8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37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94.5" customHeight="1" x14ac:dyDescent="0.2">
      <c r="A26" s="84" t="s">
        <v>115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5" t="s">
        <v>36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</row>
    <row r="29" spans="1:79" ht="27.75" customHeight="1" x14ac:dyDescent="0.2">
      <c r="A29" s="86" t="s">
        <v>28</v>
      </c>
      <c r="B29" s="86"/>
      <c r="C29" s="86"/>
      <c r="D29" s="86"/>
      <c r="E29" s="86"/>
      <c r="F29" s="86"/>
      <c r="G29" s="87" t="s">
        <v>40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9"/>
    </row>
    <row r="30" spans="1:79" ht="15.75" hidden="1" x14ac:dyDescent="0.2">
      <c r="A30" s="96">
        <v>1</v>
      </c>
      <c r="B30" s="96"/>
      <c r="C30" s="96"/>
      <c r="D30" s="96"/>
      <c r="E30" s="96"/>
      <c r="F30" s="96"/>
      <c r="G30" s="87">
        <v>2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0.5" hidden="1" customHeight="1" x14ac:dyDescent="0.2">
      <c r="A31" s="65" t="s">
        <v>33</v>
      </c>
      <c r="B31" s="65"/>
      <c r="C31" s="65"/>
      <c r="D31" s="65"/>
      <c r="E31" s="65"/>
      <c r="F31" s="65"/>
      <c r="G31" s="80" t="s">
        <v>7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2"/>
      <c r="CA31" s="1" t="s">
        <v>49</v>
      </c>
    </row>
    <row r="32" spans="1:79" ht="25.5" customHeight="1" x14ac:dyDescent="0.2">
      <c r="A32" s="65">
        <v>1</v>
      </c>
      <c r="B32" s="65"/>
      <c r="C32" s="65"/>
      <c r="D32" s="65"/>
      <c r="E32" s="65"/>
      <c r="F32" s="65"/>
      <c r="G32" s="66" t="s">
        <v>64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  <c r="CA32" s="1" t="s">
        <v>48</v>
      </c>
    </row>
    <row r="33" spans="1:79" ht="25.5" customHeight="1" x14ac:dyDescent="0.2">
      <c r="A33" s="65">
        <v>2</v>
      </c>
      <c r="B33" s="65"/>
      <c r="C33" s="65"/>
      <c r="D33" s="65"/>
      <c r="E33" s="65"/>
      <c r="F33" s="65"/>
      <c r="G33" s="66" t="s">
        <v>65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5" t="s">
        <v>38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</row>
    <row r="36" spans="1:79" ht="15.95" customHeight="1" x14ac:dyDescent="0.2">
      <c r="A36" s="84" t="s">
        <v>116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5" t="s">
        <v>39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</row>
    <row r="39" spans="1:79" ht="27.75" customHeight="1" x14ac:dyDescent="0.2">
      <c r="A39" s="86" t="s">
        <v>28</v>
      </c>
      <c r="B39" s="86"/>
      <c r="C39" s="86"/>
      <c r="D39" s="86"/>
      <c r="E39" s="86"/>
      <c r="F39" s="86"/>
      <c r="G39" s="87" t="s">
        <v>25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</row>
    <row r="40" spans="1:79" ht="15.75" hidden="1" x14ac:dyDescent="0.2">
      <c r="A40" s="96">
        <v>1</v>
      </c>
      <c r="B40" s="96"/>
      <c r="C40" s="96"/>
      <c r="D40" s="96"/>
      <c r="E40" s="96"/>
      <c r="F40" s="96"/>
      <c r="G40" s="87">
        <v>2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</row>
    <row r="41" spans="1:79" ht="10.5" hidden="1" customHeight="1" x14ac:dyDescent="0.2">
      <c r="A41" s="65" t="s">
        <v>6</v>
      </c>
      <c r="B41" s="65"/>
      <c r="C41" s="65"/>
      <c r="D41" s="65"/>
      <c r="E41" s="65"/>
      <c r="F41" s="65"/>
      <c r="G41" s="80" t="s">
        <v>7</v>
      </c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2"/>
      <c r="CA41" s="1" t="s">
        <v>11</v>
      </c>
    </row>
    <row r="42" spans="1:79" ht="12.75" customHeight="1" x14ac:dyDescent="0.2">
      <c r="A42" s="65">
        <v>1</v>
      </c>
      <c r="B42" s="65"/>
      <c r="C42" s="65"/>
      <c r="D42" s="65"/>
      <c r="E42" s="65"/>
      <c r="F42" s="65"/>
      <c r="G42" s="97" t="s">
        <v>66</v>
      </c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CA42" s="1" t="s">
        <v>12</v>
      </c>
    </row>
    <row r="43" spans="1:79" ht="12.75" customHeight="1" x14ac:dyDescent="0.2">
      <c r="A43" s="113"/>
      <c r="B43" s="113"/>
      <c r="C43" s="113"/>
      <c r="D43" s="113"/>
      <c r="E43" s="113"/>
      <c r="F43" s="113"/>
      <c r="G43" s="114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</row>
    <row r="44" spans="1:79" ht="12.75" customHeight="1" x14ac:dyDescent="0.2">
      <c r="A44" s="113"/>
      <c r="B44" s="113"/>
      <c r="C44" s="113"/>
      <c r="D44" s="113"/>
      <c r="E44" s="113"/>
      <c r="F44" s="113"/>
      <c r="G44" s="114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85" t="s">
        <v>41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99" t="s">
        <v>126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96" t="s">
        <v>28</v>
      </c>
      <c r="B48" s="96"/>
      <c r="C48" s="96"/>
      <c r="D48" s="101" t="s">
        <v>26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3"/>
      <c r="AC48" s="96" t="s">
        <v>29</v>
      </c>
      <c r="AD48" s="96"/>
      <c r="AE48" s="96"/>
      <c r="AF48" s="96"/>
      <c r="AG48" s="96"/>
      <c r="AH48" s="96"/>
      <c r="AI48" s="96"/>
      <c r="AJ48" s="96"/>
      <c r="AK48" s="96" t="s">
        <v>30</v>
      </c>
      <c r="AL48" s="96"/>
      <c r="AM48" s="96"/>
      <c r="AN48" s="96"/>
      <c r="AO48" s="96"/>
      <c r="AP48" s="96"/>
      <c r="AQ48" s="96"/>
      <c r="AR48" s="96"/>
      <c r="AS48" s="96" t="s">
        <v>27</v>
      </c>
      <c r="AT48" s="96"/>
      <c r="AU48" s="96"/>
      <c r="AV48" s="96"/>
      <c r="AW48" s="96"/>
      <c r="AX48" s="96"/>
      <c r="AY48" s="96"/>
      <c r="AZ48" s="96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96"/>
      <c r="B49" s="96"/>
      <c r="C49" s="96"/>
      <c r="D49" s="104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96">
        <v>1</v>
      </c>
      <c r="B50" s="96"/>
      <c r="C50" s="96"/>
      <c r="D50" s="107">
        <v>2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9"/>
      <c r="AC50" s="96">
        <v>3</v>
      </c>
      <c r="AD50" s="96"/>
      <c r="AE50" s="96"/>
      <c r="AF50" s="96"/>
      <c r="AG50" s="96"/>
      <c r="AH50" s="96"/>
      <c r="AI50" s="96"/>
      <c r="AJ50" s="96"/>
      <c r="AK50" s="96">
        <v>4</v>
      </c>
      <c r="AL50" s="96"/>
      <c r="AM50" s="96"/>
      <c r="AN50" s="96"/>
      <c r="AO50" s="96"/>
      <c r="AP50" s="96"/>
      <c r="AQ50" s="96"/>
      <c r="AR50" s="96"/>
      <c r="AS50" s="96">
        <v>5</v>
      </c>
      <c r="AT50" s="96"/>
      <c r="AU50" s="96"/>
      <c r="AV50" s="96"/>
      <c r="AW50" s="96"/>
      <c r="AX50" s="96"/>
      <c r="AY50" s="96"/>
      <c r="AZ50" s="96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65" t="s">
        <v>6</v>
      </c>
      <c r="B51" s="65"/>
      <c r="C51" s="65"/>
      <c r="D51" s="110" t="s">
        <v>7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2"/>
      <c r="AC51" s="100" t="s">
        <v>8</v>
      </c>
      <c r="AD51" s="100"/>
      <c r="AE51" s="100"/>
      <c r="AF51" s="100"/>
      <c r="AG51" s="100"/>
      <c r="AH51" s="100"/>
      <c r="AI51" s="100"/>
      <c r="AJ51" s="100"/>
      <c r="AK51" s="100" t="s">
        <v>9</v>
      </c>
      <c r="AL51" s="100"/>
      <c r="AM51" s="100"/>
      <c r="AN51" s="100"/>
      <c r="AO51" s="100"/>
      <c r="AP51" s="100"/>
      <c r="AQ51" s="100"/>
      <c r="AR51" s="100"/>
      <c r="AS51" s="54" t="s">
        <v>10</v>
      </c>
      <c r="AT51" s="100"/>
      <c r="AU51" s="100"/>
      <c r="AV51" s="100"/>
      <c r="AW51" s="100"/>
      <c r="AX51" s="100"/>
      <c r="AY51" s="100"/>
      <c r="AZ51" s="100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12.75" customHeight="1" x14ac:dyDescent="0.2">
      <c r="A52" s="65">
        <v>1</v>
      </c>
      <c r="B52" s="65"/>
      <c r="C52" s="65"/>
      <c r="D52" s="66" t="s">
        <v>67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8"/>
      <c r="AC52" s="61">
        <v>0</v>
      </c>
      <c r="AD52" s="61"/>
      <c r="AE52" s="61"/>
      <c r="AF52" s="61"/>
      <c r="AG52" s="61"/>
      <c r="AH52" s="61"/>
      <c r="AI52" s="61"/>
      <c r="AJ52" s="61"/>
      <c r="AK52" s="61">
        <v>27000</v>
      </c>
      <c r="AL52" s="61"/>
      <c r="AM52" s="61"/>
      <c r="AN52" s="61"/>
      <c r="AO52" s="61"/>
      <c r="AP52" s="61"/>
      <c r="AQ52" s="61"/>
      <c r="AR52" s="61"/>
      <c r="AS52" s="61">
        <f>AC52+AK52</f>
        <v>27000</v>
      </c>
      <c r="AT52" s="61"/>
      <c r="AU52" s="61"/>
      <c r="AV52" s="61"/>
      <c r="AW52" s="61"/>
      <c r="AX52" s="61"/>
      <c r="AY52" s="61"/>
      <c r="AZ52" s="61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12.75" customHeight="1" x14ac:dyDescent="0.2">
      <c r="A53" s="65">
        <v>2</v>
      </c>
      <c r="B53" s="65"/>
      <c r="C53" s="65"/>
      <c r="D53" s="66" t="s">
        <v>68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8"/>
      <c r="AC53" s="61">
        <f>7128500-108800-25800</f>
        <v>6993900</v>
      </c>
      <c r="AD53" s="61"/>
      <c r="AE53" s="61"/>
      <c r="AF53" s="61"/>
      <c r="AG53" s="61"/>
      <c r="AH53" s="61"/>
      <c r="AI53" s="61"/>
      <c r="AJ53" s="61"/>
      <c r="AK53" s="61">
        <v>0</v>
      </c>
      <c r="AL53" s="61"/>
      <c r="AM53" s="61"/>
      <c r="AN53" s="61"/>
      <c r="AO53" s="61"/>
      <c r="AP53" s="61"/>
      <c r="AQ53" s="61"/>
      <c r="AR53" s="61"/>
      <c r="AS53" s="61">
        <f>AC53+AK53</f>
        <v>6993900</v>
      </c>
      <c r="AT53" s="61"/>
      <c r="AU53" s="61"/>
      <c r="AV53" s="61"/>
      <c r="AW53" s="61"/>
      <c r="AX53" s="61"/>
      <c r="AY53" s="61"/>
      <c r="AZ53" s="61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5">
        <v>3</v>
      </c>
      <c r="B54" s="65"/>
      <c r="C54" s="65"/>
      <c r="D54" s="66" t="s">
        <v>69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8"/>
      <c r="AC54" s="61">
        <f>1037300-81600</f>
        <v>955700</v>
      </c>
      <c r="AD54" s="61"/>
      <c r="AE54" s="61"/>
      <c r="AF54" s="61"/>
      <c r="AG54" s="61"/>
      <c r="AH54" s="61"/>
      <c r="AI54" s="61"/>
      <c r="AJ54" s="61"/>
      <c r="AK54" s="61">
        <v>198400</v>
      </c>
      <c r="AL54" s="61"/>
      <c r="AM54" s="61"/>
      <c r="AN54" s="61"/>
      <c r="AO54" s="61"/>
      <c r="AP54" s="61"/>
      <c r="AQ54" s="61"/>
      <c r="AR54" s="61"/>
      <c r="AS54" s="61">
        <f>AC54+AK54</f>
        <v>1154100</v>
      </c>
      <c r="AT54" s="61"/>
      <c r="AU54" s="61"/>
      <c r="AV54" s="61"/>
      <c r="AW54" s="61"/>
      <c r="AX54" s="61"/>
      <c r="AY54" s="61"/>
      <c r="AZ54" s="61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5">
        <v>4</v>
      </c>
      <c r="B55" s="65"/>
      <c r="C55" s="65"/>
      <c r="D55" s="66" t="s">
        <v>70</v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8"/>
      <c r="AC55" s="61">
        <v>186300</v>
      </c>
      <c r="AD55" s="61"/>
      <c r="AE55" s="61"/>
      <c r="AF55" s="61"/>
      <c r="AG55" s="61"/>
      <c r="AH55" s="61"/>
      <c r="AI55" s="61"/>
      <c r="AJ55" s="61"/>
      <c r="AK55" s="61">
        <v>9700</v>
      </c>
      <c r="AL55" s="61"/>
      <c r="AM55" s="61"/>
      <c r="AN55" s="61"/>
      <c r="AO55" s="61"/>
      <c r="AP55" s="61"/>
      <c r="AQ55" s="61"/>
      <c r="AR55" s="61"/>
      <c r="AS55" s="61">
        <f>AC55+AK55</f>
        <v>196000</v>
      </c>
      <c r="AT55" s="61"/>
      <c r="AU55" s="61"/>
      <c r="AV55" s="61"/>
      <c r="AW55" s="61"/>
      <c r="AX55" s="61"/>
      <c r="AY55" s="61"/>
      <c r="AZ55" s="61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69"/>
      <c r="B56" s="69"/>
      <c r="C56" s="69"/>
      <c r="D56" s="70" t="s">
        <v>71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2"/>
      <c r="AC56" s="73">
        <f>AC52+AC53+AC54+AC55</f>
        <v>8135900</v>
      </c>
      <c r="AD56" s="73"/>
      <c r="AE56" s="73"/>
      <c r="AF56" s="73"/>
      <c r="AG56" s="73"/>
      <c r="AH56" s="73"/>
      <c r="AI56" s="73"/>
      <c r="AJ56" s="73"/>
      <c r="AK56" s="73">
        <f>AK52+AK53+AK54+AK55</f>
        <v>235100</v>
      </c>
      <c r="AL56" s="73"/>
      <c r="AM56" s="73"/>
      <c r="AN56" s="73"/>
      <c r="AO56" s="73"/>
      <c r="AP56" s="73"/>
      <c r="AQ56" s="73"/>
      <c r="AR56" s="73"/>
      <c r="AS56" s="73">
        <f>AC56+AK56</f>
        <v>8371000</v>
      </c>
      <c r="AT56" s="73"/>
      <c r="AU56" s="73"/>
      <c r="AV56" s="73"/>
      <c r="AW56" s="73"/>
      <c r="AX56" s="73"/>
      <c r="AY56" s="73"/>
      <c r="AZ56" s="73"/>
      <c r="BA56" s="37"/>
      <c r="BB56" s="37"/>
      <c r="BC56" s="37"/>
      <c r="BD56" s="37"/>
      <c r="BE56" s="37"/>
      <c r="BF56" s="37"/>
      <c r="BG56" s="37"/>
      <c r="BH56" s="37"/>
    </row>
    <row r="58" spans="1:79" ht="15.75" customHeight="1" x14ac:dyDescent="0.2">
      <c r="A58" s="83" t="s">
        <v>42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</row>
    <row r="59" spans="1:79" ht="15" customHeight="1" x14ac:dyDescent="0.2">
      <c r="A59" s="99" t="s">
        <v>126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96" t="s">
        <v>28</v>
      </c>
      <c r="B60" s="96"/>
      <c r="C60" s="96"/>
      <c r="D60" s="101" t="s">
        <v>34</v>
      </c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3"/>
      <c r="AB60" s="96" t="s">
        <v>29</v>
      </c>
      <c r="AC60" s="96"/>
      <c r="AD60" s="96"/>
      <c r="AE60" s="96"/>
      <c r="AF60" s="96"/>
      <c r="AG60" s="96"/>
      <c r="AH60" s="96"/>
      <c r="AI60" s="96"/>
      <c r="AJ60" s="96" t="s">
        <v>30</v>
      </c>
      <c r="AK60" s="96"/>
      <c r="AL60" s="96"/>
      <c r="AM60" s="96"/>
      <c r="AN60" s="96"/>
      <c r="AO60" s="96"/>
      <c r="AP60" s="96"/>
      <c r="AQ60" s="96"/>
      <c r="AR60" s="96" t="s">
        <v>27</v>
      </c>
      <c r="AS60" s="96"/>
      <c r="AT60" s="96"/>
      <c r="AU60" s="96"/>
      <c r="AV60" s="96"/>
      <c r="AW60" s="96"/>
      <c r="AX60" s="96"/>
      <c r="AY60" s="96"/>
    </row>
    <row r="61" spans="1:79" ht="29.1" customHeight="1" x14ac:dyDescent="0.2">
      <c r="A61" s="96"/>
      <c r="B61" s="96"/>
      <c r="C61" s="96"/>
      <c r="D61" s="104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</row>
    <row r="62" spans="1:79" ht="15.75" customHeight="1" x14ac:dyDescent="0.2">
      <c r="A62" s="96">
        <v>1</v>
      </c>
      <c r="B62" s="96"/>
      <c r="C62" s="96"/>
      <c r="D62" s="107">
        <v>2</v>
      </c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9"/>
      <c r="AB62" s="96">
        <v>3</v>
      </c>
      <c r="AC62" s="96"/>
      <c r="AD62" s="96"/>
      <c r="AE62" s="96"/>
      <c r="AF62" s="96"/>
      <c r="AG62" s="96"/>
      <c r="AH62" s="96"/>
      <c r="AI62" s="96"/>
      <c r="AJ62" s="96">
        <v>4</v>
      </c>
      <c r="AK62" s="96"/>
      <c r="AL62" s="96"/>
      <c r="AM62" s="96"/>
      <c r="AN62" s="96"/>
      <c r="AO62" s="96"/>
      <c r="AP62" s="96"/>
      <c r="AQ62" s="96"/>
      <c r="AR62" s="96">
        <v>5</v>
      </c>
      <c r="AS62" s="96"/>
      <c r="AT62" s="96"/>
      <c r="AU62" s="96"/>
      <c r="AV62" s="96"/>
      <c r="AW62" s="96"/>
      <c r="AX62" s="96"/>
      <c r="AY62" s="96"/>
    </row>
    <row r="63" spans="1:79" ht="12.75" hidden="1" customHeight="1" x14ac:dyDescent="0.2">
      <c r="A63" s="65" t="s">
        <v>6</v>
      </c>
      <c r="B63" s="65"/>
      <c r="C63" s="65"/>
      <c r="D63" s="80" t="s">
        <v>7</v>
      </c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2"/>
      <c r="AB63" s="100" t="s">
        <v>8</v>
      </c>
      <c r="AC63" s="100"/>
      <c r="AD63" s="100"/>
      <c r="AE63" s="100"/>
      <c r="AF63" s="100"/>
      <c r="AG63" s="100"/>
      <c r="AH63" s="100"/>
      <c r="AI63" s="100"/>
      <c r="AJ63" s="100" t="s">
        <v>9</v>
      </c>
      <c r="AK63" s="100"/>
      <c r="AL63" s="100"/>
      <c r="AM63" s="100"/>
      <c r="AN63" s="100"/>
      <c r="AO63" s="100"/>
      <c r="AP63" s="100"/>
      <c r="AQ63" s="100"/>
      <c r="AR63" s="100" t="s">
        <v>10</v>
      </c>
      <c r="AS63" s="100"/>
      <c r="AT63" s="100"/>
      <c r="AU63" s="100"/>
      <c r="AV63" s="100"/>
      <c r="AW63" s="100"/>
      <c r="AX63" s="100"/>
      <c r="AY63" s="100"/>
      <c r="CA63" s="1" t="s">
        <v>15</v>
      </c>
    </row>
    <row r="64" spans="1:79" s="4" customFormat="1" ht="12.75" customHeight="1" x14ac:dyDescent="0.2">
      <c r="A64" s="69"/>
      <c r="B64" s="69"/>
      <c r="C64" s="69"/>
      <c r="D64" s="118" t="s">
        <v>27</v>
      </c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2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73">
        <f>AB64+AJ64</f>
        <v>0</v>
      </c>
      <c r="AS64" s="73"/>
      <c r="AT64" s="73"/>
      <c r="AU64" s="73"/>
      <c r="AV64" s="73"/>
      <c r="AW64" s="73"/>
      <c r="AX64" s="73"/>
      <c r="AY64" s="73"/>
      <c r="CA64" s="4" t="s">
        <v>16</v>
      </c>
    </row>
    <row r="66" spans="1:79" ht="15.75" customHeight="1" x14ac:dyDescent="0.2">
      <c r="A66" s="85" t="s">
        <v>43</v>
      </c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</row>
    <row r="67" spans="1:79" ht="30" customHeight="1" x14ac:dyDescent="0.2">
      <c r="A67" s="96" t="s">
        <v>28</v>
      </c>
      <c r="B67" s="96"/>
      <c r="C67" s="96"/>
      <c r="D67" s="96"/>
      <c r="E67" s="96"/>
      <c r="F67" s="96"/>
      <c r="G67" s="107" t="s">
        <v>44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96" t="s">
        <v>2</v>
      </c>
      <c r="AA67" s="96"/>
      <c r="AB67" s="96"/>
      <c r="AC67" s="96"/>
      <c r="AD67" s="96"/>
      <c r="AE67" s="96" t="s">
        <v>1</v>
      </c>
      <c r="AF67" s="96"/>
      <c r="AG67" s="96"/>
      <c r="AH67" s="96"/>
      <c r="AI67" s="96"/>
      <c r="AJ67" s="96"/>
      <c r="AK67" s="96"/>
      <c r="AL67" s="96"/>
      <c r="AM67" s="96"/>
      <c r="AN67" s="96"/>
      <c r="AO67" s="107" t="s">
        <v>29</v>
      </c>
      <c r="AP67" s="108"/>
      <c r="AQ67" s="108"/>
      <c r="AR67" s="108"/>
      <c r="AS67" s="108"/>
      <c r="AT67" s="108"/>
      <c r="AU67" s="108"/>
      <c r="AV67" s="109"/>
      <c r="AW67" s="107" t="s">
        <v>30</v>
      </c>
      <c r="AX67" s="108"/>
      <c r="AY67" s="108"/>
      <c r="AZ67" s="108"/>
      <c r="BA67" s="108"/>
      <c r="BB67" s="108"/>
      <c r="BC67" s="108"/>
      <c r="BD67" s="109"/>
      <c r="BE67" s="107" t="s">
        <v>27</v>
      </c>
      <c r="BF67" s="108"/>
      <c r="BG67" s="108"/>
      <c r="BH67" s="108"/>
      <c r="BI67" s="108"/>
      <c r="BJ67" s="108"/>
      <c r="BK67" s="108"/>
      <c r="BL67" s="109"/>
    </row>
    <row r="68" spans="1:79" ht="15.75" customHeight="1" x14ac:dyDescent="0.2">
      <c r="A68" s="96">
        <v>1</v>
      </c>
      <c r="B68" s="96"/>
      <c r="C68" s="96"/>
      <c r="D68" s="96"/>
      <c r="E68" s="96"/>
      <c r="F68" s="96"/>
      <c r="G68" s="107">
        <v>2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96">
        <v>3</v>
      </c>
      <c r="AA68" s="96"/>
      <c r="AB68" s="96"/>
      <c r="AC68" s="96"/>
      <c r="AD68" s="96"/>
      <c r="AE68" s="96">
        <v>4</v>
      </c>
      <c r="AF68" s="96"/>
      <c r="AG68" s="96"/>
      <c r="AH68" s="96"/>
      <c r="AI68" s="96"/>
      <c r="AJ68" s="96"/>
      <c r="AK68" s="96"/>
      <c r="AL68" s="96"/>
      <c r="AM68" s="96"/>
      <c r="AN68" s="96"/>
      <c r="AO68" s="96">
        <v>5</v>
      </c>
      <c r="AP68" s="96"/>
      <c r="AQ68" s="96"/>
      <c r="AR68" s="96"/>
      <c r="AS68" s="96"/>
      <c r="AT68" s="96"/>
      <c r="AU68" s="96"/>
      <c r="AV68" s="96"/>
      <c r="AW68" s="96">
        <v>6</v>
      </c>
      <c r="AX68" s="96"/>
      <c r="AY68" s="96"/>
      <c r="AZ68" s="96"/>
      <c r="BA68" s="96"/>
      <c r="BB68" s="96"/>
      <c r="BC68" s="96"/>
      <c r="BD68" s="96"/>
      <c r="BE68" s="96">
        <v>7</v>
      </c>
      <c r="BF68" s="96"/>
      <c r="BG68" s="96"/>
      <c r="BH68" s="96"/>
      <c r="BI68" s="96"/>
      <c r="BJ68" s="96"/>
      <c r="BK68" s="96"/>
      <c r="BL68" s="96"/>
    </row>
    <row r="69" spans="1:79" ht="12.75" hidden="1" customHeight="1" x14ac:dyDescent="0.2">
      <c r="A69" s="65" t="s">
        <v>33</v>
      </c>
      <c r="B69" s="65"/>
      <c r="C69" s="65"/>
      <c r="D69" s="65"/>
      <c r="E69" s="65"/>
      <c r="F69" s="65"/>
      <c r="G69" s="80" t="s">
        <v>7</v>
      </c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2"/>
      <c r="Z69" s="65" t="s">
        <v>19</v>
      </c>
      <c r="AA69" s="65"/>
      <c r="AB69" s="65"/>
      <c r="AC69" s="65"/>
      <c r="AD69" s="65"/>
      <c r="AE69" s="129" t="s">
        <v>32</v>
      </c>
      <c r="AF69" s="129"/>
      <c r="AG69" s="129"/>
      <c r="AH69" s="129"/>
      <c r="AI69" s="129"/>
      <c r="AJ69" s="129"/>
      <c r="AK69" s="129"/>
      <c r="AL69" s="129"/>
      <c r="AM69" s="129"/>
      <c r="AN69" s="80"/>
      <c r="AO69" s="100" t="s">
        <v>8</v>
      </c>
      <c r="AP69" s="100"/>
      <c r="AQ69" s="100"/>
      <c r="AR69" s="100"/>
      <c r="AS69" s="100"/>
      <c r="AT69" s="100"/>
      <c r="AU69" s="100"/>
      <c r="AV69" s="100"/>
      <c r="AW69" s="100" t="s">
        <v>31</v>
      </c>
      <c r="AX69" s="100"/>
      <c r="AY69" s="100"/>
      <c r="AZ69" s="100"/>
      <c r="BA69" s="100"/>
      <c r="BB69" s="100"/>
      <c r="BC69" s="100"/>
      <c r="BD69" s="100"/>
      <c r="BE69" s="100" t="s">
        <v>73</v>
      </c>
      <c r="BF69" s="100"/>
      <c r="BG69" s="100"/>
      <c r="BH69" s="100"/>
      <c r="BI69" s="100"/>
      <c r="BJ69" s="100"/>
      <c r="BK69" s="100"/>
      <c r="BL69" s="100"/>
      <c r="CA69" s="1" t="s">
        <v>17</v>
      </c>
    </row>
    <row r="70" spans="1:79" s="4" customFormat="1" ht="12.75" customHeight="1" x14ac:dyDescent="0.2">
      <c r="A70" s="55">
        <v>1</v>
      </c>
      <c r="B70" s="55"/>
      <c r="C70" s="55"/>
      <c r="D70" s="55"/>
      <c r="E70" s="55"/>
      <c r="F70" s="55"/>
      <c r="G70" s="126" t="s">
        <v>72</v>
      </c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8"/>
      <c r="Z70" s="59"/>
      <c r="AA70" s="59"/>
      <c r="AB70" s="59"/>
      <c r="AC70" s="59"/>
      <c r="AD70" s="59"/>
      <c r="AE70" s="139"/>
      <c r="AF70" s="139"/>
      <c r="AG70" s="139"/>
      <c r="AH70" s="139"/>
      <c r="AI70" s="139"/>
      <c r="AJ70" s="139"/>
      <c r="AK70" s="139"/>
      <c r="AL70" s="139"/>
      <c r="AM70" s="139"/>
      <c r="AN70" s="118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CA70" s="4" t="s">
        <v>18</v>
      </c>
    </row>
    <row r="71" spans="1:79" ht="38.25" customHeight="1" x14ac:dyDescent="0.2">
      <c r="A71" s="50" t="s">
        <v>136</v>
      </c>
      <c r="B71" s="50"/>
      <c r="C71" s="50"/>
      <c r="D71" s="50"/>
      <c r="E71" s="50"/>
      <c r="F71" s="50"/>
      <c r="G71" s="51" t="s">
        <v>74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54" t="s">
        <v>75</v>
      </c>
      <c r="AA71" s="54"/>
      <c r="AB71" s="54"/>
      <c r="AC71" s="54"/>
      <c r="AD71" s="54"/>
      <c r="AE71" s="51" t="s">
        <v>76</v>
      </c>
      <c r="AF71" s="52"/>
      <c r="AG71" s="52"/>
      <c r="AH71" s="52"/>
      <c r="AI71" s="52"/>
      <c r="AJ71" s="52"/>
      <c r="AK71" s="52"/>
      <c r="AL71" s="52"/>
      <c r="AM71" s="52"/>
      <c r="AN71" s="53"/>
      <c r="AO71" s="61">
        <v>12</v>
      </c>
      <c r="AP71" s="61"/>
      <c r="AQ71" s="61"/>
      <c r="AR71" s="61"/>
      <c r="AS71" s="61"/>
      <c r="AT71" s="61"/>
      <c r="AU71" s="61"/>
      <c r="AV71" s="61"/>
      <c r="AW71" s="61">
        <v>0</v>
      </c>
      <c r="AX71" s="61"/>
      <c r="AY71" s="61"/>
      <c r="AZ71" s="61"/>
      <c r="BA71" s="61"/>
      <c r="BB71" s="61"/>
      <c r="BC71" s="61"/>
      <c r="BD71" s="61"/>
      <c r="BE71" s="61">
        <v>12</v>
      </c>
      <c r="BF71" s="61"/>
      <c r="BG71" s="61"/>
      <c r="BH71" s="61"/>
      <c r="BI71" s="61"/>
      <c r="BJ71" s="61"/>
      <c r="BK71" s="61"/>
      <c r="BL71" s="61"/>
    </row>
    <row r="72" spans="1:79" s="38" customFormat="1" x14ac:dyDescent="0.2">
      <c r="A72" s="50" t="s">
        <v>137</v>
      </c>
      <c r="B72" s="50"/>
      <c r="C72" s="50"/>
      <c r="D72" s="50"/>
      <c r="E72" s="50"/>
      <c r="F72" s="50"/>
      <c r="G72" s="51" t="s">
        <v>87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54" t="s">
        <v>75</v>
      </c>
      <c r="AA72" s="54"/>
      <c r="AB72" s="54"/>
      <c r="AC72" s="54"/>
      <c r="AD72" s="54"/>
      <c r="AE72" s="51" t="s">
        <v>76</v>
      </c>
      <c r="AF72" s="52"/>
      <c r="AG72" s="52"/>
      <c r="AH72" s="52"/>
      <c r="AI72" s="52"/>
      <c r="AJ72" s="52"/>
      <c r="AK72" s="52"/>
      <c r="AL72" s="52"/>
      <c r="AM72" s="52"/>
      <c r="AN72" s="53"/>
      <c r="AO72" s="61">
        <v>9</v>
      </c>
      <c r="AP72" s="61"/>
      <c r="AQ72" s="61"/>
      <c r="AR72" s="61"/>
      <c r="AS72" s="61"/>
      <c r="AT72" s="61"/>
      <c r="AU72" s="61"/>
      <c r="AV72" s="61"/>
      <c r="AW72" s="61">
        <v>0</v>
      </c>
      <c r="AX72" s="61"/>
      <c r="AY72" s="61"/>
      <c r="AZ72" s="61"/>
      <c r="BA72" s="61"/>
      <c r="BB72" s="61"/>
      <c r="BC72" s="61"/>
      <c r="BD72" s="61"/>
      <c r="BE72" s="61">
        <v>9</v>
      </c>
      <c r="BF72" s="61"/>
      <c r="BG72" s="61"/>
      <c r="BH72" s="61"/>
      <c r="BI72" s="61"/>
      <c r="BJ72" s="61"/>
      <c r="BK72" s="61"/>
      <c r="BL72" s="61"/>
    </row>
    <row r="73" spans="1:79" s="38" customFormat="1" x14ac:dyDescent="0.2">
      <c r="A73" s="50" t="s">
        <v>138</v>
      </c>
      <c r="B73" s="50"/>
      <c r="C73" s="50"/>
      <c r="D73" s="50"/>
      <c r="E73" s="50"/>
      <c r="F73" s="50"/>
      <c r="G73" s="51" t="s">
        <v>88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54" t="s">
        <v>75</v>
      </c>
      <c r="AA73" s="54"/>
      <c r="AB73" s="54"/>
      <c r="AC73" s="54"/>
      <c r="AD73" s="54"/>
      <c r="AE73" s="51" t="s">
        <v>76</v>
      </c>
      <c r="AF73" s="52"/>
      <c r="AG73" s="52"/>
      <c r="AH73" s="52"/>
      <c r="AI73" s="52"/>
      <c r="AJ73" s="52"/>
      <c r="AK73" s="52"/>
      <c r="AL73" s="52"/>
      <c r="AM73" s="52"/>
      <c r="AN73" s="53"/>
      <c r="AO73" s="61">
        <v>1</v>
      </c>
      <c r="AP73" s="61"/>
      <c r="AQ73" s="61"/>
      <c r="AR73" s="61"/>
      <c r="AS73" s="61"/>
      <c r="AT73" s="61"/>
      <c r="AU73" s="61"/>
      <c r="AV73" s="61"/>
      <c r="AW73" s="61">
        <v>0</v>
      </c>
      <c r="AX73" s="61"/>
      <c r="AY73" s="61"/>
      <c r="AZ73" s="61"/>
      <c r="BA73" s="61"/>
      <c r="BB73" s="61"/>
      <c r="BC73" s="61"/>
      <c r="BD73" s="61"/>
      <c r="BE73" s="61">
        <v>1</v>
      </c>
      <c r="BF73" s="61"/>
      <c r="BG73" s="61"/>
      <c r="BH73" s="61"/>
      <c r="BI73" s="61"/>
      <c r="BJ73" s="61"/>
      <c r="BK73" s="61"/>
      <c r="BL73" s="61"/>
    </row>
    <row r="74" spans="1:79" ht="12.75" customHeight="1" x14ac:dyDescent="0.2">
      <c r="A74" s="50" t="s">
        <v>139</v>
      </c>
      <c r="B74" s="50"/>
      <c r="C74" s="50"/>
      <c r="D74" s="50"/>
      <c r="E74" s="50"/>
      <c r="F74" s="50"/>
      <c r="G74" s="51" t="s">
        <v>77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3"/>
      <c r="Z74" s="54" t="s">
        <v>75</v>
      </c>
      <c r="AA74" s="54"/>
      <c r="AB74" s="54"/>
      <c r="AC74" s="54"/>
      <c r="AD74" s="54"/>
      <c r="AE74" s="51" t="s">
        <v>76</v>
      </c>
      <c r="AF74" s="52"/>
      <c r="AG74" s="52"/>
      <c r="AH74" s="52"/>
      <c r="AI74" s="52"/>
      <c r="AJ74" s="52"/>
      <c r="AK74" s="52"/>
      <c r="AL74" s="52"/>
      <c r="AM74" s="52"/>
      <c r="AN74" s="53"/>
      <c r="AO74" s="61">
        <v>2</v>
      </c>
      <c r="AP74" s="61"/>
      <c r="AQ74" s="61"/>
      <c r="AR74" s="61"/>
      <c r="AS74" s="61"/>
      <c r="AT74" s="61"/>
      <c r="AU74" s="61"/>
      <c r="AV74" s="61"/>
      <c r="AW74" s="61">
        <v>0</v>
      </c>
      <c r="AX74" s="61"/>
      <c r="AY74" s="61"/>
      <c r="AZ74" s="61"/>
      <c r="BA74" s="61"/>
      <c r="BB74" s="61"/>
      <c r="BC74" s="61"/>
      <c r="BD74" s="61"/>
      <c r="BE74" s="61">
        <v>2</v>
      </c>
      <c r="BF74" s="61"/>
      <c r="BG74" s="61"/>
      <c r="BH74" s="61"/>
      <c r="BI74" s="61"/>
      <c r="BJ74" s="61"/>
      <c r="BK74" s="61"/>
      <c r="BL74" s="61"/>
    </row>
    <row r="75" spans="1:79" ht="12.75" customHeight="1" x14ac:dyDescent="0.2">
      <c r="A75" s="50" t="s">
        <v>140</v>
      </c>
      <c r="B75" s="50"/>
      <c r="C75" s="50"/>
      <c r="D75" s="50"/>
      <c r="E75" s="50"/>
      <c r="F75" s="50"/>
      <c r="G75" s="51" t="s">
        <v>78</v>
      </c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3"/>
      <c r="Z75" s="54" t="s">
        <v>75</v>
      </c>
      <c r="AA75" s="54"/>
      <c r="AB75" s="54"/>
      <c r="AC75" s="54"/>
      <c r="AD75" s="54"/>
      <c r="AE75" s="51" t="s">
        <v>79</v>
      </c>
      <c r="AF75" s="52"/>
      <c r="AG75" s="52"/>
      <c r="AH75" s="52"/>
      <c r="AI75" s="52"/>
      <c r="AJ75" s="52"/>
      <c r="AK75" s="52"/>
      <c r="AL75" s="52"/>
      <c r="AM75" s="52"/>
      <c r="AN75" s="53"/>
      <c r="AO75" s="61">
        <v>60</v>
      </c>
      <c r="AP75" s="61"/>
      <c r="AQ75" s="61"/>
      <c r="AR75" s="61"/>
      <c r="AS75" s="61"/>
      <c r="AT75" s="61"/>
      <c r="AU75" s="61"/>
      <c r="AV75" s="61"/>
      <c r="AW75" s="61">
        <v>0</v>
      </c>
      <c r="AX75" s="61"/>
      <c r="AY75" s="61"/>
      <c r="AZ75" s="61"/>
      <c r="BA75" s="61"/>
      <c r="BB75" s="61"/>
      <c r="BC75" s="61"/>
      <c r="BD75" s="61"/>
      <c r="BE75" s="61">
        <v>60</v>
      </c>
      <c r="BF75" s="61"/>
      <c r="BG75" s="61"/>
      <c r="BH75" s="61"/>
      <c r="BI75" s="61"/>
      <c r="BJ75" s="61"/>
      <c r="BK75" s="61"/>
      <c r="BL75" s="61"/>
    </row>
    <row r="76" spans="1:79" ht="12.75" customHeight="1" x14ac:dyDescent="0.2">
      <c r="A76" s="50" t="s">
        <v>141</v>
      </c>
      <c r="B76" s="50"/>
      <c r="C76" s="50"/>
      <c r="D76" s="50"/>
      <c r="E76" s="50"/>
      <c r="F76" s="50"/>
      <c r="G76" s="51" t="s">
        <v>80</v>
      </c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3"/>
      <c r="Z76" s="54" t="s">
        <v>75</v>
      </c>
      <c r="AA76" s="54"/>
      <c r="AB76" s="54"/>
      <c r="AC76" s="54"/>
      <c r="AD76" s="54"/>
      <c r="AE76" s="51" t="s">
        <v>81</v>
      </c>
      <c r="AF76" s="52"/>
      <c r="AG76" s="52"/>
      <c r="AH76" s="52"/>
      <c r="AI76" s="52"/>
      <c r="AJ76" s="52"/>
      <c r="AK76" s="52"/>
      <c r="AL76" s="52"/>
      <c r="AM76" s="52"/>
      <c r="AN76" s="53"/>
      <c r="AO76" s="49">
        <v>59.5</v>
      </c>
      <c r="AP76" s="49"/>
      <c r="AQ76" s="49"/>
      <c r="AR76" s="49"/>
      <c r="AS76" s="49"/>
      <c r="AT76" s="49"/>
      <c r="AU76" s="49"/>
      <c r="AV76" s="49"/>
      <c r="AW76" s="49">
        <v>0</v>
      </c>
      <c r="AX76" s="49"/>
      <c r="AY76" s="49"/>
      <c r="AZ76" s="49"/>
      <c r="BA76" s="49"/>
      <c r="BB76" s="49"/>
      <c r="BC76" s="49"/>
      <c r="BD76" s="49"/>
      <c r="BE76" s="49">
        <v>59.5</v>
      </c>
      <c r="BF76" s="49"/>
      <c r="BG76" s="49"/>
      <c r="BH76" s="49"/>
      <c r="BI76" s="49"/>
      <c r="BJ76" s="49"/>
      <c r="BK76" s="49"/>
      <c r="BL76" s="49"/>
    </row>
    <row r="77" spans="1:79" ht="12.75" customHeight="1" x14ac:dyDescent="0.2">
      <c r="A77" s="50" t="s">
        <v>142</v>
      </c>
      <c r="B77" s="50"/>
      <c r="C77" s="50"/>
      <c r="D77" s="50"/>
      <c r="E77" s="50"/>
      <c r="F77" s="50"/>
      <c r="G77" s="51" t="s">
        <v>82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3"/>
      <c r="Z77" s="54" t="s">
        <v>75</v>
      </c>
      <c r="AA77" s="54"/>
      <c r="AB77" s="54"/>
      <c r="AC77" s="54"/>
      <c r="AD77" s="54"/>
      <c r="AE77" s="51" t="s">
        <v>81</v>
      </c>
      <c r="AF77" s="52"/>
      <c r="AG77" s="52"/>
      <c r="AH77" s="52"/>
      <c r="AI77" s="52"/>
      <c r="AJ77" s="52"/>
      <c r="AK77" s="52"/>
      <c r="AL77" s="52"/>
      <c r="AM77" s="52"/>
      <c r="AN77" s="53"/>
      <c r="AO77" s="49">
        <v>32</v>
      </c>
      <c r="AP77" s="49"/>
      <c r="AQ77" s="49"/>
      <c r="AR77" s="49"/>
      <c r="AS77" s="49"/>
      <c r="AT77" s="49"/>
      <c r="AU77" s="49"/>
      <c r="AV77" s="49"/>
      <c r="AW77" s="49">
        <v>0</v>
      </c>
      <c r="AX77" s="49"/>
      <c r="AY77" s="49"/>
      <c r="AZ77" s="49"/>
      <c r="BA77" s="49"/>
      <c r="BB77" s="49"/>
      <c r="BC77" s="49"/>
      <c r="BD77" s="49"/>
      <c r="BE77" s="49">
        <v>32</v>
      </c>
      <c r="BF77" s="49"/>
      <c r="BG77" s="49"/>
      <c r="BH77" s="49"/>
      <c r="BI77" s="49"/>
      <c r="BJ77" s="49"/>
      <c r="BK77" s="49"/>
      <c r="BL77" s="49"/>
    </row>
    <row r="78" spans="1:79" ht="12.75" customHeight="1" x14ac:dyDescent="0.2">
      <c r="A78" s="50" t="s">
        <v>143</v>
      </c>
      <c r="B78" s="50"/>
      <c r="C78" s="50"/>
      <c r="D78" s="50"/>
      <c r="E78" s="50"/>
      <c r="F78" s="50"/>
      <c r="G78" s="51" t="s">
        <v>83</v>
      </c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3"/>
      <c r="Z78" s="54" t="s">
        <v>75</v>
      </c>
      <c r="AA78" s="54"/>
      <c r="AB78" s="54"/>
      <c r="AC78" s="54"/>
      <c r="AD78" s="54"/>
      <c r="AE78" s="51" t="s">
        <v>81</v>
      </c>
      <c r="AF78" s="52"/>
      <c r="AG78" s="52"/>
      <c r="AH78" s="52"/>
      <c r="AI78" s="52"/>
      <c r="AJ78" s="52"/>
      <c r="AK78" s="52"/>
      <c r="AL78" s="52"/>
      <c r="AM78" s="52"/>
      <c r="AN78" s="53"/>
      <c r="AO78" s="49">
        <v>8</v>
      </c>
      <c r="AP78" s="49"/>
      <c r="AQ78" s="49"/>
      <c r="AR78" s="49"/>
      <c r="AS78" s="49"/>
      <c r="AT78" s="49"/>
      <c r="AU78" s="49"/>
      <c r="AV78" s="49"/>
      <c r="AW78" s="49">
        <v>0</v>
      </c>
      <c r="AX78" s="49"/>
      <c r="AY78" s="49"/>
      <c r="AZ78" s="49"/>
      <c r="BA78" s="49"/>
      <c r="BB78" s="49"/>
      <c r="BC78" s="49"/>
      <c r="BD78" s="49"/>
      <c r="BE78" s="49">
        <v>8</v>
      </c>
      <c r="BF78" s="49"/>
      <c r="BG78" s="49"/>
      <c r="BH78" s="49"/>
      <c r="BI78" s="49"/>
      <c r="BJ78" s="49"/>
      <c r="BK78" s="49"/>
      <c r="BL78" s="49"/>
    </row>
    <row r="79" spans="1:79" ht="12.75" customHeight="1" x14ac:dyDescent="0.2">
      <c r="A79" s="50" t="s">
        <v>144</v>
      </c>
      <c r="B79" s="50"/>
      <c r="C79" s="50"/>
      <c r="D79" s="50"/>
      <c r="E79" s="50"/>
      <c r="F79" s="50"/>
      <c r="G79" s="51" t="s">
        <v>84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3"/>
      <c r="Z79" s="54" t="s">
        <v>75</v>
      </c>
      <c r="AA79" s="54"/>
      <c r="AB79" s="54"/>
      <c r="AC79" s="54"/>
      <c r="AD79" s="54"/>
      <c r="AE79" s="51" t="s">
        <v>81</v>
      </c>
      <c r="AF79" s="52"/>
      <c r="AG79" s="52"/>
      <c r="AH79" s="52"/>
      <c r="AI79" s="52"/>
      <c r="AJ79" s="52"/>
      <c r="AK79" s="52"/>
      <c r="AL79" s="52"/>
      <c r="AM79" s="52"/>
      <c r="AN79" s="53"/>
      <c r="AO79" s="49">
        <v>19.5</v>
      </c>
      <c r="AP79" s="49"/>
      <c r="AQ79" s="49"/>
      <c r="AR79" s="49"/>
      <c r="AS79" s="49"/>
      <c r="AT79" s="49"/>
      <c r="AU79" s="49"/>
      <c r="AV79" s="49"/>
      <c r="AW79" s="49">
        <v>0</v>
      </c>
      <c r="AX79" s="49"/>
      <c r="AY79" s="49"/>
      <c r="AZ79" s="49"/>
      <c r="BA79" s="49"/>
      <c r="BB79" s="49"/>
      <c r="BC79" s="49"/>
      <c r="BD79" s="49"/>
      <c r="BE79" s="49">
        <v>19.5</v>
      </c>
      <c r="BF79" s="49"/>
      <c r="BG79" s="49"/>
      <c r="BH79" s="49"/>
      <c r="BI79" s="49"/>
      <c r="BJ79" s="49"/>
      <c r="BK79" s="49"/>
      <c r="BL79" s="49"/>
    </row>
    <row r="80" spans="1:79" ht="98.25" customHeight="1" x14ac:dyDescent="0.2">
      <c r="A80" s="50" t="s">
        <v>145</v>
      </c>
      <c r="B80" s="50"/>
      <c r="C80" s="50"/>
      <c r="D80" s="50"/>
      <c r="E80" s="50"/>
      <c r="F80" s="50"/>
      <c r="G80" s="51" t="s">
        <v>85</v>
      </c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3"/>
      <c r="Z80" s="54" t="s">
        <v>86</v>
      </c>
      <c r="AA80" s="54"/>
      <c r="AB80" s="54"/>
      <c r="AC80" s="54"/>
      <c r="AD80" s="54"/>
      <c r="AE80" s="51" t="s">
        <v>135</v>
      </c>
      <c r="AF80" s="52"/>
      <c r="AG80" s="52"/>
      <c r="AH80" s="52"/>
      <c r="AI80" s="52"/>
      <c r="AJ80" s="52"/>
      <c r="AK80" s="52"/>
      <c r="AL80" s="52"/>
      <c r="AM80" s="52"/>
      <c r="AN80" s="53"/>
      <c r="AO80" s="61">
        <f>AC56</f>
        <v>8135900</v>
      </c>
      <c r="AP80" s="61"/>
      <c r="AQ80" s="61"/>
      <c r="AR80" s="61"/>
      <c r="AS80" s="61"/>
      <c r="AT80" s="61"/>
      <c r="AU80" s="61"/>
      <c r="AV80" s="61"/>
      <c r="AW80" s="61">
        <f>AK56</f>
        <v>235100</v>
      </c>
      <c r="AX80" s="61"/>
      <c r="AY80" s="61"/>
      <c r="AZ80" s="61"/>
      <c r="BA80" s="61"/>
      <c r="BB80" s="61"/>
      <c r="BC80" s="61"/>
      <c r="BD80" s="61"/>
      <c r="BE80" s="61">
        <f>AO80+AW80</f>
        <v>8371000</v>
      </c>
      <c r="BF80" s="61"/>
      <c r="BG80" s="61"/>
      <c r="BH80" s="61"/>
      <c r="BI80" s="61"/>
      <c r="BJ80" s="61"/>
      <c r="BK80" s="61"/>
      <c r="BL80" s="61"/>
    </row>
    <row r="81" spans="1:64" s="4" customFormat="1" ht="12.75" customHeight="1" x14ac:dyDescent="0.2">
      <c r="A81" s="55" t="s">
        <v>146</v>
      </c>
      <c r="B81" s="55"/>
      <c r="C81" s="55"/>
      <c r="D81" s="55"/>
      <c r="E81" s="55"/>
      <c r="F81" s="55"/>
      <c r="G81" s="56" t="s">
        <v>89</v>
      </c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8"/>
      <c r="Z81" s="59"/>
      <c r="AA81" s="59"/>
      <c r="AB81" s="59"/>
      <c r="AC81" s="59"/>
      <c r="AD81" s="59"/>
      <c r="AE81" s="56"/>
      <c r="AF81" s="57"/>
      <c r="AG81" s="57"/>
      <c r="AH81" s="57"/>
      <c r="AI81" s="57"/>
      <c r="AJ81" s="57"/>
      <c r="AK81" s="57"/>
      <c r="AL81" s="57"/>
      <c r="AM81" s="57"/>
      <c r="AN81" s="58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</row>
    <row r="82" spans="1:64" s="4" customFormat="1" ht="25.5" customHeight="1" x14ac:dyDescent="0.2">
      <c r="A82" s="55" t="s">
        <v>147</v>
      </c>
      <c r="B82" s="55"/>
      <c r="C82" s="55"/>
      <c r="D82" s="55"/>
      <c r="E82" s="55"/>
      <c r="F82" s="55"/>
      <c r="G82" s="56" t="s">
        <v>90</v>
      </c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8"/>
      <c r="Z82" s="59" t="s">
        <v>91</v>
      </c>
      <c r="AA82" s="59"/>
      <c r="AB82" s="59"/>
      <c r="AC82" s="59"/>
      <c r="AD82" s="59"/>
      <c r="AE82" s="56"/>
      <c r="AF82" s="57"/>
      <c r="AG82" s="57"/>
      <c r="AH82" s="57"/>
      <c r="AI82" s="57"/>
      <c r="AJ82" s="57"/>
      <c r="AK82" s="57"/>
      <c r="AL82" s="57"/>
      <c r="AM82" s="57"/>
      <c r="AN82" s="58"/>
      <c r="AO82" s="61">
        <v>820</v>
      </c>
      <c r="AP82" s="61"/>
      <c r="AQ82" s="61"/>
      <c r="AR82" s="61"/>
      <c r="AS82" s="61"/>
      <c r="AT82" s="61"/>
      <c r="AU82" s="61"/>
      <c r="AV82" s="61"/>
      <c r="AW82" s="61">
        <v>0</v>
      </c>
      <c r="AX82" s="61"/>
      <c r="AY82" s="61"/>
      <c r="AZ82" s="61"/>
      <c r="BA82" s="61"/>
      <c r="BB82" s="61"/>
      <c r="BC82" s="61"/>
      <c r="BD82" s="61"/>
      <c r="BE82" s="61">
        <v>820</v>
      </c>
      <c r="BF82" s="61"/>
      <c r="BG82" s="61"/>
      <c r="BH82" s="61"/>
      <c r="BI82" s="61"/>
      <c r="BJ82" s="61"/>
      <c r="BK82" s="61"/>
      <c r="BL82" s="61"/>
    </row>
    <row r="83" spans="1:64" ht="12.75" customHeight="1" x14ac:dyDescent="0.2">
      <c r="A83" s="50" t="s">
        <v>148</v>
      </c>
      <c r="B83" s="50"/>
      <c r="C83" s="50"/>
      <c r="D83" s="50"/>
      <c r="E83" s="50"/>
      <c r="F83" s="50"/>
      <c r="G83" s="51" t="s">
        <v>92</v>
      </c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3"/>
      <c r="Z83" s="54" t="s">
        <v>91</v>
      </c>
      <c r="AA83" s="54"/>
      <c r="AB83" s="54"/>
      <c r="AC83" s="54"/>
      <c r="AD83" s="54"/>
      <c r="AE83" s="51" t="s">
        <v>93</v>
      </c>
      <c r="AF83" s="52"/>
      <c r="AG83" s="52"/>
      <c r="AH83" s="52"/>
      <c r="AI83" s="52"/>
      <c r="AJ83" s="52"/>
      <c r="AK83" s="52"/>
      <c r="AL83" s="52"/>
      <c r="AM83" s="52"/>
      <c r="AN83" s="53"/>
      <c r="AO83" s="61">
        <v>700</v>
      </c>
      <c r="AP83" s="61"/>
      <c r="AQ83" s="61"/>
      <c r="AR83" s="61"/>
      <c r="AS83" s="61"/>
      <c r="AT83" s="61"/>
      <c r="AU83" s="61"/>
      <c r="AV83" s="61"/>
      <c r="AW83" s="61">
        <v>0</v>
      </c>
      <c r="AX83" s="61"/>
      <c r="AY83" s="61"/>
      <c r="AZ83" s="61"/>
      <c r="BA83" s="61"/>
      <c r="BB83" s="61"/>
      <c r="BC83" s="61"/>
      <c r="BD83" s="61"/>
      <c r="BE83" s="61">
        <v>700</v>
      </c>
      <c r="BF83" s="61"/>
      <c r="BG83" s="61"/>
      <c r="BH83" s="61"/>
      <c r="BI83" s="61"/>
      <c r="BJ83" s="61"/>
      <c r="BK83" s="61"/>
      <c r="BL83" s="61"/>
    </row>
    <row r="84" spans="1:64" ht="12.75" customHeight="1" x14ac:dyDescent="0.2">
      <c r="A84" s="50" t="s">
        <v>149</v>
      </c>
      <c r="B84" s="50"/>
      <c r="C84" s="50"/>
      <c r="D84" s="50"/>
      <c r="E84" s="50"/>
      <c r="F84" s="50"/>
      <c r="G84" s="51" t="s">
        <v>94</v>
      </c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3"/>
      <c r="Z84" s="54" t="s">
        <v>91</v>
      </c>
      <c r="AA84" s="54"/>
      <c r="AB84" s="54"/>
      <c r="AC84" s="54"/>
      <c r="AD84" s="54"/>
      <c r="AE84" s="51" t="s">
        <v>93</v>
      </c>
      <c r="AF84" s="52"/>
      <c r="AG84" s="52"/>
      <c r="AH84" s="52"/>
      <c r="AI84" s="52"/>
      <c r="AJ84" s="52"/>
      <c r="AK84" s="52"/>
      <c r="AL84" s="52"/>
      <c r="AM84" s="52"/>
      <c r="AN84" s="53"/>
      <c r="AO84" s="61">
        <v>120</v>
      </c>
      <c r="AP84" s="61"/>
      <c r="AQ84" s="61"/>
      <c r="AR84" s="61"/>
      <c r="AS84" s="61"/>
      <c r="AT84" s="61"/>
      <c r="AU84" s="61"/>
      <c r="AV84" s="61"/>
      <c r="AW84" s="61">
        <v>0</v>
      </c>
      <c r="AX84" s="61"/>
      <c r="AY84" s="61"/>
      <c r="AZ84" s="61"/>
      <c r="BA84" s="61"/>
      <c r="BB84" s="61"/>
      <c r="BC84" s="61"/>
      <c r="BD84" s="61"/>
      <c r="BE84" s="61">
        <v>120</v>
      </c>
      <c r="BF84" s="61"/>
      <c r="BG84" s="61"/>
      <c r="BH84" s="61"/>
      <c r="BI84" s="61"/>
      <c r="BJ84" s="61"/>
      <c r="BK84" s="61"/>
      <c r="BL84" s="61"/>
    </row>
    <row r="85" spans="1:64" ht="25.5" customHeight="1" x14ac:dyDescent="0.2">
      <c r="A85" s="50" t="s">
        <v>150</v>
      </c>
      <c r="B85" s="50"/>
      <c r="C85" s="50"/>
      <c r="D85" s="50"/>
      <c r="E85" s="50"/>
      <c r="F85" s="50"/>
      <c r="G85" s="51" t="s">
        <v>95</v>
      </c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3"/>
      <c r="Z85" s="54" t="s">
        <v>75</v>
      </c>
      <c r="AA85" s="54"/>
      <c r="AB85" s="54"/>
      <c r="AC85" s="54"/>
      <c r="AD85" s="54"/>
      <c r="AE85" s="51" t="s">
        <v>79</v>
      </c>
      <c r="AF85" s="52"/>
      <c r="AG85" s="52"/>
      <c r="AH85" s="52"/>
      <c r="AI85" s="52"/>
      <c r="AJ85" s="52"/>
      <c r="AK85" s="52"/>
      <c r="AL85" s="52"/>
      <c r="AM85" s="52"/>
      <c r="AN85" s="53"/>
      <c r="AO85" s="61">
        <v>900</v>
      </c>
      <c r="AP85" s="61"/>
      <c r="AQ85" s="61"/>
      <c r="AR85" s="61"/>
      <c r="AS85" s="61"/>
      <c r="AT85" s="61"/>
      <c r="AU85" s="61"/>
      <c r="AV85" s="61"/>
      <c r="AW85" s="61">
        <v>0</v>
      </c>
      <c r="AX85" s="61"/>
      <c r="AY85" s="61"/>
      <c r="AZ85" s="61"/>
      <c r="BA85" s="61"/>
      <c r="BB85" s="61"/>
      <c r="BC85" s="61"/>
      <c r="BD85" s="61"/>
      <c r="BE85" s="61">
        <v>900</v>
      </c>
      <c r="BF85" s="61"/>
      <c r="BG85" s="61"/>
      <c r="BH85" s="61"/>
      <c r="BI85" s="61"/>
      <c r="BJ85" s="61"/>
      <c r="BK85" s="61"/>
      <c r="BL85" s="61"/>
    </row>
    <row r="86" spans="1:64" ht="95.25" customHeight="1" x14ac:dyDescent="0.2">
      <c r="A86" s="50" t="s">
        <v>151</v>
      </c>
      <c r="B86" s="50"/>
      <c r="C86" s="50"/>
      <c r="D86" s="50"/>
      <c r="E86" s="50"/>
      <c r="F86" s="50"/>
      <c r="G86" s="51" t="s">
        <v>96</v>
      </c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3"/>
      <c r="Z86" s="54" t="s">
        <v>86</v>
      </c>
      <c r="AA86" s="54"/>
      <c r="AB86" s="54"/>
      <c r="AC86" s="54"/>
      <c r="AD86" s="54"/>
      <c r="AE86" s="51" t="s">
        <v>135</v>
      </c>
      <c r="AF86" s="52"/>
      <c r="AG86" s="52"/>
      <c r="AH86" s="52"/>
      <c r="AI86" s="52"/>
      <c r="AJ86" s="52"/>
      <c r="AK86" s="52"/>
      <c r="AL86" s="52"/>
      <c r="AM86" s="52"/>
      <c r="AN86" s="53"/>
      <c r="AO86" s="61">
        <v>0</v>
      </c>
      <c r="AP86" s="61"/>
      <c r="AQ86" s="61"/>
      <c r="AR86" s="61"/>
      <c r="AS86" s="61"/>
      <c r="AT86" s="61"/>
      <c r="AU86" s="61"/>
      <c r="AV86" s="61"/>
      <c r="AW86" s="61">
        <v>208100</v>
      </c>
      <c r="AX86" s="61"/>
      <c r="AY86" s="61"/>
      <c r="AZ86" s="61"/>
      <c r="BA86" s="61"/>
      <c r="BB86" s="61"/>
      <c r="BC86" s="61"/>
      <c r="BD86" s="61"/>
      <c r="BE86" s="61">
        <v>208100</v>
      </c>
      <c r="BF86" s="61"/>
      <c r="BG86" s="61"/>
      <c r="BH86" s="61"/>
      <c r="BI86" s="61"/>
      <c r="BJ86" s="61"/>
      <c r="BK86" s="61"/>
      <c r="BL86" s="61"/>
    </row>
    <row r="87" spans="1:64" ht="12.75" customHeight="1" x14ac:dyDescent="0.2">
      <c r="A87" s="50" t="s">
        <v>152</v>
      </c>
      <c r="B87" s="50"/>
      <c r="C87" s="50"/>
      <c r="D87" s="50"/>
      <c r="E87" s="50"/>
      <c r="F87" s="50"/>
      <c r="G87" s="51" t="s">
        <v>97</v>
      </c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3"/>
      <c r="Z87" s="54" t="s">
        <v>86</v>
      </c>
      <c r="AA87" s="54"/>
      <c r="AB87" s="54"/>
      <c r="AC87" s="54"/>
      <c r="AD87" s="54"/>
      <c r="AE87" s="51" t="s">
        <v>98</v>
      </c>
      <c r="AF87" s="52"/>
      <c r="AG87" s="52"/>
      <c r="AH87" s="52"/>
      <c r="AI87" s="52"/>
      <c r="AJ87" s="52"/>
      <c r="AK87" s="52"/>
      <c r="AL87" s="52"/>
      <c r="AM87" s="52"/>
      <c r="AN87" s="53"/>
      <c r="AO87" s="61">
        <v>0</v>
      </c>
      <c r="AP87" s="61"/>
      <c r="AQ87" s="61"/>
      <c r="AR87" s="61"/>
      <c r="AS87" s="61"/>
      <c r="AT87" s="61"/>
      <c r="AU87" s="61"/>
      <c r="AV87" s="61"/>
      <c r="AW87" s="61">
        <v>116260</v>
      </c>
      <c r="AX87" s="61"/>
      <c r="AY87" s="61"/>
      <c r="AZ87" s="61"/>
      <c r="BA87" s="61"/>
      <c r="BB87" s="61"/>
      <c r="BC87" s="61"/>
      <c r="BD87" s="61"/>
      <c r="BE87" s="61">
        <v>116260</v>
      </c>
      <c r="BF87" s="61"/>
      <c r="BG87" s="61"/>
      <c r="BH87" s="61"/>
      <c r="BI87" s="61"/>
      <c r="BJ87" s="61"/>
      <c r="BK87" s="61"/>
      <c r="BL87" s="61"/>
    </row>
    <row r="88" spans="1:64" ht="12.75" customHeight="1" x14ac:dyDescent="0.2">
      <c r="A88" s="50" t="s">
        <v>153</v>
      </c>
      <c r="B88" s="50"/>
      <c r="C88" s="50"/>
      <c r="D88" s="50"/>
      <c r="E88" s="50"/>
      <c r="F88" s="50"/>
      <c r="G88" s="51" t="s">
        <v>99</v>
      </c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3"/>
      <c r="Z88" s="54" t="s">
        <v>86</v>
      </c>
      <c r="AA88" s="54"/>
      <c r="AB88" s="54"/>
      <c r="AC88" s="54"/>
      <c r="AD88" s="54"/>
      <c r="AE88" s="51" t="s">
        <v>100</v>
      </c>
      <c r="AF88" s="52"/>
      <c r="AG88" s="52"/>
      <c r="AH88" s="52"/>
      <c r="AI88" s="52"/>
      <c r="AJ88" s="52"/>
      <c r="AK88" s="52"/>
      <c r="AL88" s="52"/>
      <c r="AM88" s="52"/>
      <c r="AN88" s="53"/>
      <c r="AO88" s="61">
        <v>0</v>
      </c>
      <c r="AP88" s="61"/>
      <c r="AQ88" s="61"/>
      <c r="AR88" s="61"/>
      <c r="AS88" s="61"/>
      <c r="AT88" s="61"/>
      <c r="AU88" s="61"/>
      <c r="AV88" s="61"/>
      <c r="AW88" s="61">
        <v>10500</v>
      </c>
      <c r="AX88" s="61"/>
      <c r="AY88" s="61"/>
      <c r="AZ88" s="61"/>
      <c r="BA88" s="61"/>
      <c r="BB88" s="61"/>
      <c r="BC88" s="61"/>
      <c r="BD88" s="61"/>
      <c r="BE88" s="61">
        <v>10500</v>
      </c>
      <c r="BF88" s="61"/>
      <c r="BG88" s="61"/>
      <c r="BH88" s="61"/>
      <c r="BI88" s="61"/>
      <c r="BJ88" s="61"/>
      <c r="BK88" s="61"/>
      <c r="BL88" s="61"/>
    </row>
    <row r="89" spans="1:64" ht="12.75" customHeight="1" x14ac:dyDescent="0.2">
      <c r="A89" s="50" t="s">
        <v>154</v>
      </c>
      <c r="B89" s="50"/>
      <c r="C89" s="50"/>
      <c r="D89" s="50"/>
      <c r="E89" s="50"/>
      <c r="F89" s="50"/>
      <c r="G89" s="51" t="s">
        <v>101</v>
      </c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3"/>
      <c r="Z89" s="54" t="s">
        <v>102</v>
      </c>
      <c r="AA89" s="54"/>
      <c r="AB89" s="54"/>
      <c r="AC89" s="54"/>
      <c r="AD89" s="54"/>
      <c r="AE89" s="51" t="s">
        <v>100</v>
      </c>
      <c r="AF89" s="52"/>
      <c r="AG89" s="52"/>
      <c r="AH89" s="52"/>
      <c r="AI89" s="52"/>
      <c r="AJ89" s="52"/>
      <c r="AK89" s="52"/>
      <c r="AL89" s="52"/>
      <c r="AM89" s="52"/>
      <c r="AN89" s="53"/>
      <c r="AO89" s="61">
        <v>0</v>
      </c>
      <c r="AP89" s="61"/>
      <c r="AQ89" s="61"/>
      <c r="AR89" s="61"/>
      <c r="AS89" s="61"/>
      <c r="AT89" s="61"/>
      <c r="AU89" s="61"/>
      <c r="AV89" s="61"/>
      <c r="AW89" s="61">
        <v>350</v>
      </c>
      <c r="AX89" s="61"/>
      <c r="AY89" s="61"/>
      <c r="AZ89" s="61"/>
      <c r="BA89" s="61"/>
      <c r="BB89" s="61"/>
      <c r="BC89" s="61"/>
      <c r="BD89" s="61"/>
      <c r="BE89" s="61">
        <v>350</v>
      </c>
      <c r="BF89" s="61"/>
      <c r="BG89" s="61"/>
      <c r="BH89" s="61"/>
      <c r="BI89" s="61"/>
      <c r="BJ89" s="61"/>
      <c r="BK89" s="61"/>
      <c r="BL89" s="61"/>
    </row>
    <row r="90" spans="1:64" s="4" customFormat="1" ht="12.75" customHeight="1" x14ac:dyDescent="0.2">
      <c r="A90" s="55" t="s">
        <v>155</v>
      </c>
      <c r="B90" s="55"/>
      <c r="C90" s="55"/>
      <c r="D90" s="55"/>
      <c r="E90" s="55"/>
      <c r="F90" s="55"/>
      <c r="G90" s="56" t="s">
        <v>103</v>
      </c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8"/>
      <c r="Z90" s="59" t="s">
        <v>91</v>
      </c>
      <c r="AA90" s="59"/>
      <c r="AB90" s="59"/>
      <c r="AC90" s="59"/>
      <c r="AD90" s="59"/>
      <c r="AE90" s="56"/>
      <c r="AF90" s="57"/>
      <c r="AG90" s="57"/>
      <c r="AH90" s="57"/>
      <c r="AI90" s="57"/>
      <c r="AJ90" s="57"/>
      <c r="AK90" s="57"/>
      <c r="AL90" s="57"/>
      <c r="AM90" s="57"/>
      <c r="AN90" s="58"/>
      <c r="AO90" s="61">
        <v>55275</v>
      </c>
      <c r="AP90" s="61"/>
      <c r="AQ90" s="61"/>
      <c r="AR90" s="61"/>
      <c r="AS90" s="61"/>
      <c r="AT90" s="61"/>
      <c r="AU90" s="61"/>
      <c r="AV90" s="61"/>
      <c r="AW90" s="61">
        <v>0</v>
      </c>
      <c r="AX90" s="61"/>
      <c r="AY90" s="61"/>
      <c r="AZ90" s="61"/>
      <c r="BA90" s="61"/>
      <c r="BB90" s="61"/>
      <c r="BC90" s="61"/>
      <c r="BD90" s="61"/>
      <c r="BE90" s="61">
        <v>55275</v>
      </c>
      <c r="BF90" s="61"/>
      <c r="BG90" s="61"/>
      <c r="BH90" s="61"/>
      <c r="BI90" s="61"/>
      <c r="BJ90" s="61"/>
      <c r="BK90" s="61"/>
      <c r="BL90" s="61"/>
    </row>
    <row r="91" spans="1:64" ht="12.75" customHeight="1" x14ac:dyDescent="0.2">
      <c r="A91" s="50" t="s">
        <v>156</v>
      </c>
      <c r="B91" s="50"/>
      <c r="C91" s="50"/>
      <c r="D91" s="50"/>
      <c r="E91" s="50"/>
      <c r="F91" s="50"/>
      <c r="G91" s="51" t="s">
        <v>104</v>
      </c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3"/>
      <c r="Z91" s="54" t="s">
        <v>91</v>
      </c>
      <c r="AA91" s="54"/>
      <c r="AB91" s="54"/>
      <c r="AC91" s="54"/>
      <c r="AD91" s="54"/>
      <c r="AE91" s="51" t="s">
        <v>100</v>
      </c>
      <c r="AF91" s="52"/>
      <c r="AG91" s="52"/>
      <c r="AH91" s="52"/>
      <c r="AI91" s="52"/>
      <c r="AJ91" s="52"/>
      <c r="AK91" s="52"/>
      <c r="AL91" s="52"/>
      <c r="AM91" s="52"/>
      <c r="AN91" s="53"/>
      <c r="AO91" s="61">
        <v>350</v>
      </c>
      <c r="AP91" s="61"/>
      <c r="AQ91" s="61"/>
      <c r="AR91" s="61"/>
      <c r="AS91" s="61"/>
      <c r="AT91" s="61"/>
      <c r="AU91" s="61"/>
      <c r="AV91" s="61"/>
      <c r="AW91" s="61">
        <v>0</v>
      </c>
      <c r="AX91" s="61"/>
      <c r="AY91" s="61"/>
      <c r="AZ91" s="61"/>
      <c r="BA91" s="61"/>
      <c r="BB91" s="61"/>
      <c r="BC91" s="61"/>
      <c r="BD91" s="61"/>
      <c r="BE91" s="61">
        <v>350</v>
      </c>
      <c r="BF91" s="61"/>
      <c r="BG91" s="61"/>
      <c r="BH91" s="61"/>
      <c r="BI91" s="61"/>
      <c r="BJ91" s="61"/>
      <c r="BK91" s="61"/>
      <c r="BL91" s="61"/>
    </row>
    <row r="92" spans="1:64" ht="12.75" customHeight="1" x14ac:dyDescent="0.2">
      <c r="A92" s="50" t="s">
        <v>157</v>
      </c>
      <c r="B92" s="50"/>
      <c r="C92" s="50"/>
      <c r="D92" s="50"/>
      <c r="E92" s="50"/>
      <c r="F92" s="50"/>
      <c r="G92" s="51" t="s">
        <v>105</v>
      </c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3"/>
      <c r="Z92" s="54" t="s">
        <v>91</v>
      </c>
      <c r="AA92" s="54"/>
      <c r="AB92" s="54"/>
      <c r="AC92" s="54"/>
      <c r="AD92" s="54"/>
      <c r="AE92" s="51" t="s">
        <v>79</v>
      </c>
      <c r="AF92" s="52"/>
      <c r="AG92" s="52"/>
      <c r="AH92" s="52"/>
      <c r="AI92" s="52"/>
      <c r="AJ92" s="52"/>
      <c r="AK92" s="52"/>
      <c r="AL92" s="52"/>
      <c r="AM92" s="52"/>
      <c r="AN92" s="53"/>
      <c r="AO92" s="61">
        <v>54925</v>
      </c>
      <c r="AP92" s="61"/>
      <c r="AQ92" s="61"/>
      <c r="AR92" s="61"/>
      <c r="AS92" s="61"/>
      <c r="AT92" s="61"/>
      <c r="AU92" s="61"/>
      <c r="AV92" s="61"/>
      <c r="AW92" s="61">
        <v>0</v>
      </c>
      <c r="AX92" s="61"/>
      <c r="AY92" s="61"/>
      <c r="AZ92" s="61"/>
      <c r="BA92" s="61"/>
      <c r="BB92" s="61"/>
      <c r="BC92" s="61"/>
      <c r="BD92" s="61"/>
      <c r="BE92" s="61">
        <v>54925</v>
      </c>
      <c r="BF92" s="61"/>
      <c r="BG92" s="61"/>
      <c r="BH92" s="61"/>
      <c r="BI92" s="61"/>
      <c r="BJ92" s="61"/>
      <c r="BK92" s="61"/>
      <c r="BL92" s="61"/>
    </row>
    <row r="93" spans="1:64" s="4" customFormat="1" ht="12.75" customHeight="1" x14ac:dyDescent="0.2">
      <c r="A93" s="55" t="s">
        <v>158</v>
      </c>
      <c r="B93" s="55"/>
      <c r="C93" s="55"/>
      <c r="D93" s="55"/>
      <c r="E93" s="55"/>
      <c r="F93" s="55"/>
      <c r="G93" s="56" t="s">
        <v>106</v>
      </c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8"/>
      <c r="Z93" s="59"/>
      <c r="AA93" s="59"/>
      <c r="AB93" s="59"/>
      <c r="AC93" s="59"/>
      <c r="AD93" s="59"/>
      <c r="AE93" s="56"/>
      <c r="AF93" s="57"/>
      <c r="AG93" s="57"/>
      <c r="AH93" s="57"/>
      <c r="AI93" s="57"/>
      <c r="AJ93" s="57"/>
      <c r="AK93" s="57"/>
      <c r="AL93" s="57"/>
      <c r="AM93" s="57"/>
      <c r="AN93" s="58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</row>
    <row r="94" spans="1:64" ht="12.75" customHeight="1" x14ac:dyDescent="0.2">
      <c r="A94" s="50" t="s">
        <v>159</v>
      </c>
      <c r="B94" s="50"/>
      <c r="C94" s="50"/>
      <c r="D94" s="50"/>
      <c r="E94" s="50"/>
      <c r="F94" s="50"/>
      <c r="G94" s="51" t="s">
        <v>107</v>
      </c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3"/>
      <c r="Z94" s="54" t="s">
        <v>86</v>
      </c>
      <c r="AA94" s="54"/>
      <c r="AB94" s="54"/>
      <c r="AC94" s="54"/>
      <c r="AD94" s="54"/>
      <c r="AE94" s="51" t="s">
        <v>100</v>
      </c>
      <c r="AF94" s="52"/>
      <c r="AG94" s="52"/>
      <c r="AH94" s="52"/>
      <c r="AI94" s="52"/>
      <c r="AJ94" s="52"/>
      <c r="AK94" s="52"/>
      <c r="AL94" s="52"/>
      <c r="AM94" s="52"/>
      <c r="AN94" s="53"/>
      <c r="AO94" s="61">
        <v>0</v>
      </c>
      <c r="AP94" s="61"/>
      <c r="AQ94" s="61"/>
      <c r="AR94" s="61"/>
      <c r="AS94" s="61"/>
      <c r="AT94" s="61"/>
      <c r="AU94" s="61"/>
      <c r="AV94" s="61"/>
      <c r="AW94" s="61">
        <v>30</v>
      </c>
      <c r="AX94" s="61"/>
      <c r="AY94" s="61"/>
      <c r="AZ94" s="61"/>
      <c r="BA94" s="61"/>
      <c r="BB94" s="61"/>
      <c r="BC94" s="61"/>
      <c r="BD94" s="61"/>
      <c r="BE94" s="61">
        <v>30</v>
      </c>
      <c r="BF94" s="61"/>
      <c r="BG94" s="61"/>
      <c r="BH94" s="61"/>
      <c r="BI94" s="61"/>
      <c r="BJ94" s="61"/>
      <c r="BK94" s="61"/>
      <c r="BL94" s="61"/>
    </row>
    <row r="95" spans="1:64" ht="12.75" customHeight="1" x14ac:dyDescent="0.2">
      <c r="A95" s="50" t="s">
        <v>160</v>
      </c>
      <c r="B95" s="50"/>
      <c r="C95" s="50"/>
      <c r="D95" s="50"/>
      <c r="E95" s="50"/>
      <c r="F95" s="50"/>
      <c r="G95" s="51" t="s">
        <v>108</v>
      </c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3"/>
      <c r="Z95" s="54" t="s">
        <v>86</v>
      </c>
      <c r="AA95" s="54"/>
      <c r="AB95" s="54"/>
      <c r="AC95" s="54"/>
      <c r="AD95" s="54"/>
      <c r="AE95" s="51" t="s">
        <v>79</v>
      </c>
      <c r="AF95" s="52"/>
      <c r="AG95" s="52"/>
      <c r="AH95" s="52"/>
      <c r="AI95" s="52"/>
      <c r="AJ95" s="52"/>
      <c r="AK95" s="52"/>
      <c r="AL95" s="52"/>
      <c r="AM95" s="52"/>
      <c r="AN95" s="53"/>
      <c r="AO95" s="61">
        <f>AO80/AO85</f>
        <v>9039.8888888888887</v>
      </c>
      <c r="AP95" s="61"/>
      <c r="AQ95" s="61"/>
      <c r="AR95" s="61"/>
      <c r="AS95" s="61"/>
      <c r="AT95" s="61"/>
      <c r="AU95" s="61"/>
      <c r="AV95" s="61"/>
      <c r="AW95" s="62">
        <f>AW80/AO85</f>
        <v>261.22222222222223</v>
      </c>
      <c r="AX95" s="63"/>
      <c r="AY95" s="63"/>
      <c r="AZ95" s="63"/>
      <c r="BA95" s="63"/>
      <c r="BB95" s="63"/>
      <c r="BC95" s="63"/>
      <c r="BD95" s="64"/>
      <c r="BE95" s="61">
        <f>AO95+AW95</f>
        <v>9301.1111111111113</v>
      </c>
      <c r="BF95" s="61"/>
      <c r="BG95" s="61"/>
      <c r="BH95" s="61"/>
      <c r="BI95" s="61"/>
      <c r="BJ95" s="61"/>
      <c r="BK95" s="61"/>
      <c r="BL95" s="61"/>
    </row>
    <row r="96" spans="1:64" ht="12.75" customHeight="1" x14ac:dyDescent="0.2">
      <c r="A96" s="50" t="s">
        <v>161</v>
      </c>
      <c r="B96" s="50"/>
      <c r="C96" s="50"/>
      <c r="D96" s="50"/>
      <c r="E96" s="50"/>
      <c r="F96" s="50"/>
      <c r="G96" s="51" t="s">
        <v>109</v>
      </c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3"/>
      <c r="Z96" s="54" t="s">
        <v>86</v>
      </c>
      <c r="AA96" s="54"/>
      <c r="AB96" s="54"/>
      <c r="AC96" s="54"/>
      <c r="AD96" s="54"/>
      <c r="AE96" s="51" t="s">
        <v>79</v>
      </c>
      <c r="AF96" s="52"/>
      <c r="AG96" s="52"/>
      <c r="AH96" s="52"/>
      <c r="AI96" s="52"/>
      <c r="AJ96" s="52"/>
      <c r="AK96" s="52"/>
      <c r="AL96" s="52"/>
      <c r="AM96" s="52"/>
      <c r="AN96" s="53"/>
      <c r="AO96" s="61">
        <f>AO80/AO90</f>
        <v>147.18950701040254</v>
      </c>
      <c r="AP96" s="61"/>
      <c r="AQ96" s="61"/>
      <c r="AR96" s="61"/>
      <c r="AS96" s="61"/>
      <c r="AT96" s="61"/>
      <c r="AU96" s="61"/>
      <c r="AV96" s="61"/>
      <c r="AW96" s="61">
        <v>4</v>
      </c>
      <c r="AX96" s="61"/>
      <c r="AY96" s="61"/>
      <c r="AZ96" s="61"/>
      <c r="BA96" s="61"/>
      <c r="BB96" s="61"/>
      <c r="BC96" s="61"/>
      <c r="BD96" s="61"/>
      <c r="BE96" s="61">
        <f>AO96+AW96</f>
        <v>151.18950701040254</v>
      </c>
      <c r="BF96" s="61"/>
      <c r="BG96" s="61"/>
      <c r="BH96" s="61"/>
      <c r="BI96" s="61"/>
      <c r="BJ96" s="61"/>
      <c r="BK96" s="61"/>
      <c r="BL96" s="61"/>
    </row>
    <row r="97" spans="1:64" ht="25.5" customHeight="1" x14ac:dyDescent="0.2">
      <c r="A97" s="50" t="s">
        <v>162</v>
      </c>
      <c r="B97" s="50"/>
      <c r="C97" s="50"/>
      <c r="D97" s="50"/>
      <c r="E97" s="50"/>
      <c r="F97" s="50"/>
      <c r="G97" s="51" t="s">
        <v>110</v>
      </c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3"/>
      <c r="Z97" s="54" t="s">
        <v>86</v>
      </c>
      <c r="AA97" s="54"/>
      <c r="AB97" s="54"/>
      <c r="AC97" s="54"/>
      <c r="AD97" s="54"/>
      <c r="AE97" s="51" t="s">
        <v>79</v>
      </c>
      <c r="AF97" s="52"/>
      <c r="AG97" s="52"/>
      <c r="AH97" s="52"/>
      <c r="AI97" s="52"/>
      <c r="AJ97" s="52"/>
      <c r="AK97" s="52"/>
      <c r="AL97" s="52"/>
      <c r="AM97" s="52"/>
      <c r="AN97" s="53"/>
      <c r="AO97" s="61">
        <f>AO80/AO82</f>
        <v>9921.8292682926822</v>
      </c>
      <c r="AP97" s="61"/>
      <c r="AQ97" s="61"/>
      <c r="AR97" s="61"/>
      <c r="AS97" s="61"/>
      <c r="AT97" s="61"/>
      <c r="AU97" s="61"/>
      <c r="AV97" s="61"/>
      <c r="AW97" s="61">
        <f>AW80/AO82</f>
        <v>286.70731707317071</v>
      </c>
      <c r="AX97" s="61"/>
      <c r="AY97" s="61"/>
      <c r="AZ97" s="61"/>
      <c r="BA97" s="61"/>
      <c r="BB97" s="61"/>
      <c r="BC97" s="61"/>
      <c r="BD97" s="61"/>
      <c r="BE97" s="61">
        <f>AO97+AW97</f>
        <v>10208.536585365853</v>
      </c>
      <c r="BF97" s="61"/>
      <c r="BG97" s="61"/>
      <c r="BH97" s="61"/>
      <c r="BI97" s="61"/>
      <c r="BJ97" s="61"/>
      <c r="BK97" s="61"/>
      <c r="BL97" s="61"/>
    </row>
    <row r="98" spans="1:64" s="4" customFormat="1" ht="12.75" customHeight="1" x14ac:dyDescent="0.2">
      <c r="A98" s="55" t="s">
        <v>163</v>
      </c>
      <c r="B98" s="55"/>
      <c r="C98" s="55"/>
      <c r="D98" s="55"/>
      <c r="E98" s="55"/>
      <c r="F98" s="55"/>
      <c r="G98" s="56" t="s">
        <v>111</v>
      </c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8"/>
      <c r="Z98" s="59"/>
      <c r="AA98" s="59"/>
      <c r="AB98" s="59"/>
      <c r="AC98" s="59"/>
      <c r="AD98" s="59"/>
      <c r="AE98" s="56"/>
      <c r="AF98" s="57"/>
      <c r="AG98" s="57"/>
      <c r="AH98" s="57"/>
      <c r="AI98" s="57"/>
      <c r="AJ98" s="57"/>
      <c r="AK98" s="57"/>
      <c r="AL98" s="57"/>
      <c r="AM98" s="57"/>
      <c r="AN98" s="58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</row>
    <row r="99" spans="1:64" ht="25.5" customHeight="1" x14ac:dyDescent="0.2">
      <c r="A99" s="50" t="s">
        <v>164</v>
      </c>
      <c r="B99" s="50"/>
      <c r="C99" s="50"/>
      <c r="D99" s="50"/>
      <c r="E99" s="50"/>
      <c r="F99" s="50"/>
      <c r="G99" s="51" t="s">
        <v>112</v>
      </c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3"/>
      <c r="Z99" s="54" t="s">
        <v>113</v>
      </c>
      <c r="AA99" s="54"/>
      <c r="AB99" s="54"/>
      <c r="AC99" s="54"/>
      <c r="AD99" s="54"/>
      <c r="AE99" s="51" t="s">
        <v>98</v>
      </c>
      <c r="AF99" s="52"/>
      <c r="AG99" s="52"/>
      <c r="AH99" s="52"/>
      <c r="AI99" s="52"/>
      <c r="AJ99" s="52"/>
      <c r="AK99" s="52"/>
      <c r="AL99" s="52"/>
      <c r="AM99" s="52"/>
      <c r="AN99" s="53"/>
      <c r="AO99" s="49">
        <v>1.4</v>
      </c>
      <c r="AP99" s="49"/>
      <c r="AQ99" s="49"/>
      <c r="AR99" s="49"/>
      <c r="AS99" s="49"/>
      <c r="AT99" s="49"/>
      <c r="AU99" s="49"/>
      <c r="AV99" s="49"/>
      <c r="AW99" s="49">
        <v>0</v>
      </c>
      <c r="AX99" s="49"/>
      <c r="AY99" s="49"/>
      <c r="AZ99" s="49"/>
      <c r="BA99" s="49"/>
      <c r="BB99" s="49"/>
      <c r="BC99" s="49"/>
      <c r="BD99" s="49"/>
      <c r="BE99" s="49">
        <v>1.4</v>
      </c>
      <c r="BF99" s="49"/>
      <c r="BG99" s="49"/>
      <c r="BH99" s="49"/>
      <c r="BI99" s="49"/>
      <c r="BJ99" s="49"/>
      <c r="BK99" s="49"/>
      <c r="BL99" s="49"/>
    </row>
    <row r="100" spans="1:64" ht="38.25" customHeight="1" x14ac:dyDescent="0.2">
      <c r="A100" s="50" t="s">
        <v>165</v>
      </c>
      <c r="B100" s="50"/>
      <c r="C100" s="50"/>
      <c r="D100" s="50"/>
      <c r="E100" s="50"/>
      <c r="F100" s="50"/>
      <c r="G100" s="51" t="s">
        <v>114</v>
      </c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3"/>
      <c r="Z100" s="54" t="s">
        <v>113</v>
      </c>
      <c r="AA100" s="54"/>
      <c r="AB100" s="54"/>
      <c r="AC100" s="54"/>
      <c r="AD100" s="54"/>
      <c r="AE100" s="51" t="s">
        <v>98</v>
      </c>
      <c r="AF100" s="52"/>
      <c r="AG100" s="52"/>
      <c r="AH100" s="52"/>
      <c r="AI100" s="52"/>
      <c r="AJ100" s="52"/>
      <c r="AK100" s="52"/>
      <c r="AL100" s="52"/>
      <c r="AM100" s="52"/>
      <c r="AN100" s="53"/>
      <c r="AO100" s="49">
        <v>114</v>
      </c>
      <c r="AP100" s="49"/>
      <c r="AQ100" s="49"/>
      <c r="AR100" s="49"/>
      <c r="AS100" s="49"/>
      <c r="AT100" s="49"/>
      <c r="AU100" s="49"/>
      <c r="AV100" s="49"/>
      <c r="AW100" s="49">
        <v>0</v>
      </c>
      <c r="AX100" s="49"/>
      <c r="AY100" s="49"/>
      <c r="AZ100" s="49"/>
      <c r="BA100" s="49"/>
      <c r="BB100" s="49"/>
      <c r="BC100" s="49"/>
      <c r="BD100" s="49"/>
      <c r="BE100" s="49">
        <v>114</v>
      </c>
      <c r="BF100" s="49"/>
      <c r="BG100" s="49"/>
      <c r="BH100" s="49"/>
      <c r="BI100" s="49"/>
      <c r="BJ100" s="49"/>
      <c r="BK100" s="49"/>
      <c r="BL100" s="49"/>
    </row>
    <row r="101" spans="1:64" x14ac:dyDescent="0.2"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3" spans="1:64" ht="16.5" customHeight="1" x14ac:dyDescent="0.2">
      <c r="A103" s="135" t="s">
        <v>120</v>
      </c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24"/>
      <c r="AL103" s="124"/>
      <c r="AM103" s="124"/>
      <c r="AN103" s="5"/>
      <c r="AO103" s="137" t="s">
        <v>122</v>
      </c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</row>
    <row r="104" spans="1:64" x14ac:dyDescent="0.2">
      <c r="W104" s="125" t="s">
        <v>5</v>
      </c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O104" s="125" t="s">
        <v>52</v>
      </c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125"/>
      <c r="BF104" s="125"/>
      <c r="BG104" s="125"/>
    </row>
    <row r="105" spans="1:64" ht="15.75" customHeight="1" x14ac:dyDescent="0.2">
      <c r="A105" s="138" t="s">
        <v>3</v>
      </c>
      <c r="B105" s="138"/>
      <c r="C105" s="138"/>
      <c r="D105" s="138"/>
      <c r="E105" s="138"/>
      <c r="F105" s="138"/>
    </row>
    <row r="106" spans="1:64" ht="13.15" customHeight="1" x14ac:dyDescent="0.2">
      <c r="A106" s="47" t="s">
        <v>119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</row>
    <row r="107" spans="1:64" x14ac:dyDescent="0.2">
      <c r="A107" s="132" t="s">
        <v>47</v>
      </c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</row>
    <row r="108" spans="1:64" ht="10.5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</row>
    <row r="109" spans="1:64" ht="15.75" customHeight="1" x14ac:dyDescent="0.2">
      <c r="A109" s="135" t="s">
        <v>121</v>
      </c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5"/>
      <c r="AO109" s="137" t="s">
        <v>123</v>
      </c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</row>
    <row r="110" spans="1:64" x14ac:dyDescent="0.2">
      <c r="W110" s="125" t="s">
        <v>5</v>
      </c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O110" s="125" t="s">
        <v>52</v>
      </c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  <c r="BF110" s="125"/>
      <c r="BG110" s="125"/>
    </row>
    <row r="111" spans="1:64" x14ac:dyDescent="0.2">
      <c r="A111" s="133"/>
      <c r="B111" s="134"/>
      <c r="C111" s="134"/>
      <c r="D111" s="134"/>
      <c r="E111" s="134"/>
      <c r="F111" s="134"/>
      <c r="G111" s="134"/>
      <c r="H111" s="134"/>
    </row>
    <row r="112" spans="1:64" x14ac:dyDescent="0.2">
      <c r="A112" s="125" t="s">
        <v>45</v>
      </c>
      <c r="B112" s="125"/>
      <c r="C112" s="125"/>
      <c r="D112" s="125"/>
      <c r="E112" s="125"/>
      <c r="F112" s="125"/>
      <c r="G112" s="125"/>
      <c r="H112" s="125"/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1:1" x14ac:dyDescent="0.2">
      <c r="A113" s="24" t="s">
        <v>46</v>
      </c>
    </row>
  </sheetData>
  <mergeCells count="387">
    <mergeCell ref="A112:H112"/>
    <mergeCell ref="A106:AS106"/>
    <mergeCell ref="A107:AS107"/>
    <mergeCell ref="A111:H111"/>
    <mergeCell ref="A109:V109"/>
    <mergeCell ref="W109:AM109"/>
    <mergeCell ref="AO109:BG109"/>
    <mergeCell ref="AO110:BG110"/>
    <mergeCell ref="A60:C61"/>
    <mergeCell ref="D62:AA62"/>
    <mergeCell ref="AB62:AI62"/>
    <mergeCell ref="W110:AM110"/>
    <mergeCell ref="A68:F68"/>
    <mergeCell ref="A69:F69"/>
    <mergeCell ref="Z69:AD69"/>
    <mergeCell ref="A66:BL66"/>
    <mergeCell ref="A67:F67"/>
    <mergeCell ref="AE67:AN67"/>
    <mergeCell ref="AO103:BG103"/>
    <mergeCell ref="A105:F105"/>
    <mergeCell ref="A70:F70"/>
    <mergeCell ref="Z70:AD70"/>
    <mergeCell ref="AE70:AN70"/>
    <mergeCell ref="A103:V103"/>
    <mergeCell ref="AO5:BL5"/>
    <mergeCell ref="D60:AA61"/>
    <mergeCell ref="AB60:AI61"/>
    <mergeCell ref="AJ60:AQ61"/>
    <mergeCell ref="AR60:AY61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9:AY59"/>
    <mergeCell ref="A41:F41"/>
    <mergeCell ref="A38:BL38"/>
    <mergeCell ref="A39:F39"/>
    <mergeCell ref="G39:BL39"/>
    <mergeCell ref="A40:F40"/>
    <mergeCell ref="AC52:AJ52"/>
    <mergeCell ref="AK48:AR49"/>
    <mergeCell ref="D52:AB52"/>
    <mergeCell ref="W103:AM103"/>
    <mergeCell ref="W104:AM104"/>
    <mergeCell ref="BE67:BL67"/>
    <mergeCell ref="AO104:BG104"/>
    <mergeCell ref="AO67:AV67"/>
    <mergeCell ref="G68:Y68"/>
    <mergeCell ref="G69:Y69"/>
    <mergeCell ref="G70:Y70"/>
    <mergeCell ref="AO68:AV68"/>
    <mergeCell ref="Z68:AD68"/>
    <mergeCell ref="AE68:AN68"/>
    <mergeCell ref="AE69:AN69"/>
    <mergeCell ref="AW68:BD68"/>
    <mergeCell ref="BE68:BL68"/>
    <mergeCell ref="BE70:BL70"/>
    <mergeCell ref="AO69:AV69"/>
    <mergeCell ref="AW69:BD69"/>
    <mergeCell ref="BE69:BL69"/>
    <mergeCell ref="AW70:BD70"/>
    <mergeCell ref="AO70:AV70"/>
    <mergeCell ref="Z67:AD67"/>
    <mergeCell ref="G67:Y67"/>
    <mergeCell ref="AW67:BD67"/>
    <mergeCell ref="BE71:BL71"/>
    <mergeCell ref="AO1:BL1"/>
    <mergeCell ref="A58:BL58"/>
    <mergeCell ref="A52:C52"/>
    <mergeCell ref="U22:AD22"/>
    <mergeCell ref="AE22:AR22"/>
    <mergeCell ref="AK52:AR52"/>
    <mergeCell ref="AS52:AZ52"/>
    <mergeCell ref="G29:BL29"/>
    <mergeCell ref="A64:C64"/>
    <mergeCell ref="D64:AA64"/>
    <mergeCell ref="AB64:AI64"/>
    <mergeCell ref="AJ64:AQ64"/>
    <mergeCell ref="AR64:AY64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2:BL2"/>
    <mergeCell ref="AO6:BF6"/>
    <mergeCell ref="AO4:BL4"/>
    <mergeCell ref="A50:C50"/>
    <mergeCell ref="A51:C51"/>
    <mergeCell ref="G42:BL42"/>
    <mergeCell ref="A48:C49"/>
    <mergeCell ref="A47:AZ47"/>
    <mergeCell ref="A46:AZ46"/>
    <mergeCell ref="AC48:AJ49"/>
    <mergeCell ref="AK50:AR50"/>
    <mergeCell ref="AK51:AR51"/>
    <mergeCell ref="AS51:AZ51"/>
    <mergeCell ref="AS50:AZ50"/>
    <mergeCell ref="AS48:AZ49"/>
    <mergeCell ref="D48:AB49"/>
    <mergeCell ref="D50:AB50"/>
    <mergeCell ref="D51:AB51"/>
    <mergeCell ref="AC50:AJ50"/>
    <mergeCell ref="AC51:AJ51"/>
    <mergeCell ref="A43:F43"/>
    <mergeCell ref="G43:BL43"/>
    <mergeCell ref="A44:F44"/>
    <mergeCell ref="G44:BL44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10:BL10"/>
    <mergeCell ref="A11:BL11"/>
    <mergeCell ref="AO8:BL8"/>
    <mergeCell ref="A33:F33"/>
    <mergeCell ref="G33:BL33"/>
    <mergeCell ref="BE20:BL20"/>
    <mergeCell ref="BE19:BL19"/>
    <mergeCell ref="AK19:BC19"/>
    <mergeCell ref="AK20:BC20"/>
    <mergeCell ref="A42:F42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74:F74"/>
    <mergeCell ref="G74:Y74"/>
    <mergeCell ref="Z74:AD74"/>
    <mergeCell ref="AE74:AN74"/>
    <mergeCell ref="AO74:AV74"/>
    <mergeCell ref="AW74:BD74"/>
    <mergeCell ref="BE74:BL74"/>
    <mergeCell ref="A71:F71"/>
    <mergeCell ref="G71:Y71"/>
    <mergeCell ref="Z71:AD71"/>
    <mergeCell ref="AE71:AN71"/>
    <mergeCell ref="AO71:AV71"/>
    <mergeCell ref="AW71:BD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E72:AN72"/>
    <mergeCell ref="AO72:AV72"/>
    <mergeCell ref="AW72:BD72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AO3:BL3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A98:F98"/>
    <mergeCell ref="G98:Y98"/>
    <mergeCell ref="Z98:AD98"/>
    <mergeCell ref="AE98:AN98"/>
    <mergeCell ref="AO98:AV98"/>
    <mergeCell ref="AW98:BD98"/>
    <mergeCell ref="BE98:BL98"/>
    <mergeCell ref="BE97:BL97"/>
    <mergeCell ref="A97:F97"/>
  </mergeCells>
  <phoneticPr fontId="0" type="noConversion"/>
  <conditionalFormatting sqref="G70:L70 G71 G73">
    <cfRule type="cellIs" dxfId="64" priority="84" stopIfTrue="1" operator="equal">
      <formula>$G69</formula>
    </cfRule>
  </conditionalFormatting>
  <conditionalFormatting sqref="D52">
    <cfRule type="cellIs" dxfId="63" priority="85" stopIfTrue="1" operator="equal">
      <formula>$D51</formula>
    </cfRule>
  </conditionalFormatting>
  <conditionalFormatting sqref="A70:F70">
    <cfRule type="cellIs" dxfId="62" priority="86" stopIfTrue="1" operator="equal">
      <formula>0</formula>
    </cfRule>
  </conditionalFormatting>
  <conditionalFormatting sqref="D53">
    <cfRule type="cellIs" dxfId="61" priority="83" stopIfTrue="1" operator="equal">
      <formula>$D52</formula>
    </cfRule>
  </conditionalFormatting>
  <conditionalFormatting sqref="D54">
    <cfRule type="cellIs" dxfId="60" priority="82" stopIfTrue="1" operator="equal">
      <formula>$D53</formula>
    </cfRule>
  </conditionalFormatting>
  <conditionalFormatting sqref="D55">
    <cfRule type="cellIs" dxfId="59" priority="81" stopIfTrue="1" operator="equal">
      <formula>$D54</formula>
    </cfRule>
  </conditionalFormatting>
  <conditionalFormatting sqref="D56">
    <cfRule type="cellIs" dxfId="58" priority="80" stopIfTrue="1" operator="equal">
      <formula>$D55</formula>
    </cfRule>
  </conditionalFormatting>
  <conditionalFormatting sqref="A71:F71">
    <cfRule type="cellIs" dxfId="57" priority="78" stopIfTrue="1" operator="equal">
      <formula>0</formula>
    </cfRule>
  </conditionalFormatting>
  <conditionalFormatting sqref="G74">
    <cfRule type="cellIs" dxfId="56" priority="75" stopIfTrue="1" operator="equal">
      <formula>$G71</formula>
    </cfRule>
  </conditionalFormatting>
  <conditionalFormatting sqref="A74:F74">
    <cfRule type="cellIs" dxfId="55" priority="76" stopIfTrue="1" operator="equal">
      <formula>0</formula>
    </cfRule>
  </conditionalFormatting>
  <conditionalFormatting sqref="G75">
    <cfRule type="cellIs" dxfId="54" priority="73" stopIfTrue="1" operator="equal">
      <formula>$G74</formula>
    </cfRule>
  </conditionalFormatting>
  <conditionalFormatting sqref="A75:F75">
    <cfRule type="cellIs" dxfId="53" priority="74" stopIfTrue="1" operator="equal">
      <formula>0</formula>
    </cfRule>
  </conditionalFormatting>
  <conditionalFormatting sqref="G76">
    <cfRule type="cellIs" dxfId="52" priority="71" stopIfTrue="1" operator="equal">
      <formula>$G75</formula>
    </cfRule>
  </conditionalFormatting>
  <conditionalFormatting sqref="A76:F76">
    <cfRule type="cellIs" dxfId="51" priority="72" stopIfTrue="1" operator="equal">
      <formula>0</formula>
    </cfRule>
  </conditionalFormatting>
  <conditionalFormatting sqref="G77">
    <cfRule type="cellIs" dxfId="50" priority="69" stopIfTrue="1" operator="equal">
      <formula>$G76</formula>
    </cfRule>
  </conditionalFormatting>
  <conditionalFormatting sqref="A77:F77">
    <cfRule type="cellIs" dxfId="49" priority="70" stopIfTrue="1" operator="equal">
      <formula>0</formula>
    </cfRule>
  </conditionalFormatting>
  <conditionalFormatting sqref="G78">
    <cfRule type="cellIs" dxfId="48" priority="67" stopIfTrue="1" operator="equal">
      <formula>$G77</formula>
    </cfRule>
  </conditionalFormatting>
  <conditionalFormatting sqref="A78:F78">
    <cfRule type="cellIs" dxfId="47" priority="68" stopIfTrue="1" operator="equal">
      <formula>0</formula>
    </cfRule>
  </conditionalFormatting>
  <conditionalFormatting sqref="G79">
    <cfRule type="cellIs" dxfId="46" priority="65" stopIfTrue="1" operator="equal">
      <formula>$G78</formula>
    </cfRule>
  </conditionalFormatting>
  <conditionalFormatting sqref="A79:F79">
    <cfRule type="cellIs" dxfId="45" priority="66" stopIfTrue="1" operator="equal">
      <formula>0</formula>
    </cfRule>
  </conditionalFormatting>
  <conditionalFormatting sqref="G80">
    <cfRule type="cellIs" dxfId="44" priority="63" stopIfTrue="1" operator="equal">
      <formula>$G79</formula>
    </cfRule>
  </conditionalFormatting>
  <conditionalFormatting sqref="A80:F80">
    <cfRule type="cellIs" dxfId="43" priority="64" stopIfTrue="1" operator="equal">
      <formula>0</formula>
    </cfRule>
  </conditionalFormatting>
  <conditionalFormatting sqref="G72">
    <cfRule type="cellIs" dxfId="42" priority="61" stopIfTrue="1" operator="equal">
      <formula>$G80</formula>
    </cfRule>
  </conditionalFormatting>
  <conditionalFormatting sqref="A72:F72">
    <cfRule type="cellIs" dxfId="41" priority="62" stopIfTrue="1" operator="equal">
      <formula>0</formula>
    </cfRule>
  </conditionalFormatting>
  <conditionalFormatting sqref="A73:F73">
    <cfRule type="cellIs" dxfId="40" priority="60" stopIfTrue="1" operator="equal">
      <formula>0</formula>
    </cfRule>
  </conditionalFormatting>
  <conditionalFormatting sqref="G81">
    <cfRule type="cellIs" dxfId="39" priority="53" stopIfTrue="1" operator="equal">
      <formula>#REF!</formula>
    </cfRule>
  </conditionalFormatting>
  <conditionalFormatting sqref="A81:F81">
    <cfRule type="cellIs" dxfId="38" priority="54" stopIfTrue="1" operator="equal">
      <formula>0</formula>
    </cfRule>
  </conditionalFormatting>
  <conditionalFormatting sqref="G82">
    <cfRule type="cellIs" dxfId="37" priority="51" stopIfTrue="1" operator="equal">
      <formula>$G81</formula>
    </cfRule>
  </conditionalFormatting>
  <conditionalFormatting sqref="A82:F82">
    <cfRule type="cellIs" dxfId="36" priority="52" stopIfTrue="1" operator="equal">
      <formula>0</formula>
    </cfRule>
  </conditionalFormatting>
  <conditionalFormatting sqref="G83">
    <cfRule type="cellIs" dxfId="35" priority="49" stopIfTrue="1" operator="equal">
      <formula>$G82</formula>
    </cfRule>
  </conditionalFormatting>
  <conditionalFormatting sqref="A83:F83">
    <cfRule type="cellIs" dxfId="34" priority="50" stopIfTrue="1" operator="equal">
      <formula>0</formula>
    </cfRule>
  </conditionalFormatting>
  <conditionalFormatting sqref="G84">
    <cfRule type="cellIs" dxfId="33" priority="47" stopIfTrue="1" operator="equal">
      <formula>$G83</formula>
    </cfRule>
  </conditionalFormatting>
  <conditionalFormatting sqref="A84:F84">
    <cfRule type="cellIs" dxfId="32" priority="48" stopIfTrue="1" operator="equal">
      <formula>0</formula>
    </cfRule>
  </conditionalFormatting>
  <conditionalFormatting sqref="G85">
    <cfRule type="cellIs" dxfId="31" priority="45" stopIfTrue="1" operator="equal">
      <formula>$G84</formula>
    </cfRule>
  </conditionalFormatting>
  <conditionalFormatting sqref="A85:F85">
    <cfRule type="cellIs" dxfId="30" priority="46" stopIfTrue="1" operator="equal">
      <formula>0</formula>
    </cfRule>
  </conditionalFormatting>
  <conditionalFormatting sqref="G86">
    <cfRule type="cellIs" dxfId="29" priority="43" stopIfTrue="1" operator="equal">
      <formula>$G85</formula>
    </cfRule>
  </conditionalFormatting>
  <conditionalFormatting sqref="A86:F86">
    <cfRule type="cellIs" dxfId="28" priority="44" stopIfTrue="1" operator="equal">
      <formula>0</formula>
    </cfRule>
  </conditionalFormatting>
  <conditionalFormatting sqref="G87">
    <cfRule type="cellIs" dxfId="27" priority="41" stopIfTrue="1" operator="equal">
      <formula>$G86</formula>
    </cfRule>
  </conditionalFormatting>
  <conditionalFormatting sqref="A87:F87">
    <cfRule type="cellIs" dxfId="26" priority="42" stopIfTrue="1" operator="equal">
      <formula>0</formula>
    </cfRule>
  </conditionalFormatting>
  <conditionalFormatting sqref="G88">
    <cfRule type="cellIs" dxfId="25" priority="39" stopIfTrue="1" operator="equal">
      <formula>$G87</formula>
    </cfRule>
  </conditionalFormatting>
  <conditionalFormatting sqref="A88:F88">
    <cfRule type="cellIs" dxfId="24" priority="40" stopIfTrue="1" operator="equal">
      <formula>0</formula>
    </cfRule>
  </conditionalFormatting>
  <conditionalFormatting sqref="G89">
    <cfRule type="cellIs" dxfId="23" priority="37" stopIfTrue="1" operator="equal">
      <formula>$G88</formula>
    </cfRule>
  </conditionalFormatting>
  <conditionalFormatting sqref="A89:F89">
    <cfRule type="cellIs" dxfId="22" priority="38" stopIfTrue="1" operator="equal">
      <formula>0</formula>
    </cfRule>
  </conditionalFormatting>
  <conditionalFormatting sqref="G90">
    <cfRule type="cellIs" dxfId="21" priority="35" stopIfTrue="1" operator="equal">
      <formula>$G89</formula>
    </cfRule>
  </conditionalFormatting>
  <conditionalFormatting sqref="A90:F90">
    <cfRule type="cellIs" dxfId="20" priority="36" stopIfTrue="1" operator="equal">
      <formula>0</formula>
    </cfRule>
  </conditionalFormatting>
  <conditionalFormatting sqref="G91">
    <cfRule type="cellIs" dxfId="19" priority="33" stopIfTrue="1" operator="equal">
      <formula>$G90</formula>
    </cfRule>
  </conditionalFormatting>
  <conditionalFormatting sqref="A91:F91">
    <cfRule type="cellIs" dxfId="18" priority="34" stopIfTrue="1" operator="equal">
      <formula>0</formula>
    </cfRule>
  </conditionalFormatting>
  <conditionalFormatting sqref="G92">
    <cfRule type="cellIs" dxfId="17" priority="31" stopIfTrue="1" operator="equal">
      <formula>$G91</formula>
    </cfRule>
  </conditionalFormatting>
  <conditionalFormatting sqref="A92:F92">
    <cfRule type="cellIs" dxfId="16" priority="32" stopIfTrue="1" operator="equal">
      <formula>0</formula>
    </cfRule>
  </conditionalFormatting>
  <conditionalFormatting sqref="G93">
    <cfRule type="cellIs" dxfId="15" priority="25" stopIfTrue="1" operator="equal">
      <formula>#REF!</formula>
    </cfRule>
  </conditionalFormatting>
  <conditionalFormatting sqref="A93:F93">
    <cfRule type="cellIs" dxfId="14" priority="26" stopIfTrue="1" operator="equal">
      <formula>0</formula>
    </cfRule>
  </conditionalFormatting>
  <conditionalFormatting sqref="G94">
    <cfRule type="cellIs" dxfId="13" priority="23" stopIfTrue="1" operator="equal">
      <formula>$G93</formula>
    </cfRule>
  </conditionalFormatting>
  <conditionalFormatting sqref="A94:F94">
    <cfRule type="cellIs" dxfId="12" priority="24" stopIfTrue="1" operator="equal">
      <formula>0</formula>
    </cfRule>
  </conditionalFormatting>
  <conditionalFormatting sqref="G95">
    <cfRule type="cellIs" dxfId="11" priority="21" stopIfTrue="1" operator="equal">
      <formula>$G94</formula>
    </cfRule>
  </conditionalFormatting>
  <conditionalFormatting sqref="A95:F95">
    <cfRule type="cellIs" dxfId="10" priority="22" stopIfTrue="1" operator="equal">
      <formula>0</formula>
    </cfRule>
  </conditionalFormatting>
  <conditionalFormatting sqref="G96">
    <cfRule type="cellIs" dxfId="9" priority="19" stopIfTrue="1" operator="equal">
      <formula>$G95</formula>
    </cfRule>
  </conditionalFormatting>
  <conditionalFormatting sqref="A96:F96">
    <cfRule type="cellIs" dxfId="8" priority="20" stopIfTrue="1" operator="equal">
      <formula>0</formula>
    </cfRule>
  </conditionalFormatting>
  <conditionalFormatting sqref="G97">
    <cfRule type="cellIs" dxfId="7" priority="17" stopIfTrue="1" operator="equal">
      <formula>$G96</formula>
    </cfRule>
  </conditionalFormatting>
  <conditionalFormatting sqref="A97:F97">
    <cfRule type="cellIs" dxfId="6" priority="18" stopIfTrue="1" operator="equal">
      <formula>0</formula>
    </cfRule>
  </conditionalFormatting>
  <conditionalFormatting sqref="G98">
    <cfRule type="cellIs" dxfId="5" priority="11" stopIfTrue="1" operator="equal">
      <formula>#REF!</formula>
    </cfRule>
  </conditionalFormatting>
  <conditionalFormatting sqref="A98:F98">
    <cfRule type="cellIs" dxfId="4" priority="12" stopIfTrue="1" operator="equal">
      <formula>0</formula>
    </cfRule>
  </conditionalFormatting>
  <conditionalFormatting sqref="G99">
    <cfRule type="cellIs" dxfId="3" priority="9" stopIfTrue="1" operator="equal">
      <formula>$G98</formula>
    </cfRule>
  </conditionalFormatting>
  <conditionalFormatting sqref="A99:F99">
    <cfRule type="cellIs" dxfId="2" priority="10" stopIfTrue="1" operator="equal">
      <formula>0</formula>
    </cfRule>
  </conditionalFormatting>
  <conditionalFormatting sqref="G100">
    <cfRule type="cellIs" dxfId="1" priority="7" stopIfTrue="1" operator="equal">
      <formula>$G99</formula>
    </cfRule>
  </conditionalFormatting>
  <conditionalFormatting sqref="A100:F100">
    <cfRule type="cellIs" dxfId="0" priority="8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80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view="pageBreakPreview" zoomScale="124" zoomScaleNormal="100" zoomScaleSheetLayoutView="124" workbookViewId="0">
      <selection activeCell="A15" sqref="A15:XFD15"/>
    </sheetView>
  </sheetViews>
  <sheetFormatPr defaultRowHeight="12.75" x14ac:dyDescent="0.2"/>
  <cols>
    <col min="1" max="1" width="25.85546875" customWidth="1"/>
    <col min="2" max="2" width="26.140625" customWidth="1"/>
    <col min="3" max="3" width="16" customWidth="1"/>
    <col min="4" max="4" width="22.140625" customWidth="1"/>
  </cols>
  <sheetData>
    <row r="1" spans="1:4" ht="15.75" x14ac:dyDescent="0.25">
      <c r="A1" s="140" t="s">
        <v>169</v>
      </c>
      <c r="B1" s="141"/>
      <c r="C1" s="141"/>
      <c r="D1" s="142"/>
    </row>
    <row r="2" spans="1:4" ht="14.25" customHeight="1" x14ac:dyDescent="0.25">
      <c r="A2" s="143" t="s">
        <v>170</v>
      </c>
      <c r="B2" s="144"/>
      <c r="C2" s="144"/>
      <c r="D2" s="145"/>
    </row>
    <row r="3" spans="1:4" ht="17.25" customHeight="1" x14ac:dyDescent="0.25">
      <c r="A3" s="146" t="s">
        <v>187</v>
      </c>
      <c r="B3" s="147"/>
      <c r="C3" s="147"/>
      <c r="D3" s="148"/>
    </row>
    <row r="4" spans="1:4" ht="31.5" x14ac:dyDescent="0.2">
      <c r="A4" s="39" t="s">
        <v>171</v>
      </c>
      <c r="B4" s="39" t="s">
        <v>189</v>
      </c>
      <c r="C4" s="39" t="s">
        <v>172</v>
      </c>
      <c r="D4" s="39" t="s">
        <v>173</v>
      </c>
    </row>
    <row r="5" spans="1:4" ht="31.5" customHeight="1" x14ac:dyDescent="0.25">
      <c r="A5" s="149" t="s">
        <v>174</v>
      </c>
      <c r="B5" s="150"/>
      <c r="C5" s="150"/>
      <c r="D5" s="151"/>
    </row>
    <row r="6" spans="1:4" ht="119.25" customHeight="1" x14ac:dyDescent="0.2">
      <c r="A6" s="40" t="s">
        <v>175</v>
      </c>
      <c r="B6" s="41">
        <v>8587200</v>
      </c>
      <c r="C6" s="42">
        <f>КПК1014060!U22</f>
        <v>8371000</v>
      </c>
      <c r="D6" s="43" t="s">
        <v>176</v>
      </c>
    </row>
    <row r="7" spans="1:4" ht="126" x14ac:dyDescent="0.2">
      <c r="A7" s="40" t="s">
        <v>177</v>
      </c>
      <c r="B7" s="41">
        <v>7128500</v>
      </c>
      <c r="C7" s="42">
        <f>КПК1014060!AS53</f>
        <v>6993900</v>
      </c>
      <c r="D7" s="40" t="s">
        <v>176</v>
      </c>
    </row>
    <row r="8" spans="1:4" ht="110.25" x14ac:dyDescent="0.2">
      <c r="A8" s="40" t="s">
        <v>178</v>
      </c>
      <c r="B8" s="41">
        <v>1235700</v>
      </c>
      <c r="C8" s="42">
        <f>КПК1014060!AS54</f>
        <v>1154100</v>
      </c>
      <c r="D8" s="40" t="s">
        <v>188</v>
      </c>
    </row>
    <row r="9" spans="1:4" ht="126" hidden="1" x14ac:dyDescent="0.2">
      <c r="A9" s="40" t="s">
        <v>180</v>
      </c>
      <c r="B9" s="41"/>
      <c r="C9" s="42"/>
      <c r="D9" s="43" t="s">
        <v>176</v>
      </c>
    </row>
    <row r="10" spans="1:4" ht="110.25" hidden="1" x14ac:dyDescent="0.2">
      <c r="A10" s="40" t="s">
        <v>181</v>
      </c>
      <c r="B10" s="41"/>
      <c r="C10" s="42"/>
      <c r="D10" s="40" t="s">
        <v>179</v>
      </c>
    </row>
    <row r="11" spans="1:4" ht="157.5" x14ac:dyDescent="0.2">
      <c r="A11" s="40" t="s">
        <v>182</v>
      </c>
      <c r="B11" s="41">
        <v>8587200</v>
      </c>
      <c r="C11" s="44">
        <f>КПК1014060!BE80</f>
        <v>8371000</v>
      </c>
      <c r="D11" s="40" t="s">
        <v>176</v>
      </c>
    </row>
    <row r="12" spans="1:4" ht="157.5" x14ac:dyDescent="0.2">
      <c r="A12" s="40" t="s">
        <v>183</v>
      </c>
      <c r="B12" s="41">
        <v>9541</v>
      </c>
      <c r="C12" s="42">
        <f>КПК1014060!BE95</f>
        <v>9301.1111111111113</v>
      </c>
      <c r="D12" s="40" t="s">
        <v>176</v>
      </c>
    </row>
    <row r="13" spans="1:4" ht="141.75" x14ac:dyDescent="0.2">
      <c r="A13" s="40" t="s">
        <v>184</v>
      </c>
      <c r="B13" s="41">
        <v>155</v>
      </c>
      <c r="C13" s="42">
        <f>КПК1014060!BE96</f>
        <v>151.18950701040254</v>
      </c>
      <c r="D13" s="40" t="s">
        <v>176</v>
      </c>
    </row>
    <row r="14" spans="1:4" ht="173.25" x14ac:dyDescent="0.2">
      <c r="A14" s="40" t="s">
        <v>185</v>
      </c>
      <c r="B14" s="41">
        <v>10472</v>
      </c>
      <c r="C14" s="42">
        <f>КПК1014060!BE97</f>
        <v>10208.536585365853</v>
      </c>
      <c r="D14" s="40" t="s">
        <v>176</v>
      </c>
    </row>
    <row r="15" spans="1:4" ht="409.5" hidden="1" customHeight="1" x14ac:dyDescent="0.25">
      <c r="A15" s="45" t="s">
        <v>186</v>
      </c>
      <c r="B15" s="41"/>
      <c r="C15" s="46"/>
      <c r="D15" s="40" t="s">
        <v>188</v>
      </c>
    </row>
    <row r="17" spans="1:5" ht="38.25" customHeight="1" x14ac:dyDescent="0.2">
      <c r="A17" s="152" t="s">
        <v>120</v>
      </c>
      <c r="B17" s="152"/>
      <c r="C17" s="153" t="s">
        <v>190</v>
      </c>
      <c r="D17" s="153" t="s">
        <v>191</v>
      </c>
      <c r="E17" s="153"/>
    </row>
    <row r="18" spans="1:5" x14ac:dyDescent="0.2">
      <c r="A18" s="38"/>
      <c r="B18" s="38"/>
      <c r="C18" s="38" t="s">
        <v>5</v>
      </c>
      <c r="D18" s="38" t="s">
        <v>52</v>
      </c>
      <c r="E18" s="38"/>
    </row>
    <row r="19" spans="1:5" x14ac:dyDescent="0.2">
      <c r="A19" s="38"/>
      <c r="B19" s="38"/>
      <c r="C19" s="38"/>
      <c r="D19" s="38"/>
      <c r="E19" s="38"/>
    </row>
    <row r="20" spans="1:5" x14ac:dyDescent="0.2">
      <c r="A20" s="38" t="s">
        <v>192</v>
      </c>
      <c r="B20" s="38"/>
      <c r="C20" s="38"/>
      <c r="D20" s="38"/>
      <c r="E20" s="38"/>
    </row>
  </sheetData>
  <mergeCells count="5">
    <mergeCell ref="A1:D1"/>
    <mergeCell ref="A2:D2"/>
    <mergeCell ref="A3:D3"/>
    <mergeCell ref="A5:D5"/>
    <mergeCell ref="A17:B17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КПК1014060</vt:lpstr>
      <vt:lpstr>порівн.табл.</vt:lpstr>
      <vt:lpstr>КПК1014060!Область_печати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ECONOMIST</cp:lastModifiedBy>
  <cp:lastPrinted>2022-01-19T14:08:48Z</cp:lastPrinted>
  <dcterms:created xsi:type="dcterms:W3CDTF">2016-08-15T09:54:21Z</dcterms:created>
  <dcterms:modified xsi:type="dcterms:W3CDTF">2022-01-19T14:10:29Z</dcterms:modified>
</cp:coreProperties>
</file>