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ТАНЯ\ТАНЯ\2021\Паспорта 2021\Паспорта зміни\паспорт 25.10.21\"/>
    </mc:Choice>
  </mc:AlternateContent>
  <bookViews>
    <workbookView xWindow="480" yWindow="135" windowWidth="27795" windowHeight="14385" activeTab="1"/>
  </bookViews>
  <sheets>
    <sheet name="КПК1014081" sheetId="8" r:id="rId1"/>
    <sheet name="порів.табл." sheetId="9" r:id="rId2"/>
  </sheets>
  <definedNames>
    <definedName name="_xlnm.Print_Area" localSheetId="0">КПК1014081!$A$1:$BM$92</definedName>
  </definedNames>
  <calcPr calcId="162913"/>
</workbook>
</file>

<file path=xl/calcChain.xml><?xml version="1.0" encoding="utf-8"?>
<calcChain xmlns="http://schemas.openxmlformats.org/spreadsheetml/2006/main">
  <c r="C9" i="9" l="1"/>
  <c r="C8" i="9"/>
  <c r="C7" i="9"/>
  <c r="C6" i="9"/>
  <c r="AO78" i="8" l="1"/>
  <c r="AW72" i="8"/>
  <c r="AO72" i="8"/>
  <c r="AC51" i="8"/>
  <c r="AC49" i="8"/>
  <c r="AS49" i="8"/>
  <c r="AC52" i="8"/>
  <c r="U22" i="8"/>
  <c r="AS22" i="8"/>
  <c r="N13" i="8" l="1"/>
  <c r="BE79" i="8"/>
  <c r="BE78" i="8"/>
  <c r="BE77" i="8"/>
  <c r="BE76" i="8"/>
  <c r="BE75" i="8"/>
  <c r="BE74" i="8"/>
  <c r="BE73" i="8"/>
  <c r="BE72" i="8"/>
  <c r="BE71" i="8"/>
  <c r="BE70" i="8"/>
  <c r="BE69" i="8"/>
  <c r="BE68" i="8"/>
  <c r="BE67" i="8"/>
  <c r="BE66" i="8"/>
  <c r="AR60" i="8"/>
  <c r="AS52" i="8"/>
  <c r="AS51" i="8"/>
  <c r="AS50" i="8"/>
</calcChain>
</file>

<file path=xl/sharedStrings.xml><?xml version="1.0" encoding="utf-8"?>
<sst xmlns="http://schemas.openxmlformats.org/spreadsheetml/2006/main" count="192" uniqueCount="144">
  <si>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</si>
  <si>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</si>
  <si>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</si>
  <si>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</si>
  <si>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</si>
  <si>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</si>
  <si>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</si>
  <si>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</si>
  <si>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</si>
  <si>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</si>
  <si>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</si>
  <si>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</si>
  <si>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</si>
  <si>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</si>
  <si>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</si>
  <si>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</si>
  <si>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</si>
  <si>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</si>
  <si>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</si>
  <si>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</si>
  <si>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</si>
  <si>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</si>
  <si>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</si>
  <si>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</si>
  <si>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</si>
  <si>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</si>
  <si>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</si>
  <si>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</si>
  <si>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</si>
  <si>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</si>
  <si>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</si>
  <si>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</si>
  <si>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</si>
  <si>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</si>
  <si>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</si>
  <si>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</si>
  <si>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</si>
  <si>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</si>
  <si>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</si>
  <si>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</si>
  <si>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</si>
  <si>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</si>
  <si>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</si>
  <si>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</si>
  <si>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</si>
  <si>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</si>
  <si>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</si>
  <si>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</si>
  <si>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</si>
  <si>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</si>
  <si>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</si>
  <si>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</si>
  <si>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</si>
  <si>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</si>
  <si>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</si>
  <si>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</si>
  <si>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</si>
  <si>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</si>
  <si>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</si>
  <si>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</si>
  <si>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</si>
  <si>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</si>
  <si>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</si>
  <si>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</si>
  <si>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</si>
  <si>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</si>
  <si>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</si>
  <si>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</si>
  <si>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</si>
  <si>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</si>
  <si>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1000000</t>
  </si>
  <si>
    <t>Вугледарський міський відділ культури і туризму</t>
  </si>
  <si>
    <t>Вугледарське міське фінансове управління</t>
  </si>
  <si>
    <t>Начальник Вугледарського міського відділу культури і туризму</t>
  </si>
  <si>
    <t>Начальник Вугледарського міського фінансового управління</t>
  </si>
  <si>
    <t>Валентина ЧУМАКОВА</t>
  </si>
  <si>
    <t>Світлана ЧУПЕЙДА</t>
  </si>
  <si>
    <t>22026974</t>
  </si>
  <si>
    <t>05512000000</t>
  </si>
  <si>
    <t>бюджетної програми місцевого бюджету на 2021  рік</t>
  </si>
  <si>
    <t>1010000</t>
  </si>
  <si>
    <t>Заробітна плата та нарахування</t>
  </si>
  <si>
    <t>Оплата комунальних послуг</t>
  </si>
  <si>
    <t>грн.</t>
  </si>
  <si>
    <t>Середнє число окладів (ставок) - усього</t>
  </si>
  <si>
    <t>Середнє число окладів (ставок) керівних працівників</t>
  </si>
  <si>
    <t>Середнє число окладів (ставок) спеціалістів</t>
  </si>
  <si>
    <t>Організація матеріально-технічного і фінансового забезпечення закладів культури.</t>
  </si>
  <si>
    <t>Підтримка та розвиток культурно-освітніх заходів, складання і надання кошторисної, звітної, фінансової документації, фінансування установ освіти згідно із затвердженими кошторисами, надання якісних послуг з централізованого господарського обслуговування.</t>
  </si>
  <si>
    <t>Поточні витрати на забезпечення роботи централізованої бухгалтерії</t>
  </si>
  <si>
    <t>кількість установ- усього, у тому числі</t>
  </si>
  <si>
    <t>Положення про відділ культури</t>
  </si>
  <si>
    <t xml:space="preserve"> централізованих бухгалтерій</t>
  </si>
  <si>
    <t>Витрати загального фонду на забеспечення діяльності централізованої бухгалтерії</t>
  </si>
  <si>
    <t>Кількість закладів, які обслуговує централізована бухгалтерія</t>
  </si>
  <si>
    <t>Кількість особових рахунків</t>
  </si>
  <si>
    <t>Повідомлення про відкриття рахунків</t>
  </si>
  <si>
    <t>Кількість складених звітів працівниками бухгалтерії</t>
  </si>
  <si>
    <t>Звітність</t>
  </si>
  <si>
    <t>Кількість установ, які обслуговує 1 працівник</t>
  </si>
  <si>
    <t>Статистична звітність</t>
  </si>
  <si>
    <t>Кількість особових рахунків, які обслуговує 1 працівник</t>
  </si>
  <si>
    <t>Підтримка та розвиток культурно-освітніх заходів.</t>
  </si>
  <si>
    <t>1014081</t>
  </si>
  <si>
    <t>Забезпечення діяльності інших закладів в галузі культури і мистецтва</t>
  </si>
  <si>
    <t>4081</t>
  </si>
  <si>
    <t>0829</t>
  </si>
  <si>
    <t>Наказ / розпорядчий документ</t>
  </si>
  <si>
    <t>1.1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</si>
  <si>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</si>
  <si>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</si>
  <si>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</si>
  <si>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</si>
  <si>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</si>
  <si>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</si>
  <si>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</si>
  <si>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</si>
  <si>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</si>
  <si>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3</t>
  </si>
  <si>
    <t>3.1</t>
  </si>
  <si>
    <t>3.2</t>
  </si>
  <si>
    <t>Рішення Вугледарської міської ради від 22.12.2020 №7/64-49 "Про міський бюджет Вугледарської міської територіальної громади на 2021 рік"</t>
  </si>
  <si>
    <t>14 січня 2021р.</t>
  </si>
  <si>
    <t>19-д</t>
  </si>
  <si>
    <t>(в редакції наказу відділу культури від ____________20__р. №________)</t>
  </si>
  <si>
    <t>Конституція України; Бюджетний кодекс України (зі змінами);  Закон України «Про Державний бюджет України на 2021 рік»; Закон України "Про культуру" від 14.12.2010р. №2778-VI; Розпорядження Кабінету Міністрів України «Про схвалення концепції застосування програмно-цільового методу в бюджетному процесі» від 14.09.2002 року № 538-р ,  наказ Міністерства фінансів України (зі змінами) "Про затвердження Типового переліку бюджетних програм та результативних показників їх виконання для місцевих бюджетів у галузі "Культура" від 01.10.2010 №1150/41 ; Рішення Вугледарської міської ради «Про міський бюджет Вугледарської міської територіальної громади на 2021 рік» від 22.12.2020 року № 7/64-49(зі змінами),  Положення про Вугледарський міський відділ культури і туризму.</t>
  </si>
  <si>
    <t>Порівняльна таблиця з поясненнями щодо відмінностей інформації та показників проекту паспортів у новій редакції порівняно із затвердженими паспортами</t>
  </si>
  <si>
    <t>по Вугледарському міському відділу культури і туризму</t>
  </si>
  <si>
    <t xml:space="preserve">Показник </t>
  </si>
  <si>
    <t>Затверджено у паспорті на 2021 рік</t>
  </si>
  <si>
    <t>Зміни до поспорту</t>
  </si>
  <si>
    <t>Пояснення змін</t>
  </si>
  <si>
    <t>Обсяг бюджетних призначень/ бюджетних асигнувань</t>
  </si>
  <si>
    <t xml:space="preserve">Зменшення планових показників відповідно до затверджених бюджетних асигнувань
</t>
  </si>
  <si>
    <t>Напрями використання бюджетних коштів - Заробітна плата та нарахування</t>
  </si>
  <si>
    <t>Збільшення планових показників відповідно до затверджених бюджетних асигнувань</t>
  </si>
  <si>
    <t xml:space="preserve">            </t>
  </si>
  <si>
    <t xml:space="preserve">    Валентина ЧУМАКОВА</t>
  </si>
  <si>
    <t>Катерина БЛИЗНО 65084</t>
  </si>
  <si>
    <t>Рішення сесії міської ради від 22.10.2021 №7/75-38</t>
  </si>
  <si>
    <t>Напрями використання бюджетних коштів - Поточні витрати на забезпечення роботи централізованої бухгалтерії</t>
  </si>
  <si>
    <t>Результативні показники бюджетної програми -  затрат - Витрати загального фонду на забеспечення діяльності централізованої бухгалтерії</t>
  </si>
  <si>
    <t>Зменшення планових показників відповідно до затверджених бюджетних асигнувань</t>
  </si>
  <si>
    <t xml:space="preserve">КПКВКМБ 1014081 «Забезпечення діяльності інших закладів в галузі культури і мистецтва»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</si>
</sst>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р_._-;\-* #,##0\ _р_._-;_-* &quot;-&quot;\ _р_._-;_-@_-"/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horizontal="left" vertical="center" wrapText="1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41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vertical="center" wrapText="1"/>
    </xf>
    <xf numFmtId="1" fontId="21" fillId="0" borderId="1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5" xfId="0" applyFont="1" applyBorder="1" applyAlignment="1">
      <alignment vertical="center" wrapText="1"/>
    </xf>
    <xf numFmtId="0" fontId="21" fillId="0" borderId="0" xfId="0" applyFont="1" applyBorder="1"/>
    <xf numFmtId="0" fontId="25" fillId="0" borderId="0" xfId="0" applyFont="1" applyBorder="1" applyAlignment="1">
      <alignment horizontal="center" vertical="top" wrapText="1"/>
    </xf>
    <xf numFmtId="0" fontId="26" fillId="0" borderId="0" xfId="0" applyFo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0" xfId="0" applyNumberFormat="1" applyFont="1" applyAlignment="1">
      <alignment horizontal="justify" vertical="center" wrapText="1"/>
    </xf>
    <xf numFmtId="41" fontId="10" fillId="0" borderId="5" xfId="0" applyNumberFormat="1" applyFont="1" applyBorder="1" applyAlignment="1">
      <alignment horizontal="center" vertical="center" wrapText="1"/>
    </xf>
    <xf numFmtId="41" fontId="3" fillId="0" borderId="0" xfId="0" applyNumberFormat="1" applyFont="1" applyAlignment="1">
      <alignment horizontal="left" vertical="center"/>
    </xf>
    <xf numFmtId="41" fontId="3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1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1" fillId="0" borderId="0" xfId="0" applyFont="1" applyBorder="1" applyAlignment="1">
      <alignment horizontal="left" wrapText="1"/>
    </xf>
    <xf numFmtId="0" fontId="24" fillId="0" borderId="5" xfId="0" applyFont="1" applyBorder="1" applyAlignment="1">
      <alignment horizontal="center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view="pageBreakPreview" topLeftCell="A5" zoomScaleNormal="100" zoomScaleSheetLayoutView="100" workbookViewId="0">
      <selection activeCell="AK19" sqref="AK19:BC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4" t="s">
        <v>35</v>
      </c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56" t="s">
        <v>107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 x14ac:dyDescent="0.2">
      <c r="AO4" s="58" t="s">
        <v>71</v>
      </c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</row>
    <row r="5" spans="1:77" x14ac:dyDescent="0.2">
      <c r="AO5" s="60" t="s">
        <v>20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</row>
    <row r="7" spans="1:77" ht="12.75" customHeight="1" x14ac:dyDescent="0.2">
      <c r="AO7" s="68" t="s">
        <v>122</v>
      </c>
      <c r="AP7" s="57"/>
      <c r="AQ7" s="57"/>
      <c r="AR7" s="57"/>
      <c r="AS7" s="57"/>
      <c r="AT7" s="57"/>
      <c r="AU7" s="57"/>
      <c r="AV7" s="1" t="s">
        <v>63</v>
      </c>
      <c r="AW7" s="68" t="s">
        <v>123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 x14ac:dyDescent="0.2">
      <c r="AO8" s="64" t="s">
        <v>124</v>
      </c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</row>
    <row r="10" spans="1:77" ht="15.75" customHeight="1" x14ac:dyDescent="0.2">
      <c r="A10" s="69" t="s">
        <v>21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</row>
    <row r="11" spans="1:77" ht="15.75" customHeight="1" x14ac:dyDescent="0.2">
      <c r="A11" s="69" t="s">
        <v>79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5" t="s">
        <v>70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34"/>
      <c r="N13" s="70" t="str">
        <f>N16</f>
        <v>Вугледарський міський відділ культури і туризму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65" t="s">
        <v>77</v>
      </c>
      <c r="AV13" s="66"/>
      <c r="AW13" s="66"/>
      <c r="AX13" s="66"/>
      <c r="AY13" s="66"/>
      <c r="AZ13" s="66"/>
      <c r="BA13" s="66"/>
      <c r="BB13" s="6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5" t="s">
        <v>80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34"/>
      <c r="N16" s="67" t="s">
        <v>71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65" t="s">
        <v>77</v>
      </c>
      <c r="AV16" s="66"/>
      <c r="AW16" s="66"/>
      <c r="AX16" s="66"/>
      <c r="AY16" s="66"/>
      <c r="AZ16" s="66"/>
      <c r="BA16" s="66"/>
      <c r="BB16" s="6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5" t="s">
        <v>103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N19" s="65" t="s">
        <v>105</v>
      </c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26"/>
      <c r="AA19" s="65" t="s">
        <v>106</v>
      </c>
      <c r="AB19" s="66"/>
      <c r="AC19" s="66"/>
      <c r="AD19" s="66"/>
      <c r="AE19" s="66"/>
      <c r="AF19" s="66"/>
      <c r="AG19" s="66"/>
      <c r="AH19" s="66"/>
      <c r="AI19" s="66"/>
      <c r="AJ19" s="26"/>
      <c r="AK19" s="73" t="s">
        <v>104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65" t="s">
        <v>78</v>
      </c>
      <c r="BF19" s="66"/>
      <c r="BG19" s="66"/>
      <c r="BH19" s="66"/>
      <c r="BI19" s="66"/>
      <c r="BJ19" s="66"/>
      <c r="BK19" s="66"/>
      <c r="BL19" s="6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72" t="s">
        <v>59</v>
      </c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50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f>AS22+I23</f>
        <v>851800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51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f>863800-49500-10800+48300</f>
        <v>851800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5" t="s">
        <v>23</v>
      </c>
      <c r="BE22" s="75"/>
      <c r="BF22" s="75"/>
      <c r="BG22" s="75"/>
      <c r="BH22" s="75"/>
      <c r="BI22" s="75"/>
      <c r="BJ22" s="75"/>
      <c r="BK22" s="75"/>
      <c r="BL22" s="75"/>
    </row>
    <row r="23" spans="1:79" ht="24.95" customHeight="1" x14ac:dyDescent="0.2">
      <c r="A23" s="84" t="s">
        <v>22</v>
      </c>
      <c r="B23" s="84"/>
      <c r="C23" s="84"/>
      <c r="D23" s="84"/>
      <c r="E23" s="84"/>
      <c r="F23" s="84"/>
      <c r="G23" s="84"/>
      <c r="H23" s="84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4" t="s">
        <v>24</v>
      </c>
      <c r="U23" s="84"/>
      <c r="V23" s="84"/>
      <c r="W23" s="84"/>
      <c r="X23" s="38"/>
      <c r="Y23" s="38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8"/>
      <c r="AO23" s="38"/>
      <c r="AP23" s="38"/>
      <c r="AQ23" s="38"/>
      <c r="AR23" s="38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78.75" customHeight="1" x14ac:dyDescent="0.2">
      <c r="A26" s="74" t="s">
        <v>125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5" t="s">
        <v>36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7.75" customHeight="1" x14ac:dyDescent="0.2">
      <c r="A29" s="76" t="s">
        <v>28</v>
      </c>
      <c r="B29" s="76"/>
      <c r="C29" s="76"/>
      <c r="D29" s="76"/>
      <c r="E29" s="76"/>
      <c r="F29" s="76"/>
      <c r="G29" s="77" t="s">
        <v>40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 hidden="1" x14ac:dyDescent="0.2">
      <c r="A30" s="80">
        <v>1</v>
      </c>
      <c r="B30" s="80"/>
      <c r="C30" s="80"/>
      <c r="D30" s="80"/>
      <c r="E30" s="80"/>
      <c r="F30" s="80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 x14ac:dyDescent="0.2">
      <c r="A31" s="85" t="s">
        <v>33</v>
      </c>
      <c r="B31" s="85"/>
      <c r="C31" s="85"/>
      <c r="D31" s="85"/>
      <c r="E31" s="85"/>
      <c r="F31" s="85"/>
      <c r="G31" s="86" t="s">
        <v>7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49</v>
      </c>
    </row>
    <row r="32" spans="1:79" ht="12.75" customHeight="1" x14ac:dyDescent="0.2">
      <c r="A32" s="85">
        <v>1</v>
      </c>
      <c r="B32" s="85"/>
      <c r="C32" s="85"/>
      <c r="D32" s="85"/>
      <c r="E32" s="85"/>
      <c r="F32" s="85"/>
      <c r="G32" s="89" t="s">
        <v>87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5" t="s">
        <v>38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</row>
    <row r="35" spans="1:79" ht="15.95" customHeight="1" x14ac:dyDescent="0.2">
      <c r="A35" s="74" t="s">
        <v>102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5" t="s">
        <v>39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</row>
    <row r="38" spans="1:79" ht="27.75" customHeight="1" x14ac:dyDescent="0.2">
      <c r="A38" s="76" t="s">
        <v>28</v>
      </c>
      <c r="B38" s="76"/>
      <c r="C38" s="76"/>
      <c r="D38" s="76"/>
      <c r="E38" s="76"/>
      <c r="F38" s="76"/>
      <c r="G38" s="77" t="s">
        <v>25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5.75" hidden="1" x14ac:dyDescent="0.2">
      <c r="A39" s="80">
        <v>1</v>
      </c>
      <c r="B39" s="80"/>
      <c r="C39" s="80"/>
      <c r="D39" s="80"/>
      <c r="E39" s="80"/>
      <c r="F39" s="80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0.5" hidden="1" customHeight="1" x14ac:dyDescent="0.2">
      <c r="A40" s="85" t="s">
        <v>6</v>
      </c>
      <c r="B40" s="85"/>
      <c r="C40" s="85"/>
      <c r="D40" s="85"/>
      <c r="E40" s="85"/>
      <c r="F40" s="85"/>
      <c r="G40" s="86" t="s">
        <v>7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11</v>
      </c>
    </row>
    <row r="41" spans="1:79" ht="25.5" customHeight="1" x14ac:dyDescent="0.2">
      <c r="A41" s="85">
        <v>1</v>
      </c>
      <c r="B41" s="85"/>
      <c r="C41" s="85"/>
      <c r="D41" s="85"/>
      <c r="E41" s="85"/>
      <c r="F41" s="85"/>
      <c r="G41" s="89" t="s">
        <v>88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5" t="s">
        <v>41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80" t="s">
        <v>28</v>
      </c>
      <c r="B45" s="80"/>
      <c r="C45" s="80"/>
      <c r="D45" s="93" t="s">
        <v>26</v>
      </c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5"/>
      <c r="AC45" s="80" t="s">
        <v>29</v>
      </c>
      <c r="AD45" s="80"/>
      <c r="AE45" s="80"/>
      <c r="AF45" s="80"/>
      <c r="AG45" s="80"/>
      <c r="AH45" s="80"/>
      <c r="AI45" s="80"/>
      <c r="AJ45" s="80"/>
      <c r="AK45" s="80" t="s">
        <v>30</v>
      </c>
      <c r="AL45" s="80"/>
      <c r="AM45" s="80"/>
      <c r="AN45" s="80"/>
      <c r="AO45" s="80"/>
      <c r="AP45" s="80"/>
      <c r="AQ45" s="80"/>
      <c r="AR45" s="80"/>
      <c r="AS45" s="80" t="s">
        <v>27</v>
      </c>
      <c r="AT45" s="80"/>
      <c r="AU45" s="80"/>
      <c r="AV45" s="80"/>
      <c r="AW45" s="80"/>
      <c r="AX45" s="80"/>
      <c r="AY45" s="80"/>
      <c r="AZ45" s="8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80"/>
      <c r="B46" s="80"/>
      <c r="C46" s="80"/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8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80">
        <v>1</v>
      </c>
      <c r="B47" s="80"/>
      <c r="C47" s="80"/>
      <c r="D47" s="99">
        <v>2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1"/>
      <c r="AC47" s="80">
        <v>3</v>
      </c>
      <c r="AD47" s="80"/>
      <c r="AE47" s="80"/>
      <c r="AF47" s="80"/>
      <c r="AG47" s="80"/>
      <c r="AH47" s="80"/>
      <c r="AI47" s="80"/>
      <c r="AJ47" s="80"/>
      <c r="AK47" s="80">
        <v>4</v>
      </c>
      <c r="AL47" s="80"/>
      <c r="AM47" s="80"/>
      <c r="AN47" s="80"/>
      <c r="AO47" s="80"/>
      <c r="AP47" s="80"/>
      <c r="AQ47" s="80"/>
      <c r="AR47" s="80"/>
      <c r="AS47" s="80">
        <v>5</v>
      </c>
      <c r="AT47" s="80"/>
      <c r="AU47" s="80"/>
      <c r="AV47" s="80"/>
      <c r="AW47" s="80"/>
      <c r="AX47" s="80"/>
      <c r="AY47" s="80"/>
      <c r="AZ47" s="8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85" t="s">
        <v>6</v>
      </c>
      <c r="B48" s="85"/>
      <c r="C48" s="85"/>
      <c r="D48" s="102" t="s">
        <v>7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4"/>
      <c r="AC48" s="105" t="s">
        <v>8</v>
      </c>
      <c r="AD48" s="105"/>
      <c r="AE48" s="105"/>
      <c r="AF48" s="105"/>
      <c r="AG48" s="105"/>
      <c r="AH48" s="105"/>
      <c r="AI48" s="105"/>
      <c r="AJ48" s="105"/>
      <c r="AK48" s="105" t="s">
        <v>9</v>
      </c>
      <c r="AL48" s="105"/>
      <c r="AM48" s="105"/>
      <c r="AN48" s="105"/>
      <c r="AO48" s="105"/>
      <c r="AP48" s="105"/>
      <c r="AQ48" s="105"/>
      <c r="AR48" s="105"/>
      <c r="AS48" s="106" t="s">
        <v>10</v>
      </c>
      <c r="AT48" s="105"/>
      <c r="AU48" s="105"/>
      <c r="AV48" s="105"/>
      <c r="AW48" s="105"/>
      <c r="AX48" s="105"/>
      <c r="AY48" s="105"/>
      <c r="AZ48" s="10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85">
        <v>1</v>
      </c>
      <c r="B49" s="85"/>
      <c r="C49" s="85"/>
      <c r="D49" s="89" t="s">
        <v>81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107">
        <f>820200-49500-10800</f>
        <v>759900</v>
      </c>
      <c r="AD49" s="107"/>
      <c r="AE49" s="107"/>
      <c r="AF49" s="107"/>
      <c r="AG49" s="107"/>
      <c r="AH49" s="107"/>
      <c r="AI49" s="107"/>
      <c r="AJ49" s="107"/>
      <c r="AK49" s="107">
        <v>0</v>
      </c>
      <c r="AL49" s="107"/>
      <c r="AM49" s="107"/>
      <c r="AN49" s="107"/>
      <c r="AO49" s="107"/>
      <c r="AP49" s="107"/>
      <c r="AQ49" s="107"/>
      <c r="AR49" s="107"/>
      <c r="AS49" s="107">
        <f>AC49+AK49</f>
        <v>759900</v>
      </c>
      <c r="AT49" s="107"/>
      <c r="AU49" s="107"/>
      <c r="AV49" s="107"/>
      <c r="AW49" s="107"/>
      <c r="AX49" s="107"/>
      <c r="AY49" s="107"/>
      <c r="AZ49" s="10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85">
        <v>2</v>
      </c>
      <c r="B50" s="85"/>
      <c r="C50" s="85"/>
      <c r="D50" s="89" t="s">
        <v>82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107">
        <v>6300</v>
      </c>
      <c r="AD50" s="107"/>
      <c r="AE50" s="107"/>
      <c r="AF50" s="107"/>
      <c r="AG50" s="107"/>
      <c r="AH50" s="107"/>
      <c r="AI50" s="107"/>
      <c r="AJ50" s="107"/>
      <c r="AK50" s="107">
        <v>0</v>
      </c>
      <c r="AL50" s="107"/>
      <c r="AM50" s="107"/>
      <c r="AN50" s="107"/>
      <c r="AO50" s="107"/>
      <c r="AP50" s="107"/>
      <c r="AQ50" s="107"/>
      <c r="AR50" s="107"/>
      <c r="AS50" s="107">
        <f>AC50+AK50</f>
        <v>6300</v>
      </c>
      <c r="AT50" s="107"/>
      <c r="AU50" s="107"/>
      <c r="AV50" s="107"/>
      <c r="AW50" s="107"/>
      <c r="AX50" s="107"/>
      <c r="AY50" s="107"/>
      <c r="AZ50" s="107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85">
        <v>3</v>
      </c>
      <c r="B51" s="85"/>
      <c r="C51" s="85"/>
      <c r="D51" s="89" t="s">
        <v>89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107">
        <f>37300+48300</f>
        <v>85600</v>
      </c>
      <c r="AD51" s="107"/>
      <c r="AE51" s="107"/>
      <c r="AF51" s="107"/>
      <c r="AG51" s="107"/>
      <c r="AH51" s="107"/>
      <c r="AI51" s="107"/>
      <c r="AJ51" s="107"/>
      <c r="AK51" s="107">
        <v>0</v>
      </c>
      <c r="AL51" s="107"/>
      <c r="AM51" s="107"/>
      <c r="AN51" s="107"/>
      <c r="AO51" s="107"/>
      <c r="AP51" s="107"/>
      <c r="AQ51" s="107"/>
      <c r="AR51" s="107"/>
      <c r="AS51" s="107">
        <f>AC51+AK51</f>
        <v>85600</v>
      </c>
      <c r="AT51" s="107"/>
      <c r="AU51" s="107"/>
      <c r="AV51" s="107"/>
      <c r="AW51" s="107"/>
      <c r="AX51" s="107"/>
      <c r="AY51" s="107"/>
      <c r="AZ51" s="107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108"/>
      <c r="B52" s="108"/>
      <c r="C52" s="108"/>
      <c r="D52" s="109" t="s">
        <v>64</v>
      </c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1"/>
      <c r="AC52" s="112">
        <f>AC49+AC50+AC51</f>
        <v>851800</v>
      </c>
      <c r="AD52" s="112"/>
      <c r="AE52" s="112"/>
      <c r="AF52" s="112"/>
      <c r="AG52" s="112"/>
      <c r="AH52" s="112"/>
      <c r="AI52" s="112"/>
      <c r="AJ52" s="112"/>
      <c r="AK52" s="112">
        <v>0</v>
      </c>
      <c r="AL52" s="112"/>
      <c r="AM52" s="112"/>
      <c r="AN52" s="112"/>
      <c r="AO52" s="112"/>
      <c r="AP52" s="112"/>
      <c r="AQ52" s="112"/>
      <c r="AR52" s="112"/>
      <c r="AS52" s="112">
        <f>AC52+AK52</f>
        <v>851800</v>
      </c>
      <c r="AT52" s="112"/>
      <c r="AU52" s="112"/>
      <c r="AV52" s="112"/>
      <c r="AW52" s="112"/>
      <c r="AX52" s="112"/>
      <c r="AY52" s="112"/>
      <c r="AZ52" s="112"/>
      <c r="BA52" s="37"/>
      <c r="BB52" s="37"/>
      <c r="BC52" s="37"/>
      <c r="BD52" s="37"/>
      <c r="BE52" s="37"/>
      <c r="BF52" s="37"/>
      <c r="BG52" s="37"/>
      <c r="BH52" s="37"/>
    </row>
    <row r="54" spans="1:79" ht="15.75" customHeight="1" x14ac:dyDescent="0.2">
      <c r="A54" s="55" t="s">
        <v>42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</row>
    <row r="55" spans="1:79" ht="15" customHeight="1" x14ac:dyDescent="0.2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80" t="s">
        <v>28</v>
      </c>
      <c r="B56" s="80"/>
      <c r="C56" s="80"/>
      <c r="D56" s="93" t="s">
        <v>34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80" t="s">
        <v>29</v>
      </c>
      <c r="AC56" s="80"/>
      <c r="AD56" s="80"/>
      <c r="AE56" s="80"/>
      <c r="AF56" s="80"/>
      <c r="AG56" s="80"/>
      <c r="AH56" s="80"/>
      <c r="AI56" s="80"/>
      <c r="AJ56" s="80" t="s">
        <v>30</v>
      </c>
      <c r="AK56" s="80"/>
      <c r="AL56" s="80"/>
      <c r="AM56" s="80"/>
      <c r="AN56" s="80"/>
      <c r="AO56" s="80"/>
      <c r="AP56" s="80"/>
      <c r="AQ56" s="80"/>
      <c r="AR56" s="80" t="s">
        <v>27</v>
      </c>
      <c r="AS56" s="80"/>
      <c r="AT56" s="80"/>
      <c r="AU56" s="80"/>
      <c r="AV56" s="80"/>
      <c r="AW56" s="80"/>
      <c r="AX56" s="80"/>
      <c r="AY56" s="80"/>
    </row>
    <row r="57" spans="1:79" ht="29.1" customHeight="1" x14ac:dyDescent="0.2">
      <c r="A57" s="80"/>
      <c r="B57" s="80"/>
      <c r="C57" s="80"/>
      <c r="D57" s="96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</row>
    <row r="58" spans="1:79" ht="15.75" customHeight="1" x14ac:dyDescent="0.2">
      <c r="A58" s="80">
        <v>1</v>
      </c>
      <c r="B58" s="80"/>
      <c r="C58" s="80"/>
      <c r="D58" s="99">
        <v>2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80">
        <v>3</v>
      </c>
      <c r="AC58" s="80"/>
      <c r="AD58" s="80"/>
      <c r="AE58" s="80"/>
      <c r="AF58" s="80"/>
      <c r="AG58" s="80"/>
      <c r="AH58" s="80"/>
      <c r="AI58" s="80"/>
      <c r="AJ58" s="80">
        <v>4</v>
      </c>
      <c r="AK58" s="80"/>
      <c r="AL58" s="80"/>
      <c r="AM58" s="80"/>
      <c r="AN58" s="80"/>
      <c r="AO58" s="80"/>
      <c r="AP58" s="80"/>
      <c r="AQ58" s="80"/>
      <c r="AR58" s="80">
        <v>5</v>
      </c>
      <c r="AS58" s="80"/>
      <c r="AT58" s="80"/>
      <c r="AU58" s="80"/>
      <c r="AV58" s="80"/>
      <c r="AW58" s="80"/>
      <c r="AX58" s="80"/>
      <c r="AY58" s="80"/>
    </row>
    <row r="59" spans="1:79" ht="12.75" hidden="1" customHeight="1" x14ac:dyDescent="0.2">
      <c r="A59" s="85" t="s">
        <v>6</v>
      </c>
      <c r="B59" s="85"/>
      <c r="C59" s="85"/>
      <c r="D59" s="86" t="s">
        <v>7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105" t="s">
        <v>8</v>
      </c>
      <c r="AC59" s="105"/>
      <c r="AD59" s="105"/>
      <c r="AE59" s="105"/>
      <c r="AF59" s="105"/>
      <c r="AG59" s="105"/>
      <c r="AH59" s="105"/>
      <c r="AI59" s="105"/>
      <c r="AJ59" s="105" t="s">
        <v>9</v>
      </c>
      <c r="AK59" s="105"/>
      <c r="AL59" s="105"/>
      <c r="AM59" s="105"/>
      <c r="AN59" s="105"/>
      <c r="AO59" s="105"/>
      <c r="AP59" s="105"/>
      <c r="AQ59" s="105"/>
      <c r="AR59" s="105" t="s">
        <v>10</v>
      </c>
      <c r="AS59" s="105"/>
      <c r="AT59" s="105"/>
      <c r="AU59" s="105"/>
      <c r="AV59" s="105"/>
      <c r="AW59" s="105"/>
      <c r="AX59" s="105"/>
      <c r="AY59" s="105"/>
      <c r="CA59" s="1" t="s">
        <v>15</v>
      </c>
    </row>
    <row r="60" spans="1:79" s="4" customFormat="1" ht="12.75" customHeight="1" x14ac:dyDescent="0.2">
      <c r="A60" s="108"/>
      <c r="B60" s="108"/>
      <c r="C60" s="108"/>
      <c r="D60" s="113" t="s">
        <v>27</v>
      </c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5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2">
        <f>AB60+AJ60</f>
        <v>0</v>
      </c>
      <c r="AS60" s="112"/>
      <c r="AT60" s="112"/>
      <c r="AU60" s="112"/>
      <c r="AV60" s="112"/>
      <c r="AW60" s="112"/>
      <c r="AX60" s="112"/>
      <c r="AY60" s="112"/>
      <c r="CA60" s="4" t="s">
        <v>16</v>
      </c>
    </row>
    <row r="62" spans="1:79" ht="15.75" customHeight="1" x14ac:dyDescent="0.2">
      <c r="A62" s="75" t="s">
        <v>43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</row>
    <row r="63" spans="1:79" ht="30" customHeight="1" x14ac:dyDescent="0.2">
      <c r="A63" s="80" t="s">
        <v>28</v>
      </c>
      <c r="B63" s="80"/>
      <c r="C63" s="80"/>
      <c r="D63" s="80"/>
      <c r="E63" s="80"/>
      <c r="F63" s="80"/>
      <c r="G63" s="99" t="s">
        <v>44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80" t="s">
        <v>2</v>
      </c>
      <c r="AA63" s="80"/>
      <c r="AB63" s="80"/>
      <c r="AC63" s="80"/>
      <c r="AD63" s="80"/>
      <c r="AE63" s="80" t="s">
        <v>1</v>
      </c>
      <c r="AF63" s="80"/>
      <c r="AG63" s="80"/>
      <c r="AH63" s="80"/>
      <c r="AI63" s="80"/>
      <c r="AJ63" s="80"/>
      <c r="AK63" s="80"/>
      <c r="AL63" s="80"/>
      <c r="AM63" s="80"/>
      <c r="AN63" s="80"/>
      <c r="AO63" s="99" t="s">
        <v>29</v>
      </c>
      <c r="AP63" s="100"/>
      <c r="AQ63" s="100"/>
      <c r="AR63" s="100"/>
      <c r="AS63" s="100"/>
      <c r="AT63" s="100"/>
      <c r="AU63" s="100"/>
      <c r="AV63" s="101"/>
      <c r="AW63" s="99" t="s">
        <v>30</v>
      </c>
      <c r="AX63" s="100"/>
      <c r="AY63" s="100"/>
      <c r="AZ63" s="100"/>
      <c r="BA63" s="100"/>
      <c r="BB63" s="100"/>
      <c r="BC63" s="100"/>
      <c r="BD63" s="101"/>
      <c r="BE63" s="99" t="s">
        <v>27</v>
      </c>
      <c r="BF63" s="100"/>
      <c r="BG63" s="100"/>
      <c r="BH63" s="100"/>
      <c r="BI63" s="100"/>
      <c r="BJ63" s="100"/>
      <c r="BK63" s="100"/>
      <c r="BL63" s="101"/>
    </row>
    <row r="64" spans="1:79" ht="15.75" customHeight="1" x14ac:dyDescent="0.2">
      <c r="A64" s="80">
        <v>1</v>
      </c>
      <c r="B64" s="80"/>
      <c r="C64" s="80"/>
      <c r="D64" s="80"/>
      <c r="E64" s="80"/>
      <c r="F64" s="80"/>
      <c r="G64" s="99">
        <v>2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80">
        <v>3</v>
      </c>
      <c r="AA64" s="80"/>
      <c r="AB64" s="80"/>
      <c r="AC64" s="80"/>
      <c r="AD64" s="80"/>
      <c r="AE64" s="80">
        <v>4</v>
      </c>
      <c r="AF64" s="80"/>
      <c r="AG64" s="80"/>
      <c r="AH64" s="80"/>
      <c r="AI64" s="80"/>
      <c r="AJ64" s="80"/>
      <c r="AK64" s="80"/>
      <c r="AL64" s="80"/>
      <c r="AM64" s="80"/>
      <c r="AN64" s="80"/>
      <c r="AO64" s="80">
        <v>5</v>
      </c>
      <c r="AP64" s="80"/>
      <c r="AQ64" s="80"/>
      <c r="AR64" s="80"/>
      <c r="AS64" s="80"/>
      <c r="AT64" s="80"/>
      <c r="AU64" s="80"/>
      <c r="AV64" s="80"/>
      <c r="AW64" s="80">
        <v>6</v>
      </c>
      <c r="AX64" s="80"/>
      <c r="AY64" s="80"/>
      <c r="AZ64" s="80"/>
      <c r="BA64" s="80"/>
      <c r="BB64" s="80"/>
      <c r="BC64" s="80"/>
      <c r="BD64" s="80"/>
      <c r="BE64" s="80">
        <v>7</v>
      </c>
      <c r="BF64" s="80"/>
      <c r="BG64" s="80"/>
      <c r="BH64" s="80"/>
      <c r="BI64" s="80"/>
      <c r="BJ64" s="80"/>
      <c r="BK64" s="80"/>
      <c r="BL64" s="80"/>
    </row>
    <row r="65" spans="1:79" ht="12.75" hidden="1" customHeight="1" x14ac:dyDescent="0.2">
      <c r="A65" s="85" t="s">
        <v>33</v>
      </c>
      <c r="B65" s="85"/>
      <c r="C65" s="85"/>
      <c r="D65" s="85"/>
      <c r="E65" s="85"/>
      <c r="F65" s="85"/>
      <c r="G65" s="86" t="s">
        <v>7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8"/>
      <c r="Z65" s="85" t="s">
        <v>19</v>
      </c>
      <c r="AA65" s="85"/>
      <c r="AB65" s="85"/>
      <c r="AC65" s="85"/>
      <c r="AD65" s="85"/>
      <c r="AE65" s="127" t="s">
        <v>32</v>
      </c>
      <c r="AF65" s="127"/>
      <c r="AG65" s="127"/>
      <c r="AH65" s="127"/>
      <c r="AI65" s="127"/>
      <c r="AJ65" s="127"/>
      <c r="AK65" s="127"/>
      <c r="AL65" s="127"/>
      <c r="AM65" s="127"/>
      <c r="AN65" s="86"/>
      <c r="AO65" s="105" t="s">
        <v>8</v>
      </c>
      <c r="AP65" s="105"/>
      <c r="AQ65" s="105"/>
      <c r="AR65" s="105"/>
      <c r="AS65" s="105"/>
      <c r="AT65" s="105"/>
      <c r="AU65" s="105"/>
      <c r="AV65" s="105"/>
      <c r="AW65" s="105" t="s">
        <v>31</v>
      </c>
      <c r="AX65" s="105"/>
      <c r="AY65" s="105"/>
      <c r="AZ65" s="105"/>
      <c r="BA65" s="105"/>
      <c r="BB65" s="105"/>
      <c r="BC65" s="105"/>
      <c r="BD65" s="105"/>
      <c r="BE65" s="105" t="s">
        <v>10</v>
      </c>
      <c r="BF65" s="105"/>
      <c r="BG65" s="105"/>
      <c r="BH65" s="105"/>
      <c r="BI65" s="105"/>
      <c r="BJ65" s="105"/>
      <c r="BK65" s="105"/>
      <c r="BL65" s="105"/>
      <c r="CA65" s="1" t="s">
        <v>17</v>
      </c>
    </row>
    <row r="66" spans="1:79" s="4" customFormat="1" ht="12.75" customHeight="1" x14ac:dyDescent="0.2">
      <c r="A66" s="108">
        <v>1</v>
      </c>
      <c r="B66" s="108"/>
      <c r="C66" s="108"/>
      <c r="D66" s="108"/>
      <c r="E66" s="108"/>
      <c r="F66" s="108"/>
      <c r="G66" s="122" t="s">
        <v>65</v>
      </c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4"/>
      <c r="Z66" s="125"/>
      <c r="AA66" s="125"/>
      <c r="AB66" s="125"/>
      <c r="AC66" s="125"/>
      <c r="AD66" s="125"/>
      <c r="AE66" s="126"/>
      <c r="AF66" s="126"/>
      <c r="AG66" s="126"/>
      <c r="AH66" s="126"/>
      <c r="AI66" s="126"/>
      <c r="AJ66" s="126"/>
      <c r="AK66" s="126"/>
      <c r="AL66" s="126"/>
      <c r="AM66" s="126"/>
      <c r="AN66" s="113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>
        <f t="shared" ref="BE66:BE79" si="0">AO66+AW66</f>
        <v>0</v>
      </c>
      <c r="BF66" s="112"/>
      <c r="BG66" s="112"/>
      <c r="BH66" s="112"/>
      <c r="BI66" s="112"/>
      <c r="BJ66" s="112"/>
      <c r="BK66" s="112"/>
      <c r="BL66" s="112"/>
      <c r="CA66" s="4" t="s">
        <v>18</v>
      </c>
    </row>
    <row r="67" spans="1:79" ht="12.75" customHeight="1" x14ac:dyDescent="0.2">
      <c r="A67" s="128" t="s">
        <v>108</v>
      </c>
      <c r="B67" s="128"/>
      <c r="C67" s="128"/>
      <c r="D67" s="128"/>
      <c r="E67" s="128"/>
      <c r="F67" s="128"/>
      <c r="G67" s="129" t="s">
        <v>90</v>
      </c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1"/>
      <c r="Z67" s="106" t="s">
        <v>66</v>
      </c>
      <c r="AA67" s="106"/>
      <c r="AB67" s="106"/>
      <c r="AC67" s="106"/>
      <c r="AD67" s="106"/>
      <c r="AE67" s="129" t="s">
        <v>91</v>
      </c>
      <c r="AF67" s="130"/>
      <c r="AG67" s="130"/>
      <c r="AH67" s="130"/>
      <c r="AI67" s="130"/>
      <c r="AJ67" s="130"/>
      <c r="AK67" s="130"/>
      <c r="AL67" s="130"/>
      <c r="AM67" s="130"/>
      <c r="AN67" s="131"/>
      <c r="AO67" s="107">
        <v>1</v>
      </c>
      <c r="AP67" s="107"/>
      <c r="AQ67" s="107"/>
      <c r="AR67" s="107"/>
      <c r="AS67" s="107"/>
      <c r="AT67" s="107"/>
      <c r="AU67" s="107"/>
      <c r="AV67" s="107"/>
      <c r="AW67" s="107">
        <v>0</v>
      </c>
      <c r="AX67" s="107"/>
      <c r="AY67" s="107"/>
      <c r="AZ67" s="107"/>
      <c r="BA67" s="107"/>
      <c r="BB67" s="107"/>
      <c r="BC67" s="107"/>
      <c r="BD67" s="107"/>
      <c r="BE67" s="107">
        <f t="shared" si="0"/>
        <v>1</v>
      </c>
      <c r="BF67" s="107"/>
      <c r="BG67" s="107"/>
      <c r="BH67" s="107"/>
      <c r="BI67" s="107"/>
      <c r="BJ67" s="107"/>
      <c r="BK67" s="107"/>
      <c r="BL67" s="107"/>
    </row>
    <row r="68" spans="1:79" ht="12.75" customHeight="1" x14ac:dyDescent="0.2">
      <c r="A68" s="128" t="s">
        <v>109</v>
      </c>
      <c r="B68" s="128"/>
      <c r="C68" s="128"/>
      <c r="D68" s="128"/>
      <c r="E68" s="128"/>
      <c r="F68" s="128"/>
      <c r="G68" s="129" t="s">
        <v>92</v>
      </c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1"/>
      <c r="Z68" s="106" t="s">
        <v>66</v>
      </c>
      <c r="AA68" s="106"/>
      <c r="AB68" s="106"/>
      <c r="AC68" s="106"/>
      <c r="AD68" s="106"/>
      <c r="AE68" s="129" t="s">
        <v>91</v>
      </c>
      <c r="AF68" s="130"/>
      <c r="AG68" s="130"/>
      <c r="AH68" s="130"/>
      <c r="AI68" s="130"/>
      <c r="AJ68" s="130"/>
      <c r="AK68" s="130"/>
      <c r="AL68" s="130"/>
      <c r="AM68" s="130"/>
      <c r="AN68" s="131"/>
      <c r="AO68" s="107">
        <v>1</v>
      </c>
      <c r="AP68" s="107"/>
      <c r="AQ68" s="107"/>
      <c r="AR68" s="107"/>
      <c r="AS68" s="107"/>
      <c r="AT68" s="107"/>
      <c r="AU68" s="107"/>
      <c r="AV68" s="107"/>
      <c r="AW68" s="107">
        <v>0</v>
      </c>
      <c r="AX68" s="107"/>
      <c r="AY68" s="107"/>
      <c r="AZ68" s="107"/>
      <c r="BA68" s="107"/>
      <c r="BB68" s="107"/>
      <c r="BC68" s="107"/>
      <c r="BD68" s="107"/>
      <c r="BE68" s="107">
        <f t="shared" si="0"/>
        <v>1</v>
      </c>
      <c r="BF68" s="107"/>
      <c r="BG68" s="107"/>
      <c r="BH68" s="107"/>
      <c r="BI68" s="107"/>
      <c r="BJ68" s="107"/>
      <c r="BK68" s="107"/>
      <c r="BL68" s="107"/>
    </row>
    <row r="69" spans="1:79" ht="12.75" customHeight="1" x14ac:dyDescent="0.2">
      <c r="A69" s="128" t="s">
        <v>110</v>
      </c>
      <c r="B69" s="128"/>
      <c r="C69" s="128"/>
      <c r="D69" s="128"/>
      <c r="E69" s="128"/>
      <c r="F69" s="128"/>
      <c r="G69" s="129" t="s">
        <v>84</v>
      </c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1"/>
      <c r="Z69" s="106" t="s">
        <v>66</v>
      </c>
      <c r="AA69" s="106"/>
      <c r="AB69" s="106"/>
      <c r="AC69" s="106"/>
      <c r="AD69" s="106"/>
      <c r="AE69" s="129" t="s">
        <v>67</v>
      </c>
      <c r="AF69" s="130"/>
      <c r="AG69" s="130"/>
      <c r="AH69" s="130"/>
      <c r="AI69" s="130"/>
      <c r="AJ69" s="130"/>
      <c r="AK69" s="130"/>
      <c r="AL69" s="130"/>
      <c r="AM69" s="130"/>
      <c r="AN69" s="131"/>
      <c r="AO69" s="107">
        <v>5</v>
      </c>
      <c r="AP69" s="107"/>
      <c r="AQ69" s="107"/>
      <c r="AR69" s="107"/>
      <c r="AS69" s="107"/>
      <c r="AT69" s="107"/>
      <c r="AU69" s="107"/>
      <c r="AV69" s="107"/>
      <c r="AW69" s="107">
        <v>0</v>
      </c>
      <c r="AX69" s="107"/>
      <c r="AY69" s="107"/>
      <c r="AZ69" s="107"/>
      <c r="BA69" s="107"/>
      <c r="BB69" s="107"/>
      <c r="BC69" s="107"/>
      <c r="BD69" s="107"/>
      <c r="BE69" s="107">
        <f t="shared" si="0"/>
        <v>5</v>
      </c>
      <c r="BF69" s="107"/>
      <c r="BG69" s="107"/>
      <c r="BH69" s="107"/>
      <c r="BI69" s="107"/>
      <c r="BJ69" s="107"/>
      <c r="BK69" s="107"/>
      <c r="BL69" s="107"/>
    </row>
    <row r="70" spans="1:79" ht="12.75" customHeight="1" x14ac:dyDescent="0.2">
      <c r="A70" s="128" t="s">
        <v>111</v>
      </c>
      <c r="B70" s="128"/>
      <c r="C70" s="128"/>
      <c r="D70" s="128"/>
      <c r="E70" s="128"/>
      <c r="F70" s="128"/>
      <c r="G70" s="129" t="s">
        <v>85</v>
      </c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1"/>
      <c r="Z70" s="106" t="s">
        <v>66</v>
      </c>
      <c r="AA70" s="106"/>
      <c r="AB70" s="106"/>
      <c r="AC70" s="106"/>
      <c r="AD70" s="106"/>
      <c r="AE70" s="129" t="s">
        <v>67</v>
      </c>
      <c r="AF70" s="130"/>
      <c r="AG70" s="130"/>
      <c r="AH70" s="130"/>
      <c r="AI70" s="130"/>
      <c r="AJ70" s="130"/>
      <c r="AK70" s="130"/>
      <c r="AL70" s="130"/>
      <c r="AM70" s="130"/>
      <c r="AN70" s="131"/>
      <c r="AO70" s="107">
        <v>1</v>
      </c>
      <c r="AP70" s="107"/>
      <c r="AQ70" s="107"/>
      <c r="AR70" s="107"/>
      <c r="AS70" s="107"/>
      <c r="AT70" s="107"/>
      <c r="AU70" s="107"/>
      <c r="AV70" s="107"/>
      <c r="AW70" s="107">
        <v>0</v>
      </c>
      <c r="AX70" s="107"/>
      <c r="AY70" s="107"/>
      <c r="AZ70" s="107"/>
      <c r="BA70" s="107"/>
      <c r="BB70" s="107"/>
      <c r="BC70" s="107"/>
      <c r="BD70" s="107"/>
      <c r="BE70" s="107">
        <f t="shared" si="0"/>
        <v>1</v>
      </c>
      <c r="BF70" s="107"/>
      <c r="BG70" s="107"/>
      <c r="BH70" s="107"/>
      <c r="BI70" s="107"/>
      <c r="BJ70" s="107"/>
      <c r="BK70" s="107"/>
      <c r="BL70" s="107"/>
    </row>
    <row r="71" spans="1:79" ht="12.75" customHeight="1" x14ac:dyDescent="0.2">
      <c r="A71" s="128" t="s">
        <v>112</v>
      </c>
      <c r="B71" s="128"/>
      <c r="C71" s="128"/>
      <c r="D71" s="128"/>
      <c r="E71" s="128"/>
      <c r="F71" s="128"/>
      <c r="G71" s="129" t="s">
        <v>86</v>
      </c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1"/>
      <c r="Z71" s="106" t="s">
        <v>66</v>
      </c>
      <c r="AA71" s="106"/>
      <c r="AB71" s="106"/>
      <c r="AC71" s="106"/>
      <c r="AD71" s="106"/>
      <c r="AE71" s="129" t="s">
        <v>67</v>
      </c>
      <c r="AF71" s="130"/>
      <c r="AG71" s="130"/>
      <c r="AH71" s="130"/>
      <c r="AI71" s="130"/>
      <c r="AJ71" s="130"/>
      <c r="AK71" s="130"/>
      <c r="AL71" s="130"/>
      <c r="AM71" s="130"/>
      <c r="AN71" s="131"/>
      <c r="AO71" s="107">
        <v>4</v>
      </c>
      <c r="AP71" s="107"/>
      <c r="AQ71" s="107"/>
      <c r="AR71" s="107"/>
      <c r="AS71" s="107"/>
      <c r="AT71" s="107"/>
      <c r="AU71" s="107"/>
      <c r="AV71" s="107"/>
      <c r="AW71" s="107">
        <v>0</v>
      </c>
      <c r="AX71" s="107"/>
      <c r="AY71" s="107"/>
      <c r="AZ71" s="107"/>
      <c r="BA71" s="107"/>
      <c r="BB71" s="107"/>
      <c r="BC71" s="107"/>
      <c r="BD71" s="107"/>
      <c r="BE71" s="107">
        <f t="shared" si="0"/>
        <v>4</v>
      </c>
      <c r="BF71" s="107"/>
      <c r="BG71" s="107"/>
      <c r="BH71" s="107"/>
      <c r="BI71" s="107"/>
      <c r="BJ71" s="107"/>
      <c r="BK71" s="107"/>
      <c r="BL71" s="107"/>
    </row>
    <row r="72" spans="1:79" ht="65.25" customHeight="1" x14ac:dyDescent="0.2">
      <c r="A72" s="128" t="s">
        <v>113</v>
      </c>
      <c r="B72" s="128"/>
      <c r="C72" s="128"/>
      <c r="D72" s="128"/>
      <c r="E72" s="128"/>
      <c r="F72" s="128"/>
      <c r="G72" s="129" t="s">
        <v>93</v>
      </c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1"/>
      <c r="Z72" s="106" t="s">
        <v>83</v>
      </c>
      <c r="AA72" s="106"/>
      <c r="AB72" s="106"/>
      <c r="AC72" s="106"/>
      <c r="AD72" s="106"/>
      <c r="AE72" s="129" t="s">
        <v>121</v>
      </c>
      <c r="AF72" s="130"/>
      <c r="AG72" s="130"/>
      <c r="AH72" s="130"/>
      <c r="AI72" s="130"/>
      <c r="AJ72" s="130"/>
      <c r="AK72" s="130"/>
      <c r="AL72" s="130"/>
      <c r="AM72" s="130"/>
      <c r="AN72" s="131"/>
      <c r="AO72" s="107">
        <f>AC52</f>
        <v>851800</v>
      </c>
      <c r="AP72" s="107"/>
      <c r="AQ72" s="107"/>
      <c r="AR72" s="107"/>
      <c r="AS72" s="107"/>
      <c r="AT72" s="107"/>
      <c r="AU72" s="107"/>
      <c r="AV72" s="107"/>
      <c r="AW72" s="107">
        <f>AK52</f>
        <v>0</v>
      </c>
      <c r="AX72" s="107"/>
      <c r="AY72" s="107"/>
      <c r="AZ72" s="107"/>
      <c r="BA72" s="107"/>
      <c r="BB72" s="107"/>
      <c r="BC72" s="107"/>
      <c r="BD72" s="107"/>
      <c r="BE72" s="107">
        <f t="shared" si="0"/>
        <v>851800</v>
      </c>
      <c r="BF72" s="107"/>
      <c r="BG72" s="107"/>
      <c r="BH72" s="107"/>
      <c r="BI72" s="107"/>
      <c r="BJ72" s="107"/>
      <c r="BK72" s="107"/>
      <c r="BL72" s="107"/>
    </row>
    <row r="73" spans="1:79" s="4" customFormat="1" ht="12.75" customHeight="1" x14ac:dyDescent="0.2">
      <c r="A73" s="135" t="s">
        <v>114</v>
      </c>
      <c r="B73" s="135"/>
      <c r="C73" s="135"/>
      <c r="D73" s="135"/>
      <c r="E73" s="135"/>
      <c r="F73" s="135"/>
      <c r="G73" s="136" t="s">
        <v>68</v>
      </c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8"/>
      <c r="Z73" s="125"/>
      <c r="AA73" s="125"/>
      <c r="AB73" s="125"/>
      <c r="AC73" s="125"/>
      <c r="AD73" s="125"/>
      <c r="AE73" s="136"/>
      <c r="AF73" s="137"/>
      <c r="AG73" s="137"/>
      <c r="AH73" s="137"/>
      <c r="AI73" s="137"/>
      <c r="AJ73" s="137"/>
      <c r="AK73" s="137"/>
      <c r="AL73" s="137"/>
      <c r="AM73" s="137"/>
      <c r="AN73" s="138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>
        <f t="shared" si="0"/>
        <v>0</v>
      </c>
      <c r="BF73" s="112"/>
      <c r="BG73" s="112"/>
      <c r="BH73" s="112"/>
      <c r="BI73" s="112"/>
      <c r="BJ73" s="112"/>
      <c r="BK73" s="112"/>
      <c r="BL73" s="112"/>
    </row>
    <row r="74" spans="1:79" ht="12.75" customHeight="1" x14ac:dyDescent="0.2">
      <c r="A74" s="128" t="s">
        <v>115</v>
      </c>
      <c r="B74" s="128"/>
      <c r="C74" s="128"/>
      <c r="D74" s="128"/>
      <c r="E74" s="128"/>
      <c r="F74" s="128"/>
      <c r="G74" s="129" t="s">
        <v>94</v>
      </c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1"/>
      <c r="Z74" s="106" t="s">
        <v>66</v>
      </c>
      <c r="AA74" s="106"/>
      <c r="AB74" s="106"/>
      <c r="AC74" s="106"/>
      <c r="AD74" s="106"/>
      <c r="AE74" s="129" t="s">
        <v>91</v>
      </c>
      <c r="AF74" s="130"/>
      <c r="AG74" s="130"/>
      <c r="AH74" s="130"/>
      <c r="AI74" s="130"/>
      <c r="AJ74" s="130"/>
      <c r="AK74" s="130"/>
      <c r="AL74" s="130"/>
      <c r="AM74" s="130"/>
      <c r="AN74" s="131"/>
      <c r="AO74" s="107">
        <v>17</v>
      </c>
      <c r="AP74" s="107"/>
      <c r="AQ74" s="107"/>
      <c r="AR74" s="107"/>
      <c r="AS74" s="107"/>
      <c r="AT74" s="107"/>
      <c r="AU74" s="107"/>
      <c r="AV74" s="107"/>
      <c r="AW74" s="107">
        <v>0</v>
      </c>
      <c r="AX74" s="107"/>
      <c r="AY74" s="107"/>
      <c r="AZ74" s="107"/>
      <c r="BA74" s="107"/>
      <c r="BB74" s="107"/>
      <c r="BC74" s="107"/>
      <c r="BD74" s="107"/>
      <c r="BE74" s="107">
        <f t="shared" si="0"/>
        <v>17</v>
      </c>
      <c r="BF74" s="107"/>
      <c r="BG74" s="107"/>
      <c r="BH74" s="107"/>
      <c r="BI74" s="107"/>
      <c r="BJ74" s="107"/>
      <c r="BK74" s="107"/>
      <c r="BL74" s="107"/>
    </row>
    <row r="75" spans="1:79" ht="25.5" customHeight="1" x14ac:dyDescent="0.2">
      <c r="A75" s="128" t="s">
        <v>116</v>
      </c>
      <c r="B75" s="128"/>
      <c r="C75" s="128"/>
      <c r="D75" s="128"/>
      <c r="E75" s="128"/>
      <c r="F75" s="128"/>
      <c r="G75" s="129" t="s">
        <v>95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1"/>
      <c r="Z75" s="106" t="s">
        <v>66</v>
      </c>
      <c r="AA75" s="106"/>
      <c r="AB75" s="106"/>
      <c r="AC75" s="106"/>
      <c r="AD75" s="106"/>
      <c r="AE75" s="129" t="s">
        <v>96</v>
      </c>
      <c r="AF75" s="130"/>
      <c r="AG75" s="130"/>
      <c r="AH75" s="130"/>
      <c r="AI75" s="130"/>
      <c r="AJ75" s="130"/>
      <c r="AK75" s="130"/>
      <c r="AL75" s="130"/>
      <c r="AM75" s="130"/>
      <c r="AN75" s="131"/>
      <c r="AO75" s="107">
        <v>474</v>
      </c>
      <c r="AP75" s="107"/>
      <c r="AQ75" s="107"/>
      <c r="AR75" s="107"/>
      <c r="AS75" s="107"/>
      <c r="AT75" s="107"/>
      <c r="AU75" s="107"/>
      <c r="AV75" s="107"/>
      <c r="AW75" s="107">
        <v>0</v>
      </c>
      <c r="AX75" s="107"/>
      <c r="AY75" s="107"/>
      <c r="AZ75" s="107"/>
      <c r="BA75" s="107"/>
      <c r="BB75" s="107"/>
      <c r="BC75" s="107"/>
      <c r="BD75" s="107"/>
      <c r="BE75" s="107">
        <f t="shared" si="0"/>
        <v>474</v>
      </c>
      <c r="BF75" s="107"/>
      <c r="BG75" s="107"/>
      <c r="BH75" s="107"/>
      <c r="BI75" s="107"/>
      <c r="BJ75" s="107"/>
      <c r="BK75" s="107"/>
      <c r="BL75" s="107"/>
    </row>
    <row r="76" spans="1:79" ht="12.75" customHeight="1" x14ac:dyDescent="0.2">
      <c r="A76" s="128" t="s">
        <v>117</v>
      </c>
      <c r="B76" s="128"/>
      <c r="C76" s="128"/>
      <c r="D76" s="128"/>
      <c r="E76" s="128"/>
      <c r="F76" s="128"/>
      <c r="G76" s="129" t="s">
        <v>97</v>
      </c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1"/>
      <c r="Z76" s="106" t="s">
        <v>66</v>
      </c>
      <c r="AA76" s="106"/>
      <c r="AB76" s="106"/>
      <c r="AC76" s="106"/>
      <c r="AD76" s="106"/>
      <c r="AE76" s="129" t="s">
        <v>98</v>
      </c>
      <c r="AF76" s="130"/>
      <c r="AG76" s="130"/>
      <c r="AH76" s="130"/>
      <c r="AI76" s="130"/>
      <c r="AJ76" s="130"/>
      <c r="AK76" s="130"/>
      <c r="AL76" s="130"/>
      <c r="AM76" s="130"/>
      <c r="AN76" s="131"/>
      <c r="AO76" s="107">
        <v>260</v>
      </c>
      <c r="AP76" s="107"/>
      <c r="AQ76" s="107"/>
      <c r="AR76" s="107"/>
      <c r="AS76" s="107"/>
      <c r="AT76" s="107"/>
      <c r="AU76" s="107"/>
      <c r="AV76" s="107"/>
      <c r="AW76" s="107">
        <v>0</v>
      </c>
      <c r="AX76" s="107"/>
      <c r="AY76" s="107"/>
      <c r="AZ76" s="107"/>
      <c r="BA76" s="107"/>
      <c r="BB76" s="107"/>
      <c r="BC76" s="107"/>
      <c r="BD76" s="107"/>
      <c r="BE76" s="107">
        <f t="shared" si="0"/>
        <v>260</v>
      </c>
      <c r="BF76" s="107"/>
      <c r="BG76" s="107"/>
      <c r="BH76" s="107"/>
      <c r="BI76" s="107"/>
      <c r="BJ76" s="107"/>
      <c r="BK76" s="107"/>
      <c r="BL76" s="107"/>
    </row>
    <row r="77" spans="1:79" s="4" customFormat="1" ht="12.75" customHeight="1" x14ac:dyDescent="0.2">
      <c r="A77" s="135" t="s">
        <v>118</v>
      </c>
      <c r="B77" s="135"/>
      <c r="C77" s="135"/>
      <c r="D77" s="135"/>
      <c r="E77" s="135"/>
      <c r="F77" s="135"/>
      <c r="G77" s="136" t="s">
        <v>69</v>
      </c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8"/>
      <c r="Z77" s="125"/>
      <c r="AA77" s="125"/>
      <c r="AB77" s="125"/>
      <c r="AC77" s="125"/>
      <c r="AD77" s="125"/>
      <c r="AE77" s="136"/>
      <c r="AF77" s="137"/>
      <c r="AG77" s="137"/>
      <c r="AH77" s="137"/>
      <c r="AI77" s="137"/>
      <c r="AJ77" s="137"/>
      <c r="AK77" s="137"/>
      <c r="AL77" s="137"/>
      <c r="AM77" s="137"/>
      <c r="AN77" s="138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>
        <f t="shared" si="0"/>
        <v>0</v>
      </c>
      <c r="BF77" s="112"/>
      <c r="BG77" s="112"/>
      <c r="BH77" s="112"/>
      <c r="BI77" s="112"/>
      <c r="BJ77" s="112"/>
      <c r="BK77" s="112"/>
      <c r="BL77" s="112"/>
    </row>
    <row r="78" spans="1:79" ht="12.75" customHeight="1" x14ac:dyDescent="0.2">
      <c r="A78" s="128" t="s">
        <v>119</v>
      </c>
      <c r="B78" s="128"/>
      <c r="C78" s="128"/>
      <c r="D78" s="128"/>
      <c r="E78" s="128"/>
      <c r="F78" s="128"/>
      <c r="G78" s="129" t="s">
        <v>99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1"/>
      <c r="Z78" s="106" t="s">
        <v>66</v>
      </c>
      <c r="AA78" s="106"/>
      <c r="AB78" s="106"/>
      <c r="AC78" s="106"/>
      <c r="AD78" s="106"/>
      <c r="AE78" s="129" t="s">
        <v>100</v>
      </c>
      <c r="AF78" s="130"/>
      <c r="AG78" s="130"/>
      <c r="AH78" s="130"/>
      <c r="AI78" s="130"/>
      <c r="AJ78" s="130"/>
      <c r="AK78" s="130"/>
      <c r="AL78" s="130"/>
      <c r="AM78" s="130"/>
      <c r="AN78" s="131"/>
      <c r="AO78" s="107">
        <f>AO74/AO71</f>
        <v>4.25</v>
      </c>
      <c r="AP78" s="107"/>
      <c r="AQ78" s="107"/>
      <c r="AR78" s="107"/>
      <c r="AS78" s="107"/>
      <c r="AT78" s="107"/>
      <c r="AU78" s="107"/>
      <c r="AV78" s="107"/>
      <c r="AW78" s="107">
        <v>0</v>
      </c>
      <c r="AX78" s="107"/>
      <c r="AY78" s="107"/>
      <c r="AZ78" s="107"/>
      <c r="BA78" s="107"/>
      <c r="BB78" s="107"/>
      <c r="BC78" s="107"/>
      <c r="BD78" s="107"/>
      <c r="BE78" s="107">
        <f t="shared" si="0"/>
        <v>4.25</v>
      </c>
      <c r="BF78" s="107"/>
      <c r="BG78" s="107"/>
      <c r="BH78" s="107"/>
      <c r="BI78" s="107"/>
      <c r="BJ78" s="107"/>
      <c r="BK78" s="107"/>
      <c r="BL78" s="107"/>
    </row>
    <row r="79" spans="1:79" ht="25.5" customHeight="1" x14ac:dyDescent="0.2">
      <c r="A79" s="128" t="s">
        <v>120</v>
      </c>
      <c r="B79" s="128"/>
      <c r="C79" s="128"/>
      <c r="D79" s="128"/>
      <c r="E79" s="128"/>
      <c r="F79" s="128"/>
      <c r="G79" s="129" t="s">
        <v>101</v>
      </c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1"/>
      <c r="Z79" s="106" t="s">
        <v>66</v>
      </c>
      <c r="AA79" s="106"/>
      <c r="AB79" s="106"/>
      <c r="AC79" s="106"/>
      <c r="AD79" s="106"/>
      <c r="AE79" s="129" t="s">
        <v>96</v>
      </c>
      <c r="AF79" s="130"/>
      <c r="AG79" s="130"/>
      <c r="AH79" s="130"/>
      <c r="AI79" s="130"/>
      <c r="AJ79" s="130"/>
      <c r="AK79" s="130"/>
      <c r="AL79" s="130"/>
      <c r="AM79" s="130"/>
      <c r="AN79" s="131"/>
      <c r="AO79" s="107">
        <v>119</v>
      </c>
      <c r="AP79" s="107"/>
      <c r="AQ79" s="107"/>
      <c r="AR79" s="107"/>
      <c r="AS79" s="107"/>
      <c r="AT79" s="107"/>
      <c r="AU79" s="107"/>
      <c r="AV79" s="107"/>
      <c r="AW79" s="107">
        <v>0</v>
      </c>
      <c r="AX79" s="107"/>
      <c r="AY79" s="107"/>
      <c r="AZ79" s="107"/>
      <c r="BA79" s="107"/>
      <c r="BB79" s="107"/>
      <c r="BC79" s="107"/>
      <c r="BD79" s="107"/>
      <c r="BE79" s="107">
        <f t="shared" si="0"/>
        <v>119</v>
      </c>
      <c r="BF79" s="107"/>
      <c r="BG79" s="107"/>
      <c r="BH79" s="107"/>
      <c r="BI79" s="107"/>
      <c r="BJ79" s="107"/>
      <c r="BK79" s="107"/>
      <c r="BL79" s="107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7" t="s">
        <v>73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5"/>
      <c r="AO82" s="68" t="s">
        <v>75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 x14ac:dyDescent="0.2">
      <c r="W83" s="120" t="s">
        <v>5</v>
      </c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O83" s="120" t="s">
        <v>52</v>
      </c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</row>
    <row r="84" spans="1:59" ht="15.75" customHeight="1" x14ac:dyDescent="0.2">
      <c r="A84" s="121" t="s">
        <v>3</v>
      </c>
      <c r="B84" s="121"/>
      <c r="C84" s="121"/>
      <c r="D84" s="121"/>
      <c r="E84" s="121"/>
      <c r="F84" s="121"/>
    </row>
    <row r="85" spans="1:59" ht="13.15" customHeight="1" x14ac:dyDescent="0.2">
      <c r="A85" s="56" t="s">
        <v>72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</row>
    <row r="86" spans="1:59" x14ac:dyDescent="0.2">
      <c r="A86" s="134" t="s">
        <v>47</v>
      </c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7" t="s">
        <v>74</v>
      </c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5"/>
      <c r="AO88" s="68" t="s">
        <v>76</v>
      </c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</row>
    <row r="89" spans="1:59" x14ac:dyDescent="0.2">
      <c r="W89" s="120" t="s">
        <v>5</v>
      </c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O89" s="120" t="s">
        <v>52</v>
      </c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0"/>
      <c r="BC89" s="120"/>
      <c r="BD89" s="120"/>
      <c r="BE89" s="120"/>
      <c r="BF89" s="120"/>
      <c r="BG89" s="120"/>
    </row>
    <row r="90" spans="1:59" x14ac:dyDescent="0.2">
      <c r="A90" s="132"/>
      <c r="B90" s="133"/>
      <c r="C90" s="133"/>
      <c r="D90" s="133"/>
      <c r="E90" s="133"/>
      <c r="F90" s="133"/>
      <c r="G90" s="133"/>
      <c r="H90" s="133"/>
    </row>
    <row r="91" spans="1:59" x14ac:dyDescent="0.2">
      <c r="A91" s="120" t="s">
        <v>45</v>
      </c>
      <c r="B91" s="120"/>
      <c r="C91" s="120"/>
      <c r="D91" s="120"/>
      <c r="E91" s="120"/>
      <c r="F91" s="120"/>
      <c r="G91" s="120"/>
      <c r="H91" s="120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57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3:BL63"/>
    <mergeCell ref="A64:F64"/>
    <mergeCell ref="G64:Y64"/>
    <mergeCell ref="Z64:AD64"/>
    <mergeCell ref="AE64:AN64"/>
    <mergeCell ref="AO64:AV64"/>
    <mergeCell ref="AW64:BD64"/>
    <mergeCell ref="A90:H90"/>
    <mergeCell ref="A91:H9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9:BL69"/>
    <mergeCell ref="A70:F70"/>
    <mergeCell ref="G70:Y70"/>
    <mergeCell ref="Z70:AD70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49:C49"/>
    <mergeCell ref="D49:AB49"/>
    <mergeCell ref="AC49:AJ49"/>
    <mergeCell ref="AK49:AR49"/>
    <mergeCell ref="AS49:AZ49"/>
    <mergeCell ref="A54:BL54"/>
    <mergeCell ref="A50:C50"/>
    <mergeCell ref="D50:AB50"/>
    <mergeCell ref="AC50:AJ50"/>
    <mergeCell ref="AK50:AR50"/>
    <mergeCell ref="A52:C52"/>
    <mergeCell ref="D52:AB52"/>
    <mergeCell ref="AC52:AJ52"/>
    <mergeCell ref="AK52:AR52"/>
    <mergeCell ref="AS52:AZ52"/>
    <mergeCell ref="AS50:AZ50"/>
    <mergeCell ref="A51:C51"/>
    <mergeCell ref="D51:AB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O8:BL8"/>
  </mergeCells>
  <conditionalFormatting sqref="G66:L66">
    <cfRule type="cellIs" dxfId="31" priority="33" stopIfTrue="1" operator="equal">
      <formula>$G65</formula>
    </cfRule>
  </conditionalFormatting>
  <conditionalFormatting sqref="D49">
    <cfRule type="cellIs" dxfId="30" priority="34" stopIfTrue="1" operator="equal">
      <formula>$D48</formula>
    </cfRule>
  </conditionalFormatting>
  <conditionalFormatting sqref="A66:F66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  <rowBreaks count="1" manualBreakCount="1">
    <brk id="4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D6" sqref="D6"/>
    </sheetView>
  </sheetViews>
  <sheetFormatPr defaultRowHeight="12.75" x14ac:dyDescent="0.2"/>
  <cols>
    <col min="1" max="1" width="21.85546875" customWidth="1"/>
    <col min="2" max="2" width="19.5703125" customWidth="1"/>
    <col min="3" max="3" width="18.42578125" customWidth="1"/>
    <col min="4" max="4" width="18.28515625" customWidth="1"/>
  </cols>
  <sheetData>
    <row r="1" spans="1:5" ht="53.25" customHeight="1" x14ac:dyDescent="0.25">
      <c r="A1" s="140" t="s">
        <v>126</v>
      </c>
      <c r="B1" s="141"/>
      <c r="C1" s="141"/>
      <c r="D1" s="142"/>
    </row>
    <row r="2" spans="1:5" ht="15.75" x14ac:dyDescent="0.25">
      <c r="A2" s="143" t="s">
        <v>127</v>
      </c>
      <c r="B2" s="144"/>
      <c r="C2" s="144"/>
      <c r="D2" s="145"/>
    </row>
    <row r="3" spans="1:5" ht="15.75" x14ac:dyDescent="0.25">
      <c r="A3" s="146" t="s">
        <v>139</v>
      </c>
      <c r="B3" s="147"/>
      <c r="C3" s="147"/>
      <c r="D3" s="148"/>
    </row>
    <row r="4" spans="1:5" ht="47.25" x14ac:dyDescent="0.2">
      <c r="A4" s="41" t="s">
        <v>128</v>
      </c>
      <c r="B4" s="41" t="s">
        <v>129</v>
      </c>
      <c r="C4" s="41" t="s">
        <v>130</v>
      </c>
      <c r="D4" s="41" t="s">
        <v>131</v>
      </c>
    </row>
    <row r="5" spans="1:5" ht="35.25" customHeight="1" x14ac:dyDescent="0.25">
      <c r="A5" s="149" t="s">
        <v>143</v>
      </c>
      <c r="B5" s="150"/>
      <c r="C5" s="150"/>
      <c r="D5" s="151"/>
    </row>
    <row r="6" spans="1:5" ht="124.5" customHeight="1" x14ac:dyDescent="0.2">
      <c r="A6" s="42" t="s">
        <v>132</v>
      </c>
      <c r="B6" s="43">
        <v>863800</v>
      </c>
      <c r="C6" s="44">
        <f>КПК1014081!U22</f>
        <v>851800</v>
      </c>
      <c r="D6" s="45" t="s">
        <v>133</v>
      </c>
    </row>
    <row r="7" spans="1:5" ht="110.25" x14ac:dyDescent="0.2">
      <c r="A7" s="42" t="s">
        <v>134</v>
      </c>
      <c r="B7" s="43">
        <v>820200</v>
      </c>
      <c r="C7" s="44">
        <f>КПК1014081!AS49</f>
        <v>759900</v>
      </c>
      <c r="D7" s="42" t="s">
        <v>142</v>
      </c>
    </row>
    <row r="8" spans="1:5" ht="165" customHeight="1" x14ac:dyDescent="0.2">
      <c r="A8" s="42" t="s">
        <v>140</v>
      </c>
      <c r="B8" s="44">
        <v>37300</v>
      </c>
      <c r="C8" s="44">
        <f>КПК1014081!AS51</f>
        <v>85600</v>
      </c>
      <c r="D8" s="42" t="s">
        <v>135</v>
      </c>
    </row>
    <row r="9" spans="1:5" ht="141.75" x14ac:dyDescent="0.2">
      <c r="A9" s="42" t="s">
        <v>141</v>
      </c>
      <c r="B9" s="43">
        <v>863800</v>
      </c>
      <c r="C9" s="46">
        <f>КПК1014081!BE72</f>
        <v>851800</v>
      </c>
      <c r="D9" s="42" t="s">
        <v>133</v>
      </c>
    </row>
    <row r="10" spans="1:5" ht="15.75" x14ac:dyDescent="0.25">
      <c r="A10" s="47"/>
      <c r="B10" s="47"/>
      <c r="C10" s="47"/>
      <c r="D10" s="47"/>
    </row>
    <row r="11" spans="1:5" ht="15.75" x14ac:dyDescent="0.25">
      <c r="A11" s="48"/>
      <c r="B11" s="48"/>
      <c r="C11" s="48"/>
      <c r="D11" s="49"/>
    </row>
    <row r="12" spans="1:5" ht="15.75" x14ac:dyDescent="0.25">
      <c r="A12" s="152" t="s">
        <v>73</v>
      </c>
      <c r="B12" s="152"/>
      <c r="C12" s="50" t="s">
        <v>136</v>
      </c>
      <c r="D12" s="153" t="s">
        <v>137</v>
      </c>
      <c r="E12" s="153"/>
    </row>
    <row r="13" spans="1:5" ht="22.5" customHeight="1" x14ac:dyDescent="0.25">
      <c r="A13" s="51"/>
      <c r="B13" s="51"/>
      <c r="C13" s="52" t="s">
        <v>5</v>
      </c>
      <c r="D13" s="139" t="s">
        <v>52</v>
      </c>
      <c r="E13" s="139"/>
    </row>
    <row r="14" spans="1:5" ht="15.75" x14ac:dyDescent="0.25">
      <c r="A14" s="51"/>
      <c r="B14" s="51"/>
      <c r="C14" s="51"/>
      <c r="D14" s="51"/>
    </row>
    <row r="15" spans="1:5" ht="15.75" x14ac:dyDescent="0.25">
      <c r="A15" s="53" t="s">
        <v>138</v>
      </c>
      <c r="B15" s="48"/>
      <c r="C15" s="48"/>
      <c r="D15" s="48"/>
    </row>
  </sheetData>
  <mergeCells count="7">
    <mergeCell ref="D13:E13"/>
    <mergeCell ref="A1:D1"/>
    <mergeCell ref="A2:D2"/>
    <mergeCell ref="A3:D3"/>
    <mergeCell ref="A5:D5"/>
    <mergeCell ref="A12:B12"/>
    <mergeCell ref="D12:E12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КПК1014081</vt:lpstr>
      <vt:lpstr>порів.табл.</vt:lpstr>
      <vt:lpstr>КПК1014081!Область_печати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ECONOMIST</cp:lastModifiedBy>
  <cp:lastPrinted>2021-10-25T10:39:26Z</cp:lastPrinted>
  <dcterms:created xsi:type="dcterms:W3CDTF">2016-08-15T09:54:21Z</dcterms:created>
  <dcterms:modified xsi:type="dcterms:W3CDTF">2021-10-25T10:39:59Z</dcterms:modified>
</cp:coreProperties>
</file>