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ПЦМ\Звіт\2019\"/>
    </mc:Choice>
  </mc:AlternateContent>
  <bookViews>
    <workbookView xWindow="0" yWindow="0" windowWidth="23040" windowHeight="9408"/>
  </bookViews>
  <sheets>
    <sheet name="071201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2" i="1" l="1"/>
  <c r="L92" i="1"/>
  <c r="M89" i="1"/>
  <c r="L89" i="1"/>
  <c r="M86" i="1"/>
  <c r="L86" i="1"/>
  <c r="M83" i="1"/>
  <c r="L83" i="1"/>
  <c r="M75" i="1"/>
  <c r="L75" i="1"/>
  <c r="M74" i="1"/>
  <c r="L74" i="1"/>
  <c r="M71" i="1"/>
  <c r="L71" i="1"/>
  <c r="M70" i="1"/>
  <c r="L70" i="1"/>
  <c r="M69" i="1"/>
  <c r="L69" i="1"/>
  <c r="M66" i="1"/>
  <c r="L66" i="1"/>
  <c r="M65" i="1"/>
  <c r="L65" i="1"/>
  <c r="M64" i="1"/>
  <c r="L64" i="1"/>
  <c r="M63" i="1"/>
  <c r="L63" i="1"/>
  <c r="M56" i="1"/>
  <c r="M60" i="1"/>
  <c r="L60" i="1"/>
  <c r="M59" i="1"/>
  <c r="L59" i="1"/>
  <c r="M58" i="1"/>
  <c r="L58" i="1"/>
  <c r="M57" i="1"/>
  <c r="L57" i="1"/>
  <c r="L56" i="1"/>
  <c r="J38" i="1"/>
  <c r="J37" i="1"/>
  <c r="K38" i="1"/>
  <c r="K37" i="1"/>
  <c r="K36" i="1"/>
  <c r="J36" i="1"/>
  <c r="J89" i="1" l="1"/>
  <c r="H39" i="1" l="1"/>
  <c r="G39" i="1"/>
  <c r="E39" i="1"/>
  <c r="D39" i="1"/>
  <c r="I38" i="1"/>
  <c r="F38" i="1"/>
  <c r="L38" i="1" l="1"/>
  <c r="N57" i="1" l="1"/>
  <c r="K57" i="1"/>
  <c r="H57" i="1"/>
  <c r="K92" i="1" l="1"/>
  <c r="H92" i="1"/>
  <c r="K89" i="1"/>
  <c r="H89" i="1"/>
  <c r="K86" i="1"/>
  <c r="H86" i="1"/>
  <c r="K83" i="1"/>
  <c r="H83" i="1"/>
  <c r="M82" i="1"/>
  <c r="L82" i="1"/>
  <c r="K82" i="1"/>
  <c r="H82" i="1"/>
  <c r="N75" i="1"/>
  <c r="K75" i="1"/>
  <c r="H75" i="1"/>
  <c r="N74" i="1"/>
  <c r="K74" i="1"/>
  <c r="H74" i="1"/>
  <c r="N71" i="1"/>
  <c r="K71" i="1"/>
  <c r="H71" i="1"/>
  <c r="N70" i="1"/>
  <c r="K70" i="1"/>
  <c r="H70" i="1"/>
  <c r="N69" i="1"/>
  <c r="K69" i="1"/>
  <c r="H69" i="1"/>
  <c r="K66" i="1"/>
  <c r="H66" i="1"/>
  <c r="K65" i="1"/>
  <c r="H65" i="1"/>
  <c r="K64" i="1"/>
  <c r="H64" i="1"/>
  <c r="K63" i="1"/>
  <c r="H63" i="1"/>
  <c r="K60" i="1"/>
  <c r="H60" i="1"/>
  <c r="K59" i="1"/>
  <c r="H59" i="1"/>
  <c r="K58" i="1"/>
  <c r="H58" i="1"/>
  <c r="K56" i="1"/>
  <c r="H56" i="1"/>
  <c r="I37" i="1"/>
  <c r="F37" i="1"/>
  <c r="K39" i="1"/>
  <c r="J39" i="1"/>
  <c r="I36" i="1"/>
  <c r="F36" i="1"/>
  <c r="F39" i="1" s="1"/>
  <c r="I39" i="1" l="1"/>
  <c r="N92" i="1"/>
  <c r="N86" i="1"/>
  <c r="N83" i="1"/>
  <c r="N59" i="1"/>
  <c r="N60" i="1"/>
  <c r="N63" i="1"/>
  <c r="N66" i="1"/>
  <c r="N82" i="1"/>
  <c r="N89" i="1"/>
  <c r="L37" i="1"/>
  <c r="N58" i="1"/>
  <c r="N64" i="1"/>
  <c r="N65" i="1"/>
  <c r="N56" i="1"/>
  <c r="L36" i="1"/>
  <c r="L39" i="1" s="1"/>
</calcChain>
</file>

<file path=xl/sharedStrings.xml><?xml version="1.0" encoding="utf-8"?>
<sst xmlns="http://schemas.openxmlformats.org/spreadsheetml/2006/main" count="199" uniqueCount="105">
  <si>
    <t>Звіт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</si>
  <si>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</si>
  <si>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</si>
  <si>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</si>
  <si>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</si>
  <si>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</si>
  <si>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Багатопрофільна стаціонарна медична допомога населенню</t>
  </si>
  <si>
    <t>(найменування бюджетної програми)</t>
  </si>
  <si>
    <t>Касові видатки (надані кредити)</t>
  </si>
  <si>
    <t>Відхилення</t>
  </si>
  <si>
    <t>загальний фонд</t>
  </si>
  <si>
    <t>спеціальний фонд</t>
  </si>
  <si>
    <t>№ з/п</t>
  </si>
  <si>
    <t>Забезпечення надання населенню амбулаторно-поліклінічної та стаціонарної допомоги</t>
  </si>
  <si>
    <t>Усього</t>
  </si>
  <si>
    <t>Показники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</si>
  <si>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</si>
  <si>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</si>
  <si>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</si>
  <si>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</si>
  <si>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</si>
  <si>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20</t>
  </si>
  <si>
    <t>кількість штатних одиниць</t>
  </si>
  <si>
    <t xml:space="preserve">                       у т.ч. лікарів</t>
  </si>
  <si>
    <t>кількість ліжок у звичайних стаціонарах</t>
  </si>
  <si>
    <t>мед. стат. звітн. ф. 016</t>
  </si>
  <si>
    <t>продукту</t>
  </si>
  <si>
    <t>кількість ліжко-днів у звичайних стаціонарах</t>
  </si>
  <si>
    <t>мед. стат. звітн. ф. 039</t>
  </si>
  <si>
    <t>кількість лікарських відвідувань (у поліклінічних відділеннях лікарень)</t>
  </si>
  <si>
    <t>кількість пролікованих хворих у стаціонарах</t>
  </si>
  <si>
    <t>осіб</t>
  </si>
  <si>
    <t>ефективності</t>
  </si>
  <si>
    <t>робота ліжка у звичайних стаціонарах</t>
  </si>
  <si>
    <t>дні</t>
  </si>
  <si>
    <t>середня тривалість лікування в стаціонарі одного хворого</t>
  </si>
  <si>
    <t>якості</t>
  </si>
  <si>
    <t>післяопераційна летальність</t>
  </si>
  <si>
    <t>%</t>
  </si>
  <si>
    <t>показник летальності</t>
  </si>
  <si>
    <t>(підпис)</t>
  </si>
  <si>
    <t>(прізвище та ініціали)</t>
  </si>
  <si>
    <t>0731</t>
  </si>
  <si>
    <t xml:space="preserve">Придбання обладнання і предметів довгострокового користування  </t>
  </si>
  <si>
    <t>1.1.</t>
  </si>
  <si>
    <t>1.2.</t>
  </si>
  <si>
    <t>1.3.</t>
  </si>
  <si>
    <t>1.4.</t>
  </si>
  <si>
    <t>2.1.</t>
  </si>
  <si>
    <t>мед. стат. звітн. ф. 47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</si>
  <si>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</si>
  <si>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</si>
  <si>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</si>
  <si>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</si>
  <si>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</si>
  <si>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</si>
  <si>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</si>
  <si>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</si>
  <si>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</si>
  <si>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</si>
  <si>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</si>
  <si>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кількість ліжок у денних стаціонарах</t>
  </si>
  <si>
    <t>кількість ліжко-днів у денних стаціонарах</t>
  </si>
  <si>
    <t>робота ліжка у денних стаціонарах</t>
  </si>
  <si>
    <t>С.Г. Макарова</t>
  </si>
  <si>
    <t>Пояснення щодо причин розбіжностей між затвердженими та досягнутими результативними показниками</t>
  </si>
  <si>
    <t>Зменшення кількість ліжко-днів у звичайних стаціонарах та денних стаціонарах пояснюється зменшенням направлених хворих на лікування, у зв'язку з чим зменшилась кількість пролікованих хворих. Зменшення кількості лікарських відвідувань пояснюється зменшенням звернень населення за консультацією до вузьких спеціалістів</t>
  </si>
  <si>
    <t>Зменшення завантаження ліжкового фонду пояснюється зменшенням ліжко-днів у звичайному та денному стаціонарі</t>
  </si>
  <si>
    <t xml:space="preserve">В результаті надання якісної своєчасної висококваліфікованої медичної допомоги в стаціонарах міста знизився показник післяопераційної летальності. В цілому можна зробити висновок, що завдання програми виконані у повному обсязі </t>
  </si>
  <si>
    <t xml:space="preserve">Придбання обладнання і предметів довгострокового користування виконано у повному обсязі </t>
  </si>
  <si>
    <t>0700000</t>
  </si>
  <si>
    <t>Департамент охорони здоров'я Маріупольської міської ради</t>
  </si>
  <si>
    <t>0710000</t>
  </si>
  <si>
    <t>(КФКВК)</t>
  </si>
  <si>
    <t>0712010</t>
  </si>
  <si>
    <t>Затверджено у паспорті бюджетної програми</t>
  </si>
  <si>
    <t>усього</t>
  </si>
  <si>
    <t>Напрями використання бюджетних коштів</t>
  </si>
  <si>
    <t>Касові видатки (надані кредити з бюджету)</t>
  </si>
  <si>
    <t>Пояснення щодо причин відхилення між касовими видатками (наданими кредитами) та затвердженими у паспорті бюджетної програми</t>
  </si>
  <si>
    <t>Найменування місцевої/ регіональної програми</t>
  </si>
  <si>
    <t>Фактичні результативні показники, досягнуті за рахунок касових видатків (наданих кредитів)</t>
  </si>
  <si>
    <t>Директор департаменту охорони здоров'я 
Маріупольської міської ради</t>
  </si>
  <si>
    <t>ЗАТВЕРДЖЕНО
Наказ Міністерства фінансів України 26.08.2014 №836
(у редакції наказу Міністерства фінансів України від 29.12.2018 №1209)</t>
  </si>
  <si>
    <t>про виконання паспорта бюджетної програми місцевого бюджету за 2019 рік</t>
  </si>
  <si>
    <t>(код)</t>
  </si>
  <si>
    <t>Ціль державної політики</t>
  </si>
  <si>
    <t>1.</t>
  </si>
  <si>
    <t>2.</t>
  </si>
  <si>
    <t>Завдання</t>
  </si>
  <si>
    <t>6. Завдання бюджетної програми</t>
  </si>
  <si>
    <t>гривень</t>
  </si>
  <si>
    <t>4. Цілі державної політики, на досягнення яких спрямована реалізація бюджетної програми</t>
  </si>
  <si>
    <r>
      <t xml:space="preserve">5.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 та збереження здоров'я населення  </t>
    </r>
  </si>
  <si>
    <t>7. Видатки (надані кредити з бюджету) та напрями використання бюджетних коштів за бюджетною програмою</t>
  </si>
  <si>
    <t>Погашення заборгованості за бюджетними зобов'язаннями минулих років, узятими на облік органами, що здійснюють казначейське обслуговування бюджетних коштів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</si>
  <si>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</si>
  <si>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</si>
  <si>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r>
      <t xml:space="preserve">10. Узагальнений висновок про виконання бюджетної програми </t>
    </r>
    <r>
      <rPr>
        <sz val="12"/>
        <rFont val="Times New Roman"/>
        <family val="1"/>
        <charset val="204"/>
      </rPr>
      <t>- завдання бюджетної програми виконано в повному обсязі.</t>
    </r>
  </si>
  <si>
    <t>* Зазначаються всі напрями використання бюджетних коштів, затверджені у паспорті бюджетної програми.</t>
  </si>
  <si>
    <t>Начальник відділу бухгалтерського обліку та звітності - головний бухгалтер</t>
  </si>
  <si>
    <t xml:space="preserve">Т.Л. Павловська </t>
  </si>
  <si>
    <t>Відхилення по загальному фонду склалось за рахунок: залишку коштів по заробітної платі з нарахуваннями за рахунок лікарняних та працівників з інвалідністю; залишку коштів на витратні матеріали для діалізу, у зв'язку з довготривалістю проведення процедури відкритих торгів та обмеженням часу; економії споживання енергоносіїв від встановлених лімітів та різниці між існуючими тарифами та закладеними при розрахунках; здешевлення вартості закупівлі через систему "Prozorro".
 Відхилення по спеціальному фонду виникло  у зв'язку з внесенням змін до кошторису в результаті отриманих благодійних внесків, грантів та дарунків.</t>
  </si>
  <si>
    <t>Відхилення склалось за рахунок здешевлення вартості закупівлі через систему "Prozorro"</t>
  </si>
  <si>
    <t>Середні витрати на придбання обладнання на одну установу зменшились за рахунок здешевлення вартості закупівлі через систему "Prozorro"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</si>
</sst>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7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29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/>
    <xf numFmtId="0" fontId="5" fillId="0" borderId="0" xfId="0" applyFont="1" applyAlignment="1">
      <alignment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/>
    <xf numFmtId="1" fontId="6" fillId="0" borderId="1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/>
    <xf numFmtId="3" fontId="5" fillId="0" borderId="1" xfId="1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Fill="1"/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vertical="center" wrapText="1"/>
    </xf>
    <xf numFmtId="3" fontId="1" fillId="0" borderId="0" xfId="0" applyNumberFormat="1" applyFont="1"/>
    <xf numFmtId="3" fontId="6" fillId="0" borderId="1" xfId="1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" fontId="6" fillId="0" borderId="1" xfId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6" fillId="0" borderId="7" xfId="1" applyNumberFormat="1" applyFont="1" applyBorder="1" applyAlignment="1">
      <alignment horizontal="center" vertical="center" wrapText="1"/>
    </xf>
    <xf numFmtId="3" fontId="6" fillId="0" borderId="9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vertical="center" wrapText="1"/>
    </xf>
    <xf numFmtId="3" fontId="6" fillId="0" borderId="1" xfId="1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3" fontId="8" fillId="0" borderId="1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1" fillId="0" borderId="6" xfId="0" applyFont="1" applyFill="1" applyBorder="1" applyAlignment="1">
      <alignment horizontal="center" wrapText="1"/>
    </xf>
    <xf numFmtId="1" fontId="6" fillId="0" borderId="7" xfId="1" applyNumberFormat="1" applyFont="1" applyBorder="1" applyAlignment="1">
      <alignment horizontal="center" vertical="center" wrapText="1"/>
    </xf>
    <xf numFmtId="1" fontId="6" fillId="0" borderId="8" xfId="1" applyNumberFormat="1" applyFont="1" applyBorder="1" applyAlignment="1">
      <alignment horizontal="center" vertical="center" wrapText="1"/>
    </xf>
    <xf numFmtId="1" fontId="6" fillId="0" borderId="9" xfId="1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3" fontId="6" fillId="0" borderId="7" xfId="1" applyNumberFormat="1" applyFont="1" applyBorder="1" applyAlignment="1">
      <alignment vertical="center" wrapText="1"/>
    </xf>
    <xf numFmtId="3" fontId="6" fillId="0" borderId="9" xfId="1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/>
    </xf>
    <xf numFmtId="49" fontId="12" fillId="0" borderId="7" xfId="0" applyNumberFormat="1" applyFont="1" applyBorder="1" applyAlignment="1">
      <alignment horizontal="left" vertical="center" wrapText="1"/>
    </xf>
    <xf numFmtId="49" fontId="12" fillId="0" borderId="9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tabSelected="1" zoomScaleNormal="100" workbookViewId="0">
      <selection activeCell="L92" sqref="L92:M92"/>
    </sheetView>
  </sheetViews>
  <sheetFormatPr defaultColWidth="9.109375" defaultRowHeight="13.2" x14ac:dyDescent="0.25"/>
  <cols>
    <col min="1" max="1" width="5.88671875" style="1" customWidth="1"/>
    <col min="2" max="2" width="13.44140625" style="1" customWidth="1"/>
    <col min="3" max="3" width="13.21875" style="1" customWidth="1"/>
    <col min="4" max="4" width="15.44140625" style="1" customWidth="1"/>
    <col min="5" max="5" width="14.77734375" style="1" customWidth="1"/>
    <col min="6" max="6" width="13.109375" style="1" customWidth="1"/>
    <col min="7" max="7" width="12.88671875" style="2" customWidth="1"/>
    <col min="8" max="8" width="13.109375" style="2" customWidth="1"/>
    <col min="9" max="9" width="13.88671875" style="1" customWidth="1"/>
    <col min="10" max="10" width="12.6640625" style="1" customWidth="1"/>
    <col min="11" max="11" width="11.5546875" style="1" customWidth="1"/>
    <col min="12" max="12" width="12.44140625" style="1" customWidth="1"/>
    <col min="13" max="14" width="10.77734375" style="1" customWidth="1"/>
    <col min="15" max="16" width="8.44140625" style="1" customWidth="1"/>
    <col min="17" max="16384" width="9.109375" style="1"/>
  </cols>
  <sheetData>
    <row r="1" spans="1:16" ht="34.200000000000003" customHeight="1" x14ac:dyDescent="0.25">
      <c r="K1" s="108" t="s">
        <v>83</v>
      </c>
      <c r="L1" s="108"/>
      <c r="M1" s="108"/>
      <c r="N1" s="108"/>
      <c r="O1" s="108"/>
      <c r="P1" s="49"/>
    </row>
    <row r="4" spans="1:16" ht="15.6" x14ac:dyDescent="0.3">
      <c r="A4" s="90" t="s">
        <v>0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4"/>
    </row>
    <row r="5" spans="1:16" ht="15.6" x14ac:dyDescent="0.3">
      <c r="A5" s="90" t="s">
        <v>84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4"/>
    </row>
    <row r="6" spans="1:16" ht="15.6" x14ac:dyDescent="0.3">
      <c r="A6" s="44"/>
      <c r="B6" s="44"/>
      <c r="C6" s="44"/>
      <c r="D6" s="44"/>
      <c r="E6" s="44"/>
      <c r="F6" s="44"/>
      <c r="G6" s="3"/>
      <c r="H6" s="3"/>
      <c r="I6" s="44"/>
      <c r="J6" s="44"/>
      <c r="K6" s="44"/>
      <c r="L6" s="44"/>
      <c r="M6" s="44"/>
      <c r="N6" s="44"/>
      <c r="O6" s="44"/>
      <c r="P6" s="44"/>
    </row>
    <row r="8" spans="1:16" ht="15.6" x14ac:dyDescent="0.3">
      <c r="A8" s="4" t="s">
        <v>1</v>
      </c>
      <c r="B8" s="45" t="s">
        <v>70</v>
      </c>
      <c r="D8" s="90" t="s">
        <v>71</v>
      </c>
      <c r="E8" s="90"/>
      <c r="F8" s="90"/>
      <c r="G8" s="90"/>
      <c r="H8" s="90"/>
      <c r="I8" s="90"/>
      <c r="J8" s="90"/>
      <c r="K8" s="90"/>
      <c r="L8" s="4"/>
      <c r="M8" s="4"/>
      <c r="N8" s="4"/>
      <c r="O8" s="4"/>
    </row>
    <row r="9" spans="1:16" s="8" customFormat="1" ht="15.75" customHeight="1" x14ac:dyDescent="0.2">
      <c r="A9" s="5"/>
      <c r="B9" s="46" t="s">
        <v>85</v>
      </c>
      <c r="D9" s="119" t="s">
        <v>2</v>
      </c>
      <c r="E9" s="119"/>
      <c r="F9" s="119"/>
      <c r="G9" s="119"/>
      <c r="H9" s="119"/>
      <c r="I9" s="119"/>
      <c r="J9" s="119"/>
      <c r="K9" s="119"/>
      <c r="L9" s="7"/>
      <c r="M9" s="7"/>
      <c r="N9" s="7"/>
      <c r="O9" s="7"/>
    </row>
    <row r="10" spans="1:16" x14ac:dyDescent="0.25">
      <c r="G10" s="1"/>
      <c r="I10" s="2"/>
    </row>
    <row r="11" spans="1:16" ht="15.6" x14ac:dyDescent="0.3">
      <c r="A11" s="9" t="s">
        <v>3</v>
      </c>
      <c r="B11" s="45" t="s">
        <v>72</v>
      </c>
      <c r="D11" s="90" t="s">
        <v>71</v>
      </c>
      <c r="E11" s="90"/>
      <c r="F11" s="90"/>
      <c r="G11" s="90"/>
      <c r="H11" s="90"/>
      <c r="I11" s="90"/>
      <c r="J11" s="90"/>
      <c r="K11" s="90"/>
      <c r="L11" s="4"/>
      <c r="M11" s="4"/>
      <c r="N11" s="4"/>
      <c r="O11" s="4"/>
    </row>
    <row r="12" spans="1:16" s="8" customFormat="1" ht="15.75" customHeight="1" x14ac:dyDescent="0.2">
      <c r="A12" s="5"/>
      <c r="B12" s="46" t="s">
        <v>85</v>
      </c>
      <c r="D12" s="119" t="s">
        <v>4</v>
      </c>
      <c r="E12" s="119"/>
      <c r="F12" s="119"/>
      <c r="G12" s="119"/>
      <c r="H12" s="119"/>
      <c r="I12" s="119"/>
      <c r="J12" s="119"/>
      <c r="K12" s="119"/>
      <c r="L12" s="7"/>
      <c r="M12" s="7"/>
      <c r="N12" s="7"/>
      <c r="O12" s="7"/>
    </row>
    <row r="14" spans="1:16" ht="15.6" x14ac:dyDescent="0.3">
      <c r="A14" s="4" t="s">
        <v>5</v>
      </c>
      <c r="B14" s="45" t="s">
        <v>74</v>
      </c>
      <c r="C14" s="10" t="s">
        <v>42</v>
      </c>
      <c r="D14" s="120" t="s">
        <v>6</v>
      </c>
      <c r="E14" s="120"/>
      <c r="F14" s="120"/>
      <c r="G14" s="120"/>
      <c r="H14" s="120"/>
      <c r="I14" s="120"/>
      <c r="J14" s="120"/>
      <c r="K14" s="120"/>
      <c r="L14" s="11"/>
      <c r="M14" s="11"/>
      <c r="N14" s="11"/>
      <c r="O14" s="11"/>
      <c r="P14" s="11"/>
    </row>
    <row r="15" spans="1:16" s="8" customFormat="1" ht="10.199999999999999" x14ac:dyDescent="0.2">
      <c r="A15" s="5"/>
      <c r="B15" s="6" t="s">
        <v>85</v>
      </c>
      <c r="C15" s="6" t="s">
        <v>73</v>
      </c>
      <c r="D15" s="121" t="s">
        <v>7</v>
      </c>
      <c r="E15" s="121"/>
      <c r="F15" s="121"/>
      <c r="G15" s="121"/>
      <c r="H15" s="121"/>
      <c r="I15" s="121"/>
      <c r="J15" s="121"/>
      <c r="K15" s="121"/>
      <c r="L15" s="12"/>
      <c r="M15" s="12"/>
      <c r="N15" s="12"/>
      <c r="O15" s="12"/>
      <c r="P15" s="12"/>
    </row>
    <row r="17" spans="1:15" ht="21" customHeight="1" x14ac:dyDescent="0.25">
      <c r="A17" s="80" t="s">
        <v>92</v>
      </c>
      <c r="B17" s="80"/>
      <c r="C17" s="80"/>
      <c r="D17" s="80"/>
      <c r="E17" s="80"/>
      <c r="F17" s="80"/>
      <c r="G17" s="80"/>
      <c r="H17" s="80"/>
      <c r="I17" s="13"/>
      <c r="J17" s="13"/>
      <c r="K17" s="13"/>
      <c r="L17" s="13"/>
      <c r="M17" s="13"/>
    </row>
    <row r="18" spans="1:15" ht="7.2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5" ht="17.399999999999999" customHeight="1" x14ac:dyDescent="0.25">
      <c r="A19" s="71" t="s">
        <v>12</v>
      </c>
      <c r="B19" s="112" t="s">
        <v>86</v>
      </c>
      <c r="C19" s="113"/>
      <c r="D19" s="113"/>
      <c r="E19" s="113"/>
      <c r="F19" s="113"/>
      <c r="G19" s="113"/>
      <c r="H19" s="114"/>
      <c r="I19" s="17"/>
      <c r="J19" s="17"/>
      <c r="K19" s="17"/>
      <c r="L19" s="17"/>
      <c r="M19" s="17"/>
    </row>
    <row r="20" spans="1:15" ht="17.399999999999999" customHeight="1" x14ac:dyDescent="0.25">
      <c r="A20" s="72" t="s">
        <v>87</v>
      </c>
      <c r="B20" s="76" t="s">
        <v>13</v>
      </c>
      <c r="C20" s="76"/>
      <c r="D20" s="76"/>
      <c r="E20" s="76"/>
      <c r="F20" s="76"/>
      <c r="G20" s="76"/>
      <c r="H20" s="76"/>
      <c r="I20" s="24"/>
      <c r="J20" s="24"/>
      <c r="K20" s="73"/>
      <c r="L20" s="73"/>
      <c r="M20" s="73"/>
    </row>
    <row r="21" spans="1:15" ht="17.399999999999999" customHeight="1" x14ac:dyDescent="0.25">
      <c r="A21" s="72" t="s">
        <v>88</v>
      </c>
      <c r="B21" s="76" t="s">
        <v>43</v>
      </c>
      <c r="C21" s="76"/>
      <c r="D21" s="76"/>
      <c r="E21" s="76"/>
      <c r="F21" s="76"/>
      <c r="G21" s="76"/>
      <c r="H21" s="76"/>
      <c r="I21" s="24"/>
      <c r="J21" s="24"/>
      <c r="K21" s="73"/>
      <c r="L21" s="73"/>
      <c r="M21" s="73"/>
    </row>
    <row r="22" spans="1:15" ht="9.6" hidden="1" customHeight="1" x14ac:dyDescent="0.25">
      <c r="A22" s="72"/>
      <c r="B22" s="77"/>
      <c r="C22" s="78"/>
      <c r="D22" s="78"/>
      <c r="E22" s="78"/>
      <c r="F22" s="78"/>
      <c r="G22" s="78"/>
      <c r="H22" s="79"/>
      <c r="I22" s="24"/>
      <c r="J22" s="24"/>
      <c r="K22" s="73"/>
      <c r="L22" s="73"/>
      <c r="M22" s="73"/>
    </row>
    <row r="23" spans="1:15" ht="21" customHeight="1" x14ac:dyDescent="0.25">
      <c r="A23" s="80" t="s">
        <v>93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</row>
    <row r="24" spans="1:15" ht="6.6" customHeight="1" x14ac:dyDescent="0.25">
      <c r="G24" s="1"/>
      <c r="H24" s="1"/>
    </row>
    <row r="25" spans="1:15" ht="15.6" customHeight="1" x14ac:dyDescent="0.25">
      <c r="A25" s="80" t="s">
        <v>90</v>
      </c>
      <c r="B25" s="80"/>
      <c r="C25" s="80"/>
      <c r="D25" s="80"/>
      <c r="E25" s="80"/>
      <c r="F25" s="80"/>
      <c r="G25" s="80"/>
      <c r="H25" s="80"/>
      <c r="I25" s="13"/>
      <c r="J25" s="13"/>
      <c r="K25" s="13"/>
      <c r="L25" s="13"/>
      <c r="M25" s="13"/>
    </row>
    <row r="26" spans="1:15" ht="10.199999999999999" customHeight="1" x14ac:dyDescent="0.25">
      <c r="G26" s="1"/>
      <c r="H26" s="1"/>
    </row>
    <row r="27" spans="1:15" ht="17.399999999999999" customHeight="1" x14ac:dyDescent="0.25">
      <c r="A27" s="72" t="s">
        <v>12</v>
      </c>
      <c r="B27" s="81" t="s">
        <v>89</v>
      </c>
      <c r="C27" s="81"/>
      <c r="D27" s="81"/>
      <c r="E27" s="81"/>
      <c r="F27" s="81"/>
      <c r="G27" s="81"/>
      <c r="H27" s="81"/>
      <c r="I27" s="17"/>
      <c r="J27" s="17"/>
      <c r="K27" s="17"/>
      <c r="L27" s="17"/>
      <c r="M27" s="17"/>
    </row>
    <row r="28" spans="1:15" ht="17.399999999999999" customHeight="1" x14ac:dyDescent="0.25">
      <c r="A28" s="72" t="s">
        <v>87</v>
      </c>
      <c r="B28" s="76" t="s">
        <v>13</v>
      </c>
      <c r="C28" s="76"/>
      <c r="D28" s="76"/>
      <c r="E28" s="76"/>
      <c r="F28" s="76"/>
      <c r="G28" s="76"/>
      <c r="H28" s="76"/>
      <c r="I28" s="17"/>
      <c r="J28" s="17"/>
      <c r="K28" s="17"/>
      <c r="L28" s="17"/>
      <c r="M28" s="17"/>
    </row>
    <row r="29" spans="1:15" ht="17.399999999999999" customHeight="1" x14ac:dyDescent="0.25">
      <c r="A29" s="72" t="s">
        <v>88</v>
      </c>
      <c r="B29" s="76" t="s">
        <v>43</v>
      </c>
      <c r="C29" s="76"/>
      <c r="D29" s="76"/>
      <c r="E29" s="76"/>
      <c r="F29" s="76"/>
      <c r="G29" s="76"/>
      <c r="H29" s="76"/>
      <c r="I29" s="17"/>
      <c r="J29" s="17"/>
      <c r="K29" s="17"/>
      <c r="L29" s="17"/>
      <c r="M29" s="17"/>
    </row>
    <row r="31" spans="1:15" ht="15.6" x14ac:dyDescent="0.25">
      <c r="A31" s="80" t="s">
        <v>94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</row>
    <row r="32" spans="1:15" x14ac:dyDescent="0.25">
      <c r="L32" s="50" t="s">
        <v>91</v>
      </c>
    </row>
    <row r="33" spans="1:15" x14ac:dyDescent="0.25">
      <c r="A33" s="83" t="s">
        <v>12</v>
      </c>
      <c r="B33" s="96" t="s">
        <v>77</v>
      </c>
      <c r="C33" s="97"/>
      <c r="D33" s="109" t="s">
        <v>75</v>
      </c>
      <c r="E33" s="110"/>
      <c r="F33" s="111"/>
      <c r="G33" s="109" t="s">
        <v>78</v>
      </c>
      <c r="H33" s="110"/>
      <c r="I33" s="111"/>
      <c r="J33" s="112" t="s">
        <v>9</v>
      </c>
      <c r="K33" s="113"/>
      <c r="L33" s="114"/>
      <c r="N33" s="51"/>
      <c r="O33" s="51"/>
    </row>
    <row r="34" spans="1:15" ht="26.4" x14ac:dyDescent="0.25">
      <c r="A34" s="84"/>
      <c r="B34" s="98"/>
      <c r="C34" s="99"/>
      <c r="D34" s="47" t="s">
        <v>10</v>
      </c>
      <c r="E34" s="47" t="s">
        <v>11</v>
      </c>
      <c r="F34" s="47" t="s">
        <v>76</v>
      </c>
      <c r="G34" s="47" t="s">
        <v>10</v>
      </c>
      <c r="H34" s="47" t="s">
        <v>11</v>
      </c>
      <c r="I34" s="47" t="s">
        <v>76</v>
      </c>
      <c r="J34" s="47" t="s">
        <v>10</v>
      </c>
      <c r="K34" s="47" t="s">
        <v>11</v>
      </c>
      <c r="L34" s="47" t="s">
        <v>76</v>
      </c>
      <c r="N34" s="51"/>
      <c r="O34" s="51"/>
    </row>
    <row r="35" spans="1:15" s="54" customFormat="1" ht="12" x14ac:dyDescent="0.25">
      <c r="A35" s="52">
        <v>1</v>
      </c>
      <c r="B35" s="115">
        <v>2</v>
      </c>
      <c r="C35" s="116"/>
      <c r="D35" s="30">
        <v>3</v>
      </c>
      <c r="E35" s="30">
        <v>4</v>
      </c>
      <c r="F35" s="30">
        <v>5</v>
      </c>
      <c r="G35" s="30">
        <v>6</v>
      </c>
      <c r="H35" s="30">
        <v>7</v>
      </c>
      <c r="I35" s="30">
        <v>8</v>
      </c>
      <c r="J35" s="30">
        <v>9</v>
      </c>
      <c r="K35" s="30">
        <v>10</v>
      </c>
      <c r="L35" s="53">
        <v>11</v>
      </c>
      <c r="N35" s="55"/>
      <c r="O35" s="55"/>
    </row>
    <row r="36" spans="1:15" ht="40.799999999999997" customHeight="1" x14ac:dyDescent="0.25">
      <c r="A36" s="15">
        <v>1</v>
      </c>
      <c r="B36" s="122" t="s">
        <v>13</v>
      </c>
      <c r="C36" s="123"/>
      <c r="D36" s="69">
        <v>409043211.26999998</v>
      </c>
      <c r="E36" s="69">
        <v>38773047</v>
      </c>
      <c r="F36" s="70">
        <f>D36+E36</f>
        <v>447816258.26999998</v>
      </c>
      <c r="G36" s="69">
        <v>403943659.99000001</v>
      </c>
      <c r="H36" s="69">
        <v>5488851.7199999997</v>
      </c>
      <c r="I36" s="70">
        <f>G36+H36</f>
        <v>409432511.71000004</v>
      </c>
      <c r="J36" s="70">
        <f>D36-G36</f>
        <v>5099551.2799999714</v>
      </c>
      <c r="K36" s="69">
        <f t="shared" ref="K36:K38" si="0">E36-H36</f>
        <v>33284195.280000001</v>
      </c>
      <c r="L36" s="69">
        <f>J36+K36</f>
        <v>38383746.559999973</v>
      </c>
      <c r="N36" s="51"/>
      <c r="O36" s="51"/>
    </row>
    <row r="37" spans="1:15" ht="42" customHeight="1" x14ac:dyDescent="0.25">
      <c r="A37" s="15">
        <v>2</v>
      </c>
      <c r="B37" s="122" t="s">
        <v>43</v>
      </c>
      <c r="C37" s="123"/>
      <c r="D37" s="69"/>
      <c r="E37" s="69">
        <v>41677408</v>
      </c>
      <c r="F37" s="70">
        <f>D37+E37</f>
        <v>41677408</v>
      </c>
      <c r="G37" s="69"/>
      <c r="H37" s="70">
        <v>39882582.670000002</v>
      </c>
      <c r="I37" s="70">
        <f>G37+H37</f>
        <v>39882582.670000002</v>
      </c>
      <c r="J37" s="70">
        <f t="shared" ref="J37:J38" si="1">D37-G37</f>
        <v>0</v>
      </c>
      <c r="K37" s="69">
        <f t="shared" si="0"/>
        <v>1794825.3299999982</v>
      </c>
      <c r="L37" s="69">
        <f>J37+K37</f>
        <v>1794825.3299999982</v>
      </c>
      <c r="N37" s="51"/>
      <c r="O37" s="51"/>
    </row>
    <row r="38" spans="1:15" ht="78" customHeight="1" x14ac:dyDescent="0.25">
      <c r="A38" s="15">
        <v>3</v>
      </c>
      <c r="B38" s="122" t="s">
        <v>95</v>
      </c>
      <c r="C38" s="123"/>
      <c r="D38" s="69">
        <v>95265</v>
      </c>
      <c r="E38" s="69"/>
      <c r="F38" s="70">
        <f>D38+E38</f>
        <v>95265</v>
      </c>
      <c r="G38" s="69">
        <v>95264.359999999986</v>
      </c>
      <c r="H38" s="70"/>
      <c r="I38" s="70">
        <f>G38+H38</f>
        <v>95264.359999999986</v>
      </c>
      <c r="J38" s="70">
        <f t="shared" si="1"/>
        <v>0.64000000001396984</v>
      </c>
      <c r="K38" s="69">
        <f t="shared" si="0"/>
        <v>0</v>
      </c>
      <c r="L38" s="69">
        <f>J38+K38</f>
        <v>0.64000000001396984</v>
      </c>
      <c r="N38" s="51"/>
      <c r="O38" s="51"/>
    </row>
    <row r="39" spans="1:15" ht="27.6" customHeight="1" x14ac:dyDescent="0.25">
      <c r="A39" s="15"/>
      <c r="B39" s="124" t="s">
        <v>14</v>
      </c>
      <c r="C39" s="125"/>
      <c r="D39" s="69">
        <f>D36+D37+D38</f>
        <v>409138476.26999998</v>
      </c>
      <c r="E39" s="69">
        <f>E36+E37+E38</f>
        <v>80450455</v>
      </c>
      <c r="F39" s="70">
        <f t="shared" ref="F39:L39" si="2">F36+F37+F38</f>
        <v>489588931.26999998</v>
      </c>
      <c r="G39" s="69">
        <f t="shared" si="2"/>
        <v>404038924.35000002</v>
      </c>
      <c r="H39" s="70">
        <f t="shared" si="2"/>
        <v>45371434.390000001</v>
      </c>
      <c r="I39" s="70">
        <f t="shared" si="2"/>
        <v>449410358.74000007</v>
      </c>
      <c r="J39" s="69">
        <f t="shared" si="2"/>
        <v>5099551.9199999711</v>
      </c>
      <c r="K39" s="69">
        <f t="shared" si="2"/>
        <v>35079020.609999999</v>
      </c>
      <c r="L39" s="70">
        <f t="shared" si="2"/>
        <v>40178572.529999971</v>
      </c>
      <c r="N39" s="51"/>
      <c r="O39" s="51"/>
    </row>
    <row r="40" spans="1:15" ht="58.8" customHeight="1" x14ac:dyDescent="0.25">
      <c r="A40" s="126" t="s">
        <v>102</v>
      </c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</row>
    <row r="42" spans="1:15" ht="15.6" x14ac:dyDescent="0.25">
      <c r="A42" s="80" t="s">
        <v>96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</row>
    <row r="43" spans="1:15" x14ac:dyDescent="0.25">
      <c r="L43" s="50" t="s">
        <v>91</v>
      </c>
    </row>
    <row r="44" spans="1:15" ht="25.5" customHeight="1" x14ac:dyDescent="0.25">
      <c r="A44" s="83" t="s">
        <v>12</v>
      </c>
      <c r="B44" s="96" t="s">
        <v>80</v>
      </c>
      <c r="C44" s="97"/>
      <c r="D44" s="109" t="s">
        <v>75</v>
      </c>
      <c r="E44" s="110"/>
      <c r="F44" s="111"/>
      <c r="G44" s="109" t="s">
        <v>8</v>
      </c>
      <c r="H44" s="110"/>
      <c r="I44" s="111"/>
      <c r="J44" s="112" t="s">
        <v>9</v>
      </c>
      <c r="K44" s="113"/>
      <c r="L44" s="114"/>
      <c r="N44" s="51"/>
      <c r="O44" s="51"/>
    </row>
    <row r="45" spans="1:15" ht="26.4" x14ac:dyDescent="0.25">
      <c r="A45" s="84"/>
      <c r="B45" s="98"/>
      <c r="C45" s="99"/>
      <c r="D45" s="47" t="s">
        <v>10</v>
      </c>
      <c r="E45" s="47" t="s">
        <v>11</v>
      </c>
      <c r="F45" s="47" t="s">
        <v>76</v>
      </c>
      <c r="G45" s="47" t="s">
        <v>10</v>
      </c>
      <c r="H45" s="47" t="s">
        <v>11</v>
      </c>
      <c r="I45" s="47" t="s">
        <v>76</v>
      </c>
      <c r="J45" s="47" t="s">
        <v>10</v>
      </c>
      <c r="K45" s="47" t="s">
        <v>11</v>
      </c>
      <c r="L45" s="47" t="s">
        <v>76</v>
      </c>
      <c r="N45" s="51"/>
      <c r="O45" s="51"/>
    </row>
    <row r="46" spans="1:15" s="54" customFormat="1" ht="12" x14ac:dyDescent="0.25">
      <c r="A46" s="52">
        <v>1</v>
      </c>
      <c r="B46" s="115">
        <v>2</v>
      </c>
      <c r="C46" s="116"/>
      <c r="D46" s="30">
        <v>3</v>
      </c>
      <c r="E46" s="30">
        <v>4</v>
      </c>
      <c r="F46" s="30">
        <v>5</v>
      </c>
      <c r="G46" s="30">
        <v>6</v>
      </c>
      <c r="H46" s="30">
        <v>7</v>
      </c>
      <c r="I46" s="30">
        <v>8</v>
      </c>
      <c r="J46" s="30">
        <v>9</v>
      </c>
      <c r="K46" s="30">
        <v>10</v>
      </c>
      <c r="L46" s="53">
        <v>11</v>
      </c>
      <c r="N46" s="55"/>
      <c r="O46" s="55"/>
    </row>
    <row r="47" spans="1:15" ht="22.2" customHeight="1" x14ac:dyDescent="0.25">
      <c r="A47" s="15"/>
      <c r="B47" s="127"/>
      <c r="C47" s="128"/>
      <c r="D47" s="15"/>
      <c r="E47" s="15"/>
      <c r="F47" s="16"/>
      <c r="G47" s="15"/>
      <c r="H47" s="15"/>
      <c r="I47" s="16"/>
      <c r="J47" s="16"/>
      <c r="K47" s="15"/>
      <c r="L47" s="15"/>
      <c r="N47" s="51"/>
      <c r="O47" s="51"/>
    </row>
    <row r="48" spans="1:15" ht="28.2" customHeight="1" x14ac:dyDescent="0.25">
      <c r="A48" s="93" t="s">
        <v>79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</row>
    <row r="50" spans="1:16" ht="15.6" customHeight="1" x14ac:dyDescent="0.25">
      <c r="A50" s="80" t="s">
        <v>97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</row>
    <row r="52" spans="1:16" ht="42" customHeight="1" x14ac:dyDescent="0.25">
      <c r="A52" s="83" t="s">
        <v>12</v>
      </c>
      <c r="B52" s="96" t="s">
        <v>15</v>
      </c>
      <c r="C52" s="97"/>
      <c r="D52" s="83" t="s">
        <v>16</v>
      </c>
      <c r="E52" s="83" t="s">
        <v>17</v>
      </c>
      <c r="F52" s="85" t="s">
        <v>75</v>
      </c>
      <c r="G52" s="85"/>
      <c r="H52" s="85"/>
      <c r="I52" s="85" t="s">
        <v>81</v>
      </c>
      <c r="J52" s="85"/>
      <c r="K52" s="85"/>
      <c r="L52" s="85" t="s">
        <v>9</v>
      </c>
      <c r="M52" s="85"/>
      <c r="N52" s="85"/>
      <c r="O52" s="17"/>
    </row>
    <row r="53" spans="1:16" ht="26.4" x14ac:dyDescent="0.25">
      <c r="A53" s="84"/>
      <c r="B53" s="98"/>
      <c r="C53" s="99"/>
      <c r="D53" s="84"/>
      <c r="E53" s="84"/>
      <c r="F53" s="47" t="s">
        <v>10</v>
      </c>
      <c r="G53" s="47" t="s">
        <v>11</v>
      </c>
      <c r="H53" s="47" t="s">
        <v>76</v>
      </c>
      <c r="I53" s="47" t="s">
        <v>10</v>
      </c>
      <c r="J53" s="47" t="s">
        <v>11</v>
      </c>
      <c r="K53" s="47" t="s">
        <v>76</v>
      </c>
      <c r="L53" s="47" t="s">
        <v>10</v>
      </c>
      <c r="M53" s="47" t="s">
        <v>11</v>
      </c>
      <c r="N53" s="47" t="s">
        <v>76</v>
      </c>
      <c r="O53" s="42"/>
    </row>
    <row r="54" spans="1:16" s="54" customFormat="1" ht="12" x14ac:dyDescent="0.25">
      <c r="A54" s="53">
        <v>1</v>
      </c>
      <c r="B54" s="86">
        <v>2</v>
      </c>
      <c r="C54" s="87"/>
      <c r="D54" s="53">
        <v>3</v>
      </c>
      <c r="E54" s="53">
        <v>4</v>
      </c>
      <c r="F54" s="56">
        <v>5</v>
      </c>
      <c r="G54" s="57">
        <v>6</v>
      </c>
      <c r="H54" s="58">
        <v>7</v>
      </c>
      <c r="I54" s="56">
        <v>8</v>
      </c>
      <c r="J54" s="57">
        <v>9</v>
      </c>
      <c r="K54" s="58">
        <v>10</v>
      </c>
      <c r="L54" s="56">
        <v>11</v>
      </c>
      <c r="M54" s="57">
        <v>12</v>
      </c>
      <c r="N54" s="58">
        <v>13</v>
      </c>
      <c r="O54" s="59"/>
    </row>
    <row r="55" spans="1:16" ht="19.2" customHeight="1" x14ac:dyDescent="0.25">
      <c r="A55" s="19" t="s">
        <v>44</v>
      </c>
      <c r="B55" s="88" t="s">
        <v>18</v>
      </c>
      <c r="C55" s="88"/>
      <c r="D55" s="20"/>
      <c r="E55" s="43"/>
      <c r="F55" s="18"/>
      <c r="G55" s="21"/>
      <c r="H55" s="21"/>
      <c r="I55" s="18"/>
      <c r="J55" s="21"/>
      <c r="K55" s="21"/>
      <c r="L55" s="18"/>
      <c r="M55" s="21"/>
      <c r="N55" s="21"/>
      <c r="O55" s="14"/>
    </row>
    <row r="56" spans="1:16" ht="18" customHeight="1" x14ac:dyDescent="0.25">
      <c r="A56" s="63"/>
      <c r="B56" s="89" t="s">
        <v>19</v>
      </c>
      <c r="C56" s="89"/>
      <c r="D56" s="22" t="s">
        <v>20</v>
      </c>
      <c r="E56" s="22" t="s">
        <v>49</v>
      </c>
      <c r="F56" s="48">
        <v>8</v>
      </c>
      <c r="G56" s="68"/>
      <c r="H56" s="35">
        <f>F56+G56</f>
        <v>8</v>
      </c>
      <c r="I56" s="48">
        <v>8</v>
      </c>
      <c r="J56" s="68"/>
      <c r="K56" s="35">
        <f>I56+J56</f>
        <v>8</v>
      </c>
      <c r="L56" s="48">
        <f>F56-I56</f>
        <v>0</v>
      </c>
      <c r="M56" s="68">
        <f>G56-J56</f>
        <v>0</v>
      </c>
      <c r="N56" s="35">
        <f>L56+M56</f>
        <v>0</v>
      </c>
      <c r="O56" s="25"/>
      <c r="P56" s="26"/>
    </row>
    <row r="57" spans="1:16" ht="18" customHeight="1" x14ac:dyDescent="0.25">
      <c r="A57" s="63"/>
      <c r="B57" s="117" t="s">
        <v>22</v>
      </c>
      <c r="C57" s="118"/>
      <c r="D57" s="22" t="s">
        <v>20</v>
      </c>
      <c r="E57" s="22" t="s">
        <v>21</v>
      </c>
      <c r="F57" s="60">
        <v>3950.75</v>
      </c>
      <c r="G57" s="62"/>
      <c r="H57" s="36">
        <f>F57+G57</f>
        <v>3950.75</v>
      </c>
      <c r="I57" s="60">
        <v>3950.75</v>
      </c>
      <c r="J57" s="62"/>
      <c r="K57" s="36">
        <f>I57+J57</f>
        <v>3950.75</v>
      </c>
      <c r="L57" s="60">
        <f t="shared" ref="L57:L60" si="3">F57-I57</f>
        <v>0</v>
      </c>
      <c r="M57" s="62">
        <f t="shared" ref="M57:M60" si="4">G57-J57</f>
        <v>0</v>
      </c>
      <c r="N57" s="36">
        <f>L57+M57</f>
        <v>0</v>
      </c>
      <c r="O57" s="25"/>
      <c r="P57" s="26"/>
    </row>
    <row r="58" spans="1:16" ht="18" customHeight="1" x14ac:dyDescent="0.25">
      <c r="A58" s="19"/>
      <c r="B58" s="94" t="s">
        <v>23</v>
      </c>
      <c r="C58" s="94"/>
      <c r="D58" s="22" t="s">
        <v>20</v>
      </c>
      <c r="E58" s="22" t="s">
        <v>21</v>
      </c>
      <c r="F58" s="60">
        <v>689</v>
      </c>
      <c r="G58" s="62"/>
      <c r="H58" s="36">
        <f t="shared" ref="H58:H60" si="5">F58+G58</f>
        <v>689</v>
      </c>
      <c r="I58" s="60">
        <v>689</v>
      </c>
      <c r="J58" s="62"/>
      <c r="K58" s="36">
        <f t="shared" ref="K58:K60" si="6">I58+J58</f>
        <v>689</v>
      </c>
      <c r="L58" s="60">
        <f t="shared" si="3"/>
        <v>0</v>
      </c>
      <c r="M58" s="62">
        <f t="shared" si="4"/>
        <v>0</v>
      </c>
      <c r="N58" s="36">
        <f t="shared" ref="N58:N60" si="7">L58+M58</f>
        <v>0</v>
      </c>
      <c r="O58" s="25"/>
      <c r="P58" s="26"/>
    </row>
    <row r="59" spans="1:16" ht="23.4" customHeight="1" x14ac:dyDescent="0.25">
      <c r="A59" s="19"/>
      <c r="B59" s="94" t="s">
        <v>24</v>
      </c>
      <c r="C59" s="94"/>
      <c r="D59" s="22" t="s">
        <v>20</v>
      </c>
      <c r="E59" s="22" t="s">
        <v>25</v>
      </c>
      <c r="F59" s="48">
        <v>1835</v>
      </c>
      <c r="G59" s="68"/>
      <c r="H59" s="35">
        <f t="shared" si="5"/>
        <v>1835</v>
      </c>
      <c r="I59" s="48">
        <v>1835</v>
      </c>
      <c r="J59" s="68"/>
      <c r="K59" s="35">
        <f t="shared" si="6"/>
        <v>1835</v>
      </c>
      <c r="L59" s="48">
        <f t="shared" si="3"/>
        <v>0</v>
      </c>
      <c r="M59" s="68">
        <f t="shared" si="4"/>
        <v>0</v>
      </c>
      <c r="N59" s="35">
        <f t="shared" si="7"/>
        <v>0</v>
      </c>
      <c r="O59" s="23"/>
      <c r="P59" s="24"/>
    </row>
    <row r="60" spans="1:16" ht="18" customHeight="1" x14ac:dyDescent="0.25">
      <c r="A60" s="19"/>
      <c r="B60" s="94" t="s">
        <v>61</v>
      </c>
      <c r="C60" s="94"/>
      <c r="D60" s="22" t="s">
        <v>20</v>
      </c>
      <c r="E60" s="22" t="s">
        <v>25</v>
      </c>
      <c r="F60" s="48">
        <v>107</v>
      </c>
      <c r="G60" s="68"/>
      <c r="H60" s="35">
        <f t="shared" si="5"/>
        <v>107</v>
      </c>
      <c r="I60" s="48">
        <v>107</v>
      </c>
      <c r="J60" s="68"/>
      <c r="K60" s="35">
        <f t="shared" si="6"/>
        <v>107</v>
      </c>
      <c r="L60" s="48">
        <f t="shared" si="3"/>
        <v>0</v>
      </c>
      <c r="M60" s="68">
        <f t="shared" si="4"/>
        <v>0</v>
      </c>
      <c r="N60" s="35">
        <f t="shared" si="7"/>
        <v>0</v>
      </c>
      <c r="O60" s="23"/>
      <c r="P60" s="24"/>
    </row>
    <row r="61" spans="1:16" ht="13.2" customHeight="1" x14ac:dyDescent="0.25">
      <c r="A61" s="82" t="s">
        <v>65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23"/>
      <c r="P61" s="14"/>
    </row>
    <row r="62" spans="1:16" ht="18" customHeight="1" x14ac:dyDescent="0.25">
      <c r="A62" s="19" t="s">
        <v>45</v>
      </c>
      <c r="B62" s="91" t="s">
        <v>26</v>
      </c>
      <c r="C62" s="91"/>
      <c r="D62" s="64"/>
      <c r="E62" s="22"/>
      <c r="F62" s="95"/>
      <c r="G62" s="95"/>
      <c r="H62" s="34"/>
      <c r="I62" s="35"/>
      <c r="J62" s="34"/>
      <c r="K62" s="35"/>
      <c r="L62" s="35"/>
      <c r="M62" s="15"/>
      <c r="N62" s="35"/>
      <c r="O62" s="23"/>
      <c r="P62" s="24"/>
    </row>
    <row r="63" spans="1:16" ht="23.4" customHeight="1" x14ac:dyDescent="0.25">
      <c r="A63" s="19"/>
      <c r="B63" s="89" t="s">
        <v>27</v>
      </c>
      <c r="C63" s="89"/>
      <c r="D63" s="22" t="s">
        <v>20</v>
      </c>
      <c r="E63" s="22" t="s">
        <v>25</v>
      </c>
      <c r="F63" s="48">
        <v>610835</v>
      </c>
      <c r="G63" s="20"/>
      <c r="H63" s="35">
        <f>F63+G63</f>
        <v>610835</v>
      </c>
      <c r="I63" s="48">
        <v>535487</v>
      </c>
      <c r="J63" s="20"/>
      <c r="K63" s="35">
        <f>I63+J63</f>
        <v>535487</v>
      </c>
      <c r="L63" s="48">
        <f t="shared" ref="L63:L66" si="8">F63-I63</f>
        <v>75348</v>
      </c>
      <c r="M63" s="20">
        <f t="shared" ref="M63:M66" si="9">G63-J63</f>
        <v>0</v>
      </c>
      <c r="N63" s="35">
        <f>L63+M63</f>
        <v>75348</v>
      </c>
      <c r="O63" s="23"/>
      <c r="P63" s="24"/>
    </row>
    <row r="64" spans="1:16" ht="23.4" customHeight="1" x14ac:dyDescent="0.25">
      <c r="A64" s="19"/>
      <c r="B64" s="89" t="s">
        <v>62</v>
      </c>
      <c r="C64" s="89"/>
      <c r="D64" s="22" t="s">
        <v>20</v>
      </c>
      <c r="E64" s="22" t="s">
        <v>28</v>
      </c>
      <c r="F64" s="48">
        <v>33000</v>
      </c>
      <c r="G64" s="20"/>
      <c r="H64" s="35">
        <f t="shared" ref="H64:H66" si="10">F64+G64</f>
        <v>33000</v>
      </c>
      <c r="I64" s="48">
        <v>29545</v>
      </c>
      <c r="J64" s="20"/>
      <c r="K64" s="35">
        <f t="shared" ref="K64:K66" si="11">I64+J64</f>
        <v>29545</v>
      </c>
      <c r="L64" s="48">
        <f t="shared" si="8"/>
        <v>3455</v>
      </c>
      <c r="M64" s="20">
        <f t="shared" si="9"/>
        <v>0</v>
      </c>
      <c r="N64" s="35">
        <f t="shared" ref="N64:N66" si="12">L64+M64</f>
        <v>3455</v>
      </c>
      <c r="O64" s="23"/>
      <c r="P64" s="24"/>
    </row>
    <row r="65" spans="1:16" ht="23.4" customHeight="1" x14ac:dyDescent="0.25">
      <c r="A65" s="19"/>
      <c r="B65" s="89" t="s">
        <v>29</v>
      </c>
      <c r="C65" s="89"/>
      <c r="D65" s="22" t="s">
        <v>20</v>
      </c>
      <c r="E65" s="22" t="s">
        <v>28</v>
      </c>
      <c r="F65" s="48">
        <v>900662</v>
      </c>
      <c r="G65" s="20"/>
      <c r="H65" s="35">
        <f t="shared" si="10"/>
        <v>900662</v>
      </c>
      <c r="I65" s="48">
        <v>698605</v>
      </c>
      <c r="J65" s="20"/>
      <c r="K65" s="35">
        <f t="shared" si="11"/>
        <v>698605</v>
      </c>
      <c r="L65" s="48">
        <f t="shared" si="8"/>
        <v>202057</v>
      </c>
      <c r="M65" s="20">
        <f t="shared" si="9"/>
        <v>0</v>
      </c>
      <c r="N65" s="35">
        <f t="shared" si="12"/>
        <v>202057</v>
      </c>
      <c r="O65" s="23"/>
      <c r="P65" s="24"/>
    </row>
    <row r="66" spans="1:16" ht="23.4" customHeight="1" x14ac:dyDescent="0.25">
      <c r="A66" s="19"/>
      <c r="B66" s="89" t="s">
        <v>30</v>
      </c>
      <c r="C66" s="89"/>
      <c r="D66" s="22" t="s">
        <v>31</v>
      </c>
      <c r="E66" s="22" t="s">
        <v>25</v>
      </c>
      <c r="F66" s="48">
        <v>51075</v>
      </c>
      <c r="G66" s="20"/>
      <c r="H66" s="35">
        <f t="shared" si="10"/>
        <v>51075</v>
      </c>
      <c r="I66" s="74">
        <v>51075</v>
      </c>
      <c r="J66" s="20"/>
      <c r="K66" s="35">
        <f t="shared" si="11"/>
        <v>51075</v>
      </c>
      <c r="L66" s="48">
        <f t="shared" si="8"/>
        <v>0</v>
      </c>
      <c r="M66" s="20">
        <f t="shared" si="9"/>
        <v>0</v>
      </c>
      <c r="N66" s="35">
        <f t="shared" si="12"/>
        <v>0</v>
      </c>
      <c r="O66" s="23"/>
      <c r="P66" s="24"/>
    </row>
    <row r="67" spans="1:16" ht="24.6" customHeight="1" x14ac:dyDescent="0.25">
      <c r="A67" s="82" t="s">
        <v>66</v>
      </c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23"/>
      <c r="P67" s="24"/>
    </row>
    <row r="68" spans="1:16" ht="18" customHeight="1" x14ac:dyDescent="0.25">
      <c r="A68" s="19" t="s">
        <v>46</v>
      </c>
      <c r="B68" s="91" t="s">
        <v>32</v>
      </c>
      <c r="C68" s="91"/>
      <c r="D68" s="64"/>
      <c r="E68" s="22"/>
      <c r="F68" s="95"/>
      <c r="G68" s="95"/>
      <c r="H68" s="34"/>
      <c r="I68" s="35"/>
      <c r="J68" s="34"/>
      <c r="K68" s="35"/>
      <c r="L68" s="35"/>
      <c r="M68" s="15"/>
      <c r="N68" s="35"/>
      <c r="O68" s="23"/>
      <c r="P68" s="24"/>
    </row>
    <row r="69" spans="1:16" ht="21.6" customHeight="1" x14ac:dyDescent="0.25">
      <c r="A69" s="19"/>
      <c r="B69" s="89" t="s">
        <v>33</v>
      </c>
      <c r="C69" s="89"/>
      <c r="D69" s="22" t="s">
        <v>34</v>
      </c>
      <c r="E69" s="22" t="s">
        <v>25</v>
      </c>
      <c r="F69" s="48">
        <v>333</v>
      </c>
      <c r="G69" s="20"/>
      <c r="H69" s="35">
        <f t="shared" ref="H69:H71" si="13">F69+G69</f>
        <v>333</v>
      </c>
      <c r="I69" s="48">
        <v>292</v>
      </c>
      <c r="J69" s="20"/>
      <c r="K69" s="35">
        <f t="shared" ref="K69:K71" si="14">I69+J69</f>
        <v>292</v>
      </c>
      <c r="L69" s="48">
        <f t="shared" ref="L69:L71" si="15">F69-I69</f>
        <v>41</v>
      </c>
      <c r="M69" s="20">
        <f t="shared" ref="M69:M71" si="16">G69-J69</f>
        <v>0</v>
      </c>
      <c r="N69" s="35">
        <f t="shared" ref="N69:N71" si="17">L69+M69</f>
        <v>41</v>
      </c>
      <c r="O69" s="23"/>
      <c r="P69" s="24"/>
    </row>
    <row r="70" spans="1:16" ht="19.95" customHeight="1" x14ac:dyDescent="0.25">
      <c r="A70" s="19"/>
      <c r="B70" s="89" t="s">
        <v>63</v>
      </c>
      <c r="C70" s="89"/>
      <c r="D70" s="22" t="s">
        <v>34</v>
      </c>
      <c r="E70" s="22" t="s">
        <v>28</v>
      </c>
      <c r="F70" s="48">
        <v>308</v>
      </c>
      <c r="G70" s="20"/>
      <c r="H70" s="35">
        <f t="shared" si="13"/>
        <v>308</v>
      </c>
      <c r="I70" s="48">
        <v>276</v>
      </c>
      <c r="J70" s="20"/>
      <c r="K70" s="35">
        <f t="shared" si="14"/>
        <v>276</v>
      </c>
      <c r="L70" s="48">
        <f t="shared" si="15"/>
        <v>32</v>
      </c>
      <c r="M70" s="20">
        <f t="shared" si="16"/>
        <v>0</v>
      </c>
      <c r="N70" s="35">
        <f t="shared" si="17"/>
        <v>32</v>
      </c>
      <c r="O70" s="23"/>
      <c r="P70" s="24"/>
    </row>
    <row r="71" spans="1:16" ht="22.2" customHeight="1" x14ac:dyDescent="0.25">
      <c r="A71" s="19"/>
      <c r="B71" s="89" t="s">
        <v>35</v>
      </c>
      <c r="C71" s="89"/>
      <c r="D71" s="22" t="s">
        <v>34</v>
      </c>
      <c r="E71" s="22" t="s">
        <v>25</v>
      </c>
      <c r="F71" s="48">
        <v>12</v>
      </c>
      <c r="G71" s="20"/>
      <c r="H71" s="35">
        <f t="shared" si="13"/>
        <v>12</v>
      </c>
      <c r="I71" s="74">
        <v>11</v>
      </c>
      <c r="J71" s="20"/>
      <c r="K71" s="35">
        <f t="shared" si="14"/>
        <v>11</v>
      </c>
      <c r="L71" s="48">
        <f t="shared" si="15"/>
        <v>1</v>
      </c>
      <c r="M71" s="20">
        <f t="shared" si="16"/>
        <v>0</v>
      </c>
      <c r="N71" s="35">
        <f t="shared" si="17"/>
        <v>1</v>
      </c>
      <c r="O71" s="23"/>
      <c r="P71" s="14"/>
    </row>
    <row r="72" spans="1:16" ht="13.2" customHeight="1" x14ac:dyDescent="0.25">
      <c r="A72" s="82" t="s">
        <v>67</v>
      </c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23"/>
      <c r="P72" s="14"/>
    </row>
    <row r="73" spans="1:16" ht="18" customHeight="1" x14ac:dyDescent="0.25">
      <c r="A73" s="19" t="s">
        <v>47</v>
      </c>
      <c r="B73" s="91" t="s">
        <v>36</v>
      </c>
      <c r="C73" s="91"/>
      <c r="D73" s="64"/>
      <c r="E73" s="22"/>
      <c r="F73" s="95"/>
      <c r="G73" s="95"/>
      <c r="H73" s="34"/>
      <c r="I73" s="35"/>
      <c r="J73" s="34"/>
      <c r="K73" s="41"/>
      <c r="L73" s="41"/>
      <c r="M73" s="41"/>
      <c r="N73" s="61"/>
      <c r="O73" s="28"/>
      <c r="P73" s="27"/>
    </row>
    <row r="74" spans="1:16" ht="30" customHeight="1" x14ac:dyDescent="0.25">
      <c r="A74" s="19"/>
      <c r="B74" s="89" t="s">
        <v>37</v>
      </c>
      <c r="C74" s="89"/>
      <c r="D74" s="22" t="s">
        <v>38</v>
      </c>
      <c r="E74" s="22" t="s">
        <v>58</v>
      </c>
      <c r="F74" s="60">
        <v>1</v>
      </c>
      <c r="G74" s="65"/>
      <c r="H74" s="36">
        <f>F74+G74</f>
        <v>1</v>
      </c>
      <c r="I74" s="75">
        <v>1</v>
      </c>
      <c r="J74" s="62"/>
      <c r="K74" s="36">
        <f>I74+J74</f>
        <v>1</v>
      </c>
      <c r="L74" s="60">
        <f t="shared" ref="L74:L75" si="18">F74-I74</f>
        <v>0</v>
      </c>
      <c r="M74" s="62">
        <f t="shared" ref="M74:M75" si="19">G74-J74</f>
        <v>0</v>
      </c>
      <c r="N74" s="36">
        <f>L74+M74</f>
        <v>0</v>
      </c>
      <c r="O74" s="28"/>
      <c r="P74" s="27"/>
    </row>
    <row r="75" spans="1:16" ht="19.95" customHeight="1" x14ac:dyDescent="0.25">
      <c r="A75" s="19"/>
      <c r="B75" s="89" t="s">
        <v>39</v>
      </c>
      <c r="C75" s="89"/>
      <c r="D75" s="22" t="s">
        <v>38</v>
      </c>
      <c r="E75" s="66" t="s">
        <v>25</v>
      </c>
      <c r="F75" s="60">
        <v>1.55</v>
      </c>
      <c r="G75" s="65"/>
      <c r="H75" s="36">
        <f>F75+G75</f>
        <v>1.55</v>
      </c>
      <c r="I75" s="75">
        <v>1.55</v>
      </c>
      <c r="J75" s="62"/>
      <c r="K75" s="36">
        <f>I75+J75</f>
        <v>1.55</v>
      </c>
      <c r="L75" s="60">
        <f t="shared" si="18"/>
        <v>0</v>
      </c>
      <c r="M75" s="62">
        <f t="shared" si="19"/>
        <v>0</v>
      </c>
      <c r="N75" s="36">
        <f>L75+M75</f>
        <v>0</v>
      </c>
      <c r="O75" s="28"/>
      <c r="P75" s="29"/>
    </row>
    <row r="76" spans="1:16" ht="13.2" customHeight="1" x14ac:dyDescent="0.25">
      <c r="A76" s="82" t="s">
        <v>65</v>
      </c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28"/>
      <c r="P76" s="29"/>
    </row>
    <row r="77" spans="1:16" ht="23.4" customHeight="1" x14ac:dyDescent="0.25">
      <c r="A77" s="102" t="s">
        <v>68</v>
      </c>
      <c r="B77" s="103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4"/>
    </row>
    <row r="78" spans="1:16" ht="42" customHeight="1" x14ac:dyDescent="0.25">
      <c r="A78" s="93" t="s">
        <v>12</v>
      </c>
      <c r="B78" s="93" t="s">
        <v>15</v>
      </c>
      <c r="C78" s="93"/>
      <c r="D78" s="93" t="s">
        <v>16</v>
      </c>
      <c r="E78" s="93" t="s">
        <v>17</v>
      </c>
      <c r="F78" s="85" t="s">
        <v>75</v>
      </c>
      <c r="G78" s="85"/>
      <c r="H78" s="85"/>
      <c r="I78" s="85" t="s">
        <v>81</v>
      </c>
      <c r="J78" s="85"/>
      <c r="K78" s="85"/>
      <c r="L78" s="85" t="s">
        <v>9</v>
      </c>
      <c r="M78" s="85"/>
      <c r="N78" s="85"/>
      <c r="O78" s="17"/>
    </row>
    <row r="79" spans="1:16" ht="26.4" x14ac:dyDescent="0.25">
      <c r="A79" s="93"/>
      <c r="B79" s="93"/>
      <c r="C79" s="93"/>
      <c r="D79" s="93"/>
      <c r="E79" s="93"/>
      <c r="F79" s="47" t="s">
        <v>10</v>
      </c>
      <c r="G79" s="47" t="s">
        <v>11</v>
      </c>
      <c r="H79" s="47" t="s">
        <v>76</v>
      </c>
      <c r="I79" s="47" t="s">
        <v>10</v>
      </c>
      <c r="J79" s="47" t="s">
        <v>11</v>
      </c>
      <c r="K79" s="47" t="s">
        <v>76</v>
      </c>
      <c r="L79" s="47" t="s">
        <v>10</v>
      </c>
      <c r="M79" s="47" t="s">
        <v>11</v>
      </c>
      <c r="N79" s="47" t="s">
        <v>76</v>
      </c>
      <c r="O79" s="42"/>
    </row>
    <row r="80" spans="1:16" s="54" customFormat="1" ht="12" x14ac:dyDescent="0.25">
      <c r="A80" s="53">
        <v>1</v>
      </c>
      <c r="B80" s="92">
        <v>2</v>
      </c>
      <c r="C80" s="92"/>
      <c r="D80" s="53">
        <v>3</v>
      </c>
      <c r="E80" s="53">
        <v>4</v>
      </c>
      <c r="F80" s="56">
        <v>5</v>
      </c>
      <c r="G80" s="53">
        <v>6</v>
      </c>
      <c r="H80" s="30">
        <v>7</v>
      </c>
      <c r="I80" s="56">
        <v>8</v>
      </c>
      <c r="J80" s="53">
        <v>9</v>
      </c>
      <c r="K80" s="30">
        <v>10</v>
      </c>
      <c r="L80" s="56">
        <v>11</v>
      </c>
      <c r="M80" s="53">
        <v>12</v>
      </c>
      <c r="N80" s="30">
        <v>13</v>
      </c>
      <c r="O80" s="59"/>
    </row>
    <row r="81" spans="1:16" x14ac:dyDescent="0.25">
      <c r="A81" s="19" t="s">
        <v>48</v>
      </c>
      <c r="B81" s="91" t="s">
        <v>18</v>
      </c>
      <c r="C81" s="91"/>
      <c r="D81" s="64"/>
      <c r="E81" s="20"/>
      <c r="F81" s="95"/>
      <c r="G81" s="95"/>
      <c r="H81" s="21"/>
      <c r="I81" s="21"/>
      <c r="J81" s="21"/>
      <c r="K81" s="35"/>
      <c r="L81" s="35"/>
      <c r="M81" s="15"/>
      <c r="N81" s="18"/>
    </row>
    <row r="82" spans="1:16" ht="18.600000000000001" customHeight="1" x14ac:dyDescent="0.25">
      <c r="A82" s="19"/>
      <c r="B82" s="89" t="s">
        <v>19</v>
      </c>
      <c r="C82" s="89"/>
      <c r="D82" s="22" t="s">
        <v>20</v>
      </c>
      <c r="E82" s="22" t="s">
        <v>49</v>
      </c>
      <c r="F82" s="48"/>
      <c r="G82" s="20">
        <v>8</v>
      </c>
      <c r="H82" s="35">
        <f>F82+G82</f>
        <v>8</v>
      </c>
      <c r="I82" s="48"/>
      <c r="J82" s="20">
        <v>8</v>
      </c>
      <c r="K82" s="35">
        <f>I82+J82</f>
        <v>8</v>
      </c>
      <c r="L82" s="48">
        <f>I82-F82</f>
        <v>0</v>
      </c>
      <c r="M82" s="20">
        <f t="shared" ref="M82:M83" si="20">J82-G82</f>
        <v>0</v>
      </c>
      <c r="N82" s="35">
        <f>L82+M82</f>
        <v>0</v>
      </c>
      <c r="O82" s="67"/>
    </row>
    <row r="83" spans="1:16" ht="36.6" customHeight="1" x14ac:dyDescent="0.25">
      <c r="A83" s="19"/>
      <c r="B83" s="89" t="s">
        <v>50</v>
      </c>
      <c r="C83" s="89"/>
      <c r="D83" s="22" t="s">
        <v>51</v>
      </c>
      <c r="E83" s="22" t="s">
        <v>52</v>
      </c>
      <c r="F83" s="60"/>
      <c r="G83" s="62">
        <v>41677408</v>
      </c>
      <c r="H83" s="36">
        <f>F83+G83</f>
        <v>41677408</v>
      </c>
      <c r="I83" s="60"/>
      <c r="J83" s="62">
        <v>39882582.670000002</v>
      </c>
      <c r="K83" s="36">
        <f>I83+J83</f>
        <v>39882582.670000002</v>
      </c>
      <c r="L83" s="60">
        <f t="shared" ref="L83:M83" si="21">F83-I83</f>
        <v>0</v>
      </c>
      <c r="M83" s="62">
        <f t="shared" si="21"/>
        <v>1794825.3299999982</v>
      </c>
      <c r="N83" s="36">
        <f>L83+M83</f>
        <v>1794825.3299999982</v>
      </c>
    </row>
    <row r="84" spans="1:16" ht="23.4" customHeight="1" x14ac:dyDescent="0.25">
      <c r="A84" s="82" t="s">
        <v>103</v>
      </c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</row>
    <row r="85" spans="1:16" x14ac:dyDescent="0.25">
      <c r="A85" s="19" t="s">
        <v>53</v>
      </c>
      <c r="B85" s="91" t="s">
        <v>26</v>
      </c>
      <c r="C85" s="91"/>
      <c r="D85" s="64"/>
      <c r="E85" s="22"/>
      <c r="F85" s="95"/>
      <c r="G85" s="95"/>
      <c r="H85" s="34"/>
      <c r="I85" s="34"/>
      <c r="J85" s="34"/>
      <c r="K85" s="18"/>
      <c r="L85" s="18"/>
      <c r="M85" s="18"/>
      <c r="N85" s="18"/>
    </row>
    <row r="86" spans="1:16" ht="24" customHeight="1" x14ac:dyDescent="0.25">
      <c r="A86" s="19"/>
      <c r="B86" s="89" t="s">
        <v>54</v>
      </c>
      <c r="C86" s="89"/>
      <c r="D86" s="22" t="s">
        <v>20</v>
      </c>
      <c r="E86" s="22" t="s">
        <v>55</v>
      </c>
      <c r="F86" s="48"/>
      <c r="G86" s="20">
        <v>6</v>
      </c>
      <c r="H86" s="35">
        <f>F86+G86</f>
        <v>6</v>
      </c>
      <c r="I86" s="48"/>
      <c r="J86" s="20">
        <v>6</v>
      </c>
      <c r="K86" s="35">
        <f>I86+J86</f>
        <v>6</v>
      </c>
      <c r="L86" s="48">
        <f t="shared" ref="L86:M86" si="22">F86-I86</f>
        <v>0</v>
      </c>
      <c r="M86" s="20">
        <f t="shared" si="22"/>
        <v>0</v>
      </c>
      <c r="N86" s="35">
        <f>L86+M86</f>
        <v>0</v>
      </c>
    </row>
    <row r="87" spans="1:16" ht="13.2" customHeight="1" x14ac:dyDescent="0.25">
      <c r="A87" s="82" t="s">
        <v>65</v>
      </c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</row>
    <row r="88" spans="1:16" x14ac:dyDescent="0.25">
      <c r="A88" s="19" t="s">
        <v>56</v>
      </c>
      <c r="B88" s="91" t="s">
        <v>32</v>
      </c>
      <c r="C88" s="91"/>
      <c r="D88" s="64"/>
      <c r="E88" s="22"/>
      <c r="F88" s="95"/>
      <c r="G88" s="95"/>
      <c r="H88" s="34"/>
      <c r="I88" s="34"/>
      <c r="J88" s="34"/>
      <c r="K88" s="18"/>
      <c r="L88" s="18"/>
      <c r="M88" s="18"/>
      <c r="N88" s="18"/>
    </row>
    <row r="89" spans="1:16" ht="27.6" customHeight="1" x14ac:dyDescent="0.25">
      <c r="A89" s="19"/>
      <c r="B89" s="89" t="s">
        <v>57</v>
      </c>
      <c r="C89" s="89"/>
      <c r="D89" s="22" t="s">
        <v>51</v>
      </c>
      <c r="E89" s="22" t="s">
        <v>58</v>
      </c>
      <c r="F89" s="60"/>
      <c r="G89" s="62">
        <v>6946235</v>
      </c>
      <c r="H89" s="36">
        <f>F89+G89</f>
        <v>6946235</v>
      </c>
      <c r="I89" s="60"/>
      <c r="J89" s="62">
        <f>J83/J86</f>
        <v>6647097.1116666673</v>
      </c>
      <c r="K89" s="36">
        <f>I89+J89</f>
        <v>6647097.1116666673</v>
      </c>
      <c r="L89" s="60">
        <f t="shared" ref="L89:M89" si="23">F89-I89</f>
        <v>0</v>
      </c>
      <c r="M89" s="62">
        <f t="shared" si="23"/>
        <v>299137.88833333272</v>
      </c>
      <c r="N89" s="36">
        <f>L89+M89</f>
        <v>299137.88833333272</v>
      </c>
    </row>
    <row r="90" spans="1:16" ht="24" customHeight="1" x14ac:dyDescent="0.25">
      <c r="A90" s="82" t="s">
        <v>104</v>
      </c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</row>
    <row r="91" spans="1:16" x14ac:dyDescent="0.25">
      <c r="A91" s="19" t="s">
        <v>59</v>
      </c>
      <c r="B91" s="91" t="s">
        <v>36</v>
      </c>
      <c r="C91" s="91"/>
      <c r="D91" s="64"/>
      <c r="E91" s="22"/>
      <c r="F91" s="95"/>
      <c r="G91" s="95"/>
      <c r="H91" s="34"/>
      <c r="I91" s="34"/>
      <c r="J91" s="34"/>
      <c r="K91" s="18"/>
      <c r="L91" s="18"/>
      <c r="M91" s="18"/>
      <c r="N91" s="18"/>
    </row>
    <row r="92" spans="1:16" ht="23.4" customHeight="1" x14ac:dyDescent="0.25">
      <c r="A92" s="19"/>
      <c r="B92" s="89" t="s">
        <v>60</v>
      </c>
      <c r="C92" s="89"/>
      <c r="D92" s="22" t="s">
        <v>38</v>
      </c>
      <c r="E92" s="22" t="s">
        <v>58</v>
      </c>
      <c r="F92" s="48"/>
      <c r="G92" s="65">
        <v>75</v>
      </c>
      <c r="H92" s="61">
        <f>F92+G92</f>
        <v>75</v>
      </c>
      <c r="I92" s="37"/>
      <c r="J92" s="65">
        <v>75</v>
      </c>
      <c r="K92" s="61">
        <f>I92+J92</f>
        <v>75</v>
      </c>
      <c r="L92" s="37">
        <f t="shared" ref="L92:M92" si="24">F92-I92</f>
        <v>0</v>
      </c>
      <c r="M92" s="65">
        <f t="shared" si="24"/>
        <v>0</v>
      </c>
      <c r="N92" s="61">
        <f>L92+M92</f>
        <v>0</v>
      </c>
      <c r="O92" s="40"/>
      <c r="P92" s="40"/>
    </row>
    <row r="93" spans="1:16" ht="19.2" customHeight="1" x14ac:dyDescent="0.25">
      <c r="A93" s="82" t="s">
        <v>65</v>
      </c>
      <c r="B93" s="82"/>
      <c r="C93" s="82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28"/>
      <c r="P93" s="29"/>
    </row>
    <row r="94" spans="1:16" ht="16.8" customHeight="1" x14ac:dyDescent="0.25">
      <c r="A94" s="82" t="s">
        <v>69</v>
      </c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28"/>
      <c r="P94" s="29"/>
    </row>
    <row r="96" spans="1:16" ht="15.6" customHeight="1" x14ac:dyDescent="0.25">
      <c r="A96" s="80" t="s">
        <v>98</v>
      </c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</row>
    <row r="97" spans="1:13" s="38" customFormat="1" ht="12" x14ac:dyDescent="0.25">
      <c r="G97" s="39"/>
      <c r="H97" s="39"/>
    </row>
    <row r="98" spans="1:13" s="38" customFormat="1" ht="12" x14ac:dyDescent="0.25">
      <c r="A98" s="38" t="s">
        <v>99</v>
      </c>
      <c r="G98" s="39"/>
      <c r="H98" s="39"/>
    </row>
    <row r="99" spans="1:13" ht="29.4" customHeight="1" x14ac:dyDescent="0.25">
      <c r="A99" s="38"/>
      <c r="B99" s="38"/>
      <c r="C99" s="38"/>
      <c r="D99" s="38"/>
      <c r="E99" s="38"/>
      <c r="F99" s="38"/>
      <c r="G99" s="39"/>
      <c r="H99" s="39"/>
      <c r="I99" s="38"/>
      <c r="J99" s="38"/>
    </row>
    <row r="100" spans="1:13" ht="31.2" customHeight="1" x14ac:dyDescent="0.3">
      <c r="A100" s="100" t="s">
        <v>82</v>
      </c>
      <c r="B100" s="100"/>
      <c r="C100" s="100"/>
      <c r="D100" s="100"/>
      <c r="E100" s="31"/>
      <c r="F100" s="32"/>
      <c r="G100" s="101"/>
      <c r="H100" s="101"/>
      <c r="K100" s="105" t="s">
        <v>64</v>
      </c>
      <c r="L100" s="105"/>
      <c r="M100" s="105"/>
    </row>
    <row r="101" spans="1:13" ht="13.2" customHeight="1" x14ac:dyDescent="0.25">
      <c r="E101" s="33"/>
      <c r="G101" s="106" t="s">
        <v>40</v>
      </c>
      <c r="H101" s="106"/>
      <c r="K101" s="107" t="s">
        <v>41</v>
      </c>
      <c r="L101" s="107"/>
      <c r="M101" s="107"/>
    </row>
    <row r="103" spans="1:13" ht="31.2" customHeight="1" x14ac:dyDescent="0.3">
      <c r="A103" s="100" t="s">
        <v>100</v>
      </c>
      <c r="B103" s="100"/>
      <c r="C103" s="100"/>
      <c r="D103" s="100"/>
      <c r="E103" s="31"/>
      <c r="F103" s="32"/>
      <c r="G103" s="101"/>
      <c r="H103" s="101"/>
      <c r="K103" s="105" t="s">
        <v>101</v>
      </c>
      <c r="L103" s="105"/>
      <c r="M103" s="105"/>
    </row>
    <row r="104" spans="1:13" ht="13.2" customHeight="1" x14ac:dyDescent="0.25">
      <c r="E104" s="33"/>
      <c r="G104" s="106" t="s">
        <v>40</v>
      </c>
      <c r="H104" s="106"/>
      <c r="K104" s="107" t="s">
        <v>41</v>
      </c>
      <c r="L104" s="107"/>
      <c r="M104" s="107"/>
    </row>
    <row r="105" spans="1:13" ht="28.8" customHeight="1" x14ac:dyDescent="0.3">
      <c r="E105" s="31"/>
      <c r="F105" s="32"/>
      <c r="G105" s="1"/>
      <c r="H105" s="1"/>
    </row>
    <row r="106" spans="1:13" x14ac:dyDescent="0.25">
      <c r="E106" s="33"/>
      <c r="G106" s="1"/>
      <c r="H106" s="1"/>
    </row>
  </sheetData>
  <mergeCells count="112">
    <mergeCell ref="B44:C45"/>
    <mergeCell ref="B46:C46"/>
    <mergeCell ref="B47:C47"/>
    <mergeCell ref="A48:L48"/>
    <mergeCell ref="A50:O50"/>
    <mergeCell ref="B29:H29"/>
    <mergeCell ref="B38:C38"/>
    <mergeCell ref="A17:H17"/>
    <mergeCell ref="B19:H19"/>
    <mergeCell ref="D8:K8"/>
    <mergeCell ref="D9:K9"/>
    <mergeCell ref="D11:K11"/>
    <mergeCell ref="D12:K12"/>
    <mergeCell ref="D14:K14"/>
    <mergeCell ref="D15:K15"/>
    <mergeCell ref="B36:C36"/>
    <mergeCell ref="B37:C37"/>
    <mergeCell ref="B39:C39"/>
    <mergeCell ref="K1:O1"/>
    <mergeCell ref="A5:O5"/>
    <mergeCell ref="F81:G81"/>
    <mergeCell ref="F85:G85"/>
    <mergeCell ref="F88:G88"/>
    <mergeCell ref="F68:G68"/>
    <mergeCell ref="B62:C62"/>
    <mergeCell ref="B63:C63"/>
    <mergeCell ref="B64:C64"/>
    <mergeCell ref="B65:C65"/>
    <mergeCell ref="B66:C66"/>
    <mergeCell ref="B68:C68"/>
    <mergeCell ref="B69:C69"/>
    <mergeCell ref="B70:C70"/>
    <mergeCell ref="B71:C71"/>
    <mergeCell ref="F62:G62"/>
    <mergeCell ref="A31:O31"/>
    <mergeCell ref="A33:A34"/>
    <mergeCell ref="B33:C34"/>
    <mergeCell ref="D33:F33"/>
    <mergeCell ref="G33:I33"/>
    <mergeCell ref="J33:L33"/>
    <mergeCell ref="B35:C35"/>
    <mergeCell ref="D44:F44"/>
    <mergeCell ref="G104:H104"/>
    <mergeCell ref="K104:M104"/>
    <mergeCell ref="A100:D100"/>
    <mergeCell ref="G100:H100"/>
    <mergeCell ref="K100:M100"/>
    <mergeCell ref="G101:H101"/>
    <mergeCell ref="K101:M101"/>
    <mergeCell ref="A93:N93"/>
    <mergeCell ref="A94:N94"/>
    <mergeCell ref="F73:G73"/>
    <mergeCell ref="B60:C60"/>
    <mergeCell ref="A52:A53"/>
    <mergeCell ref="B52:C53"/>
    <mergeCell ref="D52:D53"/>
    <mergeCell ref="F91:G91"/>
    <mergeCell ref="A103:D103"/>
    <mergeCell ref="G103:H103"/>
    <mergeCell ref="A96:O96"/>
    <mergeCell ref="A76:N76"/>
    <mergeCell ref="A77:N77"/>
    <mergeCell ref="K103:M103"/>
    <mergeCell ref="B57:C57"/>
    <mergeCell ref="A4:O4"/>
    <mergeCell ref="B82:C82"/>
    <mergeCell ref="B83:C83"/>
    <mergeCell ref="B85:C85"/>
    <mergeCell ref="B86:C86"/>
    <mergeCell ref="B88:C88"/>
    <mergeCell ref="B89:C89"/>
    <mergeCell ref="B91:C91"/>
    <mergeCell ref="B92:C92"/>
    <mergeCell ref="A84:N84"/>
    <mergeCell ref="A87:N87"/>
    <mergeCell ref="A90:N90"/>
    <mergeCell ref="B80:C80"/>
    <mergeCell ref="A78:A79"/>
    <mergeCell ref="B78:C79"/>
    <mergeCell ref="D78:D79"/>
    <mergeCell ref="E78:E79"/>
    <mergeCell ref="F78:H78"/>
    <mergeCell ref="I78:K78"/>
    <mergeCell ref="L78:N78"/>
    <mergeCell ref="B81:C81"/>
    <mergeCell ref="B73:C73"/>
    <mergeCell ref="B74:C74"/>
    <mergeCell ref="B75:C75"/>
    <mergeCell ref="B20:H20"/>
    <mergeCell ref="B21:H21"/>
    <mergeCell ref="B22:H22"/>
    <mergeCell ref="A23:O23"/>
    <mergeCell ref="A25:H25"/>
    <mergeCell ref="B27:H27"/>
    <mergeCell ref="B28:H28"/>
    <mergeCell ref="A72:N72"/>
    <mergeCell ref="A67:N67"/>
    <mergeCell ref="A61:N61"/>
    <mergeCell ref="E52:E53"/>
    <mergeCell ref="F52:H52"/>
    <mergeCell ref="I52:K52"/>
    <mergeCell ref="L52:N52"/>
    <mergeCell ref="B54:C54"/>
    <mergeCell ref="B55:C55"/>
    <mergeCell ref="B56:C56"/>
    <mergeCell ref="B58:C58"/>
    <mergeCell ref="B59:C59"/>
    <mergeCell ref="G44:I44"/>
    <mergeCell ref="J44:L44"/>
    <mergeCell ref="A40:L40"/>
    <mergeCell ref="A42:O42"/>
    <mergeCell ref="A44:A45"/>
  </mergeCells>
  <pageMargins left="0" right="0" top="0.23622047244094491" bottom="0" header="0.19685039370078741" footer="0"/>
  <pageSetup paperSize="9" scale="77" orientation="landscape" r:id="rId1"/>
  <headerFooter alignWithMargins="0"/>
  <rowBreaks count="2" manualBreakCount="2">
    <brk id="40" max="14" man="1"/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2020-01-29T14:23:34Z</cp:lastPrinted>
  <dcterms:created xsi:type="dcterms:W3CDTF">2018-01-29T14:42:28Z</dcterms:created>
  <dcterms:modified xsi:type="dcterms:W3CDTF">2020-01-30T11:19:06Z</dcterms:modified>
</cp:coreProperties>
</file>