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ЦМ\Звіт\2019\"/>
    </mc:Choice>
  </mc:AlternateContent>
  <bookViews>
    <workbookView xWindow="0" yWindow="0" windowWidth="23040" windowHeight="9408"/>
  </bookViews>
  <sheets>
    <sheet name="07120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6" i="1" l="1"/>
  <c r="I70" i="1"/>
  <c r="I73" i="1"/>
  <c r="I71" i="1"/>
  <c r="J38" i="1"/>
  <c r="J37" i="1"/>
  <c r="L64" i="1"/>
  <c r="L63" i="1"/>
  <c r="L76" i="1"/>
  <c r="M86" i="1"/>
  <c r="L86" i="1"/>
  <c r="M95" i="1"/>
  <c r="L95" i="1"/>
  <c r="M92" i="1"/>
  <c r="L92" i="1"/>
  <c r="M89" i="1"/>
  <c r="L89" i="1"/>
  <c r="L85" i="1"/>
  <c r="L78" i="1"/>
  <c r="L77" i="1"/>
  <c r="L71" i="1"/>
  <c r="L69" i="1"/>
  <c r="L56" i="1"/>
  <c r="K37" i="1"/>
  <c r="M78" i="1" l="1"/>
  <c r="M77" i="1"/>
  <c r="M76" i="1"/>
  <c r="M73" i="1"/>
  <c r="L73" i="1"/>
  <c r="M72" i="1"/>
  <c r="L72" i="1"/>
  <c r="M71" i="1"/>
  <c r="M70" i="1"/>
  <c r="L70" i="1"/>
  <c r="M69" i="1"/>
  <c r="M66" i="1"/>
  <c r="L66" i="1"/>
  <c r="M65" i="1"/>
  <c r="L65" i="1"/>
  <c r="M64" i="1"/>
  <c r="M63" i="1"/>
  <c r="L60" i="1"/>
  <c r="L59" i="1"/>
  <c r="L58" i="1"/>
  <c r="L57" i="1"/>
  <c r="M60" i="1"/>
  <c r="M59" i="1"/>
  <c r="M58" i="1"/>
  <c r="M57" i="1"/>
  <c r="M56" i="1"/>
  <c r="N56" i="1" s="1"/>
  <c r="K38" i="1"/>
  <c r="N78" i="1" l="1"/>
  <c r="K78" i="1"/>
  <c r="H78" i="1"/>
  <c r="N77" i="1"/>
  <c r="K77" i="1"/>
  <c r="H77" i="1"/>
  <c r="N76" i="1"/>
  <c r="K76" i="1"/>
  <c r="H76" i="1"/>
  <c r="N73" i="1"/>
  <c r="K73" i="1"/>
  <c r="H73" i="1"/>
  <c r="N72" i="1"/>
  <c r="K72" i="1"/>
  <c r="H72" i="1"/>
  <c r="K71" i="1"/>
  <c r="H71" i="1"/>
  <c r="N70" i="1"/>
  <c r="K70" i="1"/>
  <c r="H70" i="1"/>
  <c r="N69" i="1"/>
  <c r="K69" i="1"/>
  <c r="H69" i="1"/>
  <c r="N66" i="1"/>
  <c r="K66" i="1"/>
  <c r="H66" i="1"/>
  <c r="N65" i="1"/>
  <c r="K65" i="1"/>
  <c r="H65" i="1"/>
  <c r="N64" i="1"/>
  <c r="K64" i="1"/>
  <c r="H64" i="1"/>
  <c r="N63" i="1"/>
  <c r="K63" i="1"/>
  <c r="H63" i="1"/>
  <c r="N60" i="1"/>
  <c r="K60" i="1"/>
  <c r="H60" i="1"/>
  <c r="N59" i="1"/>
  <c r="K59" i="1"/>
  <c r="H59" i="1"/>
  <c r="N58" i="1"/>
  <c r="K58" i="1"/>
  <c r="H58" i="1"/>
  <c r="K57" i="1"/>
  <c r="H57" i="1"/>
  <c r="K56" i="1"/>
  <c r="H56" i="1"/>
  <c r="K95" i="1"/>
  <c r="H95" i="1"/>
  <c r="K92" i="1"/>
  <c r="H92" i="1"/>
  <c r="K89" i="1"/>
  <c r="H89" i="1"/>
  <c r="H86" i="1"/>
  <c r="M85" i="1"/>
  <c r="K85" i="1"/>
  <c r="H85" i="1"/>
  <c r="H39" i="1"/>
  <c r="G39" i="1"/>
  <c r="E39" i="1"/>
  <c r="D39" i="1"/>
  <c r="I38" i="1"/>
  <c r="F38" i="1"/>
  <c r="I37" i="1"/>
  <c r="F37" i="1"/>
  <c r="N85" i="1" l="1"/>
  <c r="N92" i="1"/>
  <c r="I39" i="1"/>
  <c r="N57" i="1"/>
  <c r="N71" i="1"/>
  <c r="F39" i="1"/>
  <c r="K39" i="1"/>
  <c r="N86" i="1"/>
  <c r="N89" i="1"/>
  <c r="N95" i="1"/>
  <c r="L38" i="1"/>
  <c r="L37" i="1"/>
  <c r="J39" i="1"/>
  <c r="L39" i="1" l="1"/>
</calcChain>
</file>

<file path=xl/sharedStrings.xml><?xml version="1.0" encoding="utf-8"?>
<sst xmlns="http://schemas.openxmlformats.org/spreadsheetml/2006/main" count="207" uniqueCount="113">
  <si>
    <t>Звіт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</si>
  <si>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</si>
  <si>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</si>
  <si>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</si>
  <si>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</si>
  <si>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</si>
  <si>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(найменування бюджетної програми)</t>
  </si>
  <si>
    <t>Касові видатки (надані кредити)</t>
  </si>
  <si>
    <t>Відхилення</t>
  </si>
  <si>
    <t>загальний фонд</t>
  </si>
  <si>
    <t>спеціальний фонд</t>
  </si>
  <si>
    <t>№ з/п</t>
  </si>
  <si>
    <t>Усього</t>
  </si>
  <si>
    <t>Показники</t>
  </si>
  <si>
    <t>Одиниця виміру</t>
  </si>
  <si>
    <t>Джерело інформації</t>
  </si>
  <si>
    <t>затрат</t>
  </si>
  <si>
    <t>одиниць</t>
  </si>
  <si>
    <t>мед. стат. звітн. ф. 20</t>
  </si>
  <si>
    <t>кількість штатних одиниць</t>
  </si>
  <si>
    <t>мед. стат. звітн. ф. 016</t>
  </si>
  <si>
    <t>продукту</t>
  </si>
  <si>
    <t>мед. стат. звітн. ф. 039</t>
  </si>
  <si>
    <t>осіб</t>
  </si>
  <si>
    <t>ефективності</t>
  </si>
  <si>
    <t>дні</t>
  </si>
  <si>
    <t>якості</t>
  </si>
  <si>
    <t>%</t>
  </si>
  <si>
    <t>(підпис)</t>
  </si>
  <si>
    <t>(прізвище та ініціали)</t>
  </si>
  <si>
    <t>мед. стат. звітн. ф. 47</t>
  </si>
  <si>
    <t>С.Г. Макарова</t>
  </si>
  <si>
    <t>0733</t>
  </si>
  <si>
    <t xml:space="preserve"> Лікарсько-акушерська допомога вагітним, породіллям та новонародженим</t>
  </si>
  <si>
    <t>Забезпечення надання належної лікарсько-акушерської допомоги вагітним, роділлям, породіллям та новонародженим</t>
  </si>
  <si>
    <t>кількість пологових будинків</t>
  </si>
  <si>
    <t>кількість ліжок</t>
  </si>
  <si>
    <t xml:space="preserve">                      у т.ч. лікарів</t>
  </si>
  <si>
    <t>з них у жіночих консультаціях</t>
  </si>
  <si>
    <t>кількість ліжко-днів</t>
  </si>
  <si>
    <t>кількість породіль</t>
  </si>
  <si>
    <t>мед. стат. звітн. ф. 21</t>
  </si>
  <si>
    <t>кількість новонароджених</t>
  </si>
  <si>
    <t>кількість відвідувань жіночних консультацій</t>
  </si>
  <si>
    <t>середня тривалість перебування породіль у пологовому будинку</t>
  </si>
  <si>
    <t>кількість породіль на одного лікаря</t>
  </si>
  <si>
    <t>показник розраховано таким чином: кількість породіль до кількості лікарів</t>
  </si>
  <si>
    <t>кількість відвідувань на одного лікаря в жіночих консультаціях</t>
  </si>
  <si>
    <t>показник розраховано таким чином: кількість відвідувань до кількості лікарів у жіночих консультаціях</t>
  </si>
  <si>
    <t>кількість жінок, які вчасно стали на облік в жіночих консультаціях по вагітності</t>
  </si>
  <si>
    <t>робота ліжка у стаціонарі</t>
  </si>
  <si>
    <t>динаміка материнської смертності</t>
  </si>
  <si>
    <t>динаміка ранньої неонатальної  смертності</t>
  </si>
  <si>
    <t>Пояснення щодо причин розбіжностей між затвердженими та досягнутими результативними показниками</t>
  </si>
  <si>
    <t>динаміка кількості кесарських розтинів по відношенню до загальної чисельності пологів</t>
  </si>
  <si>
    <t xml:space="preserve">Лікарсько-акушерської допомога вагітним, роділлям, породіллям та новонародженим надана якісно та своєчасно шляхом надання висококваліфікованої медичної допомоги. В цілому можна зробити висновок, що завдання програми виконані у повному обсязі </t>
  </si>
  <si>
    <t>0700000</t>
  </si>
  <si>
    <t>Департамент охорони здоров'я Маріупольської міської ради</t>
  </si>
  <si>
    <t>0710000</t>
  </si>
  <si>
    <t>(КФКВК)</t>
  </si>
  <si>
    <t>0712030</t>
  </si>
  <si>
    <t>Затверджено у паспорті бюджетної програми</t>
  </si>
  <si>
    <t>усього</t>
  </si>
  <si>
    <t>Напрями використання бюджетних коштів</t>
  </si>
  <si>
    <t>Касові видатки (надані кредити з бюджету)</t>
  </si>
  <si>
    <t xml:space="preserve">Придбання обладнання і предметів довгострокового користування  </t>
  </si>
  <si>
    <t>Найменування місцевої/ регіональної програми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</si>
  <si>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</si>
  <si>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>Фактичні результативні показники, досягнуті за рахунок касових видатків (наданих кредитів)</t>
  </si>
  <si>
    <t>1.1.</t>
  </si>
  <si>
    <t>1.2.</t>
  </si>
  <si>
    <t>1.3.</t>
  </si>
  <si>
    <t>1.4.</t>
  </si>
  <si>
    <t>2.1.</t>
  </si>
  <si>
    <t xml:space="preserve">кількість установ 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</si>
  <si>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</si>
  <si>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</si>
  <si>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</si>
  <si>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Економія коштів склалась за рахунок здешевлення вартості закупівлі через систему "Prozorro"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</si>
  <si>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</si>
  <si>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</si>
  <si>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</si>
  <si>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</si>
  <si>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</si>
  <si>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</si>
  <si>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Середні витрати на придбання обладнання на одну установу зменшились за рахунок здешевлення вартості закупівлі через систему "Prozorro"</t>
  </si>
  <si>
    <t>2.4.</t>
  </si>
  <si>
    <t>відсоток кількості закладів, в яких здійснено оновлення матеріально-технічної бази</t>
  </si>
  <si>
    <t xml:space="preserve">Придбання обладнання і предметів довгострокового користування виконано у повному обсязі </t>
  </si>
  <si>
    <t xml:space="preserve">Зменшення кількість ліжко-днів у звичайних стаціонарах, кількості породіль, кількості новонароджених відбулося із зниженням кількості вагітних та гінекологічних хворих в районі обслуговування. </t>
  </si>
  <si>
    <t>Зменшення кількість відвідувань на одного лікаря в жіночих консультаціях відбулося за рахунок зменшення кількості хворих у районі обслуговування. Зменшення кількості жінок, які вчасно стали на облік в жіночих консультаціях по вагітності відбулося із зниженням кількості вагітних. Зменшення завантаження ліжкового фонду пояснюється зниженням кількості вагітних та пологів.</t>
  </si>
  <si>
    <t>Директор департаменту охорони здоров'я 
Маріупольської міської ради</t>
  </si>
  <si>
    <t>ЗАТВЕРДЖЕНО
Наказ Міністерства фінансів України 26.08.2014 №836
(у редакції наказу Міністерства фінансів України від 29.12.2018 №1209)</t>
  </si>
  <si>
    <t>про виконання паспорта бюджетної програми місцевого бюджету за 2019 рік</t>
  </si>
  <si>
    <t>Ціль державної політики</t>
  </si>
  <si>
    <t>1.</t>
  </si>
  <si>
    <t>2.</t>
  </si>
  <si>
    <t>Придбання обладнання і предметів довгострокового користування</t>
  </si>
  <si>
    <t>Завдання</t>
  </si>
  <si>
    <t>(код)</t>
  </si>
  <si>
    <t>4. Цілі державної політики, на досягнення яких спрямовано реалізацію бюджетної програми</t>
  </si>
  <si>
    <r>
      <t xml:space="preserve">5.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вагітним, роділлям, породіллям та новонародженим у ЛПЗ  </t>
    </r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</si>
  <si>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</si>
  <si>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</si>
  <si>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гривень</t>
  </si>
  <si>
    <t>Відхилення по загальному фонду склалось за рахунок: залишку коштів по заробітної платі з нарахуваннями  за рахунок лікарняних та працівників з інвалідністю; економії споживання енергоносіїв від встановлених лімітів та різниці між існуючими тарифами та закладеними при розрахунках; здешевлення вартості закупівлі через систему "Prozorro". Відхилення по спеціальному фонду виникло  у зв'язку з внесенням змін до кошторису в результаті отриманих благодійних внесків, грантів та дарунків.</t>
  </si>
  <si>
    <r>
      <t xml:space="preserve">10. Узагальнений висновок про виконання бюджетної програми </t>
    </r>
    <r>
      <rPr>
        <sz val="12"/>
        <rFont val="Times New Roman"/>
        <family val="1"/>
        <charset val="204"/>
      </rPr>
      <t>- завдання бюджетної програми виконано в повному обсязі.</t>
    </r>
  </si>
  <si>
    <t>* Зазначаються всі напрями використання бюджетних коштів, затверджені у паспорті бюджетної програми.</t>
  </si>
  <si>
    <t>Начальник відділу бухгалтерського обліку та звітності - головний бухгалтер</t>
  </si>
  <si>
    <t xml:space="preserve">Т.Л. Павловська </t>
  </si>
  <si>
    <t>9. Результативні показники бюджетної програми та аналіз їх виконання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</si>
  <si>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</si>
  <si>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Збільшення динаміки кількості кесарських розтинів по відношенню до загальної чисельності пологів пояснюється медичними показниками (наявність акушерської та перінатальної патології) до кесарського розтину серед вагітних.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</si>
</sst>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/>
    <xf numFmtId="0" fontId="5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/>
    <xf numFmtId="1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/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3" fontId="8" fillId="0" borderId="1" xfId="1" applyNumberFormat="1" applyFont="1" applyBorder="1" applyAlignment="1">
      <alignment vertical="center" wrapText="1"/>
    </xf>
    <xf numFmtId="3" fontId="1" fillId="0" borderId="0" xfId="0" applyNumberFormat="1" applyFont="1"/>
    <xf numFmtId="4" fontId="6" fillId="0" borderId="1" xfId="0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3" fontId="6" fillId="0" borderId="7" xfId="1" applyNumberFormat="1" applyFont="1" applyBorder="1" applyAlignment="1">
      <alignment horizontal="center" vertical="center" wrapText="1"/>
    </xf>
    <xf numFmtId="3" fontId="6" fillId="0" borderId="9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12" fillId="0" borderId="6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3" fontId="8" fillId="0" borderId="1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" fontId="6" fillId="0" borderId="1" xfId="1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9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6" fillId="0" borderId="7" xfId="1" applyNumberFormat="1" applyFont="1" applyBorder="1" applyAlignment="1">
      <alignment horizontal="center" vertical="center" wrapText="1"/>
    </xf>
    <xf numFmtId="1" fontId="6" fillId="0" borderId="8" xfId="1" applyNumberFormat="1" applyFont="1" applyBorder="1" applyAlignment="1">
      <alignment horizontal="center" vertical="center" wrapText="1"/>
    </xf>
    <xf numFmtId="1" fontId="6" fillId="0" borderId="9" xfId="1" applyNumberFormat="1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tabSelected="1" zoomScaleNormal="100" workbookViewId="0">
      <selection activeCell="A96" sqref="A96:N96"/>
    </sheetView>
  </sheetViews>
  <sheetFormatPr defaultColWidth="9.109375" defaultRowHeight="13.2" x14ac:dyDescent="0.25"/>
  <cols>
    <col min="1" max="1" width="5.88671875" style="1" customWidth="1"/>
    <col min="2" max="2" width="13.44140625" style="1" customWidth="1"/>
    <col min="3" max="3" width="13.6640625" style="1" customWidth="1"/>
    <col min="4" max="4" width="12.21875" style="1" customWidth="1"/>
    <col min="5" max="5" width="14.33203125" style="1" customWidth="1"/>
    <col min="6" max="6" width="13.33203125" style="1" customWidth="1"/>
    <col min="7" max="7" width="13.5546875" style="2" customWidth="1"/>
    <col min="8" max="8" width="13.6640625" style="2" customWidth="1"/>
    <col min="9" max="9" width="13.88671875" style="1" customWidth="1"/>
    <col min="10" max="10" width="12.6640625" style="1" customWidth="1"/>
    <col min="11" max="11" width="10.33203125" style="1" customWidth="1"/>
    <col min="12" max="12" width="10.5546875" style="1" customWidth="1"/>
    <col min="13" max="13" width="10.77734375" style="1" customWidth="1"/>
    <col min="14" max="16" width="8.44140625" style="1" customWidth="1"/>
    <col min="17" max="16384" width="9.109375" style="1"/>
  </cols>
  <sheetData>
    <row r="1" spans="1:16" ht="30.6" customHeight="1" x14ac:dyDescent="0.25">
      <c r="K1" s="107" t="s">
        <v>92</v>
      </c>
      <c r="L1" s="107"/>
      <c r="M1" s="107"/>
      <c r="N1" s="107"/>
      <c r="O1" s="107"/>
      <c r="P1" s="50"/>
    </row>
    <row r="4" spans="1:16" ht="15.6" x14ac:dyDescent="0.3">
      <c r="A4" s="103" t="s">
        <v>0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4"/>
    </row>
    <row r="5" spans="1:16" ht="15.6" x14ac:dyDescent="0.3">
      <c r="A5" s="103" t="s">
        <v>93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4"/>
    </row>
    <row r="6" spans="1:16" ht="15.6" x14ac:dyDescent="0.3">
      <c r="A6" s="44"/>
      <c r="B6" s="44"/>
      <c r="C6" s="44"/>
      <c r="D6" s="44"/>
      <c r="E6" s="44"/>
      <c r="F6" s="44"/>
      <c r="G6" s="3"/>
      <c r="H6" s="3"/>
      <c r="I6" s="44"/>
      <c r="J6" s="44"/>
      <c r="K6" s="44"/>
      <c r="L6" s="44"/>
      <c r="M6" s="44"/>
      <c r="N6" s="44"/>
      <c r="O6" s="44"/>
      <c r="P6" s="44"/>
    </row>
    <row r="8" spans="1:16" ht="15.6" x14ac:dyDescent="0.3">
      <c r="A8" s="4" t="s">
        <v>1</v>
      </c>
      <c r="B8" s="45" t="s">
        <v>56</v>
      </c>
      <c r="D8" s="103" t="s">
        <v>57</v>
      </c>
      <c r="E8" s="103"/>
      <c r="F8" s="103"/>
      <c r="G8" s="103"/>
      <c r="H8" s="103"/>
      <c r="I8" s="103"/>
      <c r="J8" s="103"/>
      <c r="K8" s="103"/>
      <c r="L8" s="4"/>
      <c r="M8" s="4"/>
      <c r="N8" s="4"/>
      <c r="O8" s="4"/>
    </row>
    <row r="9" spans="1:16" s="8" customFormat="1" ht="15.75" customHeight="1" x14ac:dyDescent="0.2">
      <c r="A9" s="5"/>
      <c r="B9" s="46" t="s">
        <v>99</v>
      </c>
      <c r="D9" s="104" t="s">
        <v>2</v>
      </c>
      <c r="E9" s="104"/>
      <c r="F9" s="104"/>
      <c r="G9" s="104"/>
      <c r="H9" s="104"/>
      <c r="I9" s="104"/>
      <c r="J9" s="104"/>
      <c r="K9" s="104"/>
      <c r="L9" s="7"/>
      <c r="M9" s="7"/>
      <c r="N9" s="7"/>
      <c r="O9" s="7"/>
    </row>
    <row r="10" spans="1:16" x14ac:dyDescent="0.25">
      <c r="G10" s="1"/>
      <c r="I10" s="2"/>
    </row>
    <row r="11" spans="1:16" ht="15.6" x14ac:dyDescent="0.3">
      <c r="A11" s="9" t="s">
        <v>3</v>
      </c>
      <c r="B11" s="45" t="s">
        <v>58</v>
      </c>
      <c r="D11" s="103" t="s">
        <v>57</v>
      </c>
      <c r="E11" s="103"/>
      <c r="F11" s="103"/>
      <c r="G11" s="103"/>
      <c r="H11" s="103"/>
      <c r="I11" s="103"/>
      <c r="J11" s="103"/>
      <c r="K11" s="103"/>
      <c r="L11" s="4"/>
      <c r="M11" s="4"/>
      <c r="N11" s="4"/>
      <c r="O11" s="4"/>
    </row>
    <row r="12" spans="1:16" s="8" customFormat="1" ht="15.75" customHeight="1" x14ac:dyDescent="0.2">
      <c r="A12" s="5"/>
      <c r="B12" s="46" t="s">
        <v>99</v>
      </c>
      <c r="D12" s="104" t="s">
        <v>4</v>
      </c>
      <c r="E12" s="104"/>
      <c r="F12" s="104"/>
      <c r="G12" s="104"/>
      <c r="H12" s="104"/>
      <c r="I12" s="104"/>
      <c r="J12" s="104"/>
      <c r="K12" s="104"/>
      <c r="L12" s="7"/>
      <c r="M12" s="7"/>
      <c r="N12" s="7"/>
      <c r="O12" s="7"/>
    </row>
    <row r="14" spans="1:16" ht="15.6" x14ac:dyDescent="0.3">
      <c r="A14" s="4" t="s">
        <v>5</v>
      </c>
      <c r="B14" s="45" t="s">
        <v>60</v>
      </c>
      <c r="C14" s="10" t="s">
        <v>32</v>
      </c>
      <c r="D14" s="105" t="s">
        <v>33</v>
      </c>
      <c r="E14" s="105"/>
      <c r="F14" s="105"/>
      <c r="G14" s="105"/>
      <c r="H14" s="105"/>
      <c r="I14" s="105"/>
      <c r="J14" s="105"/>
      <c r="K14" s="105"/>
      <c r="L14" s="11"/>
      <c r="M14" s="11"/>
      <c r="N14" s="11"/>
      <c r="O14" s="11"/>
      <c r="P14" s="11"/>
    </row>
    <row r="15" spans="1:16" s="8" customFormat="1" ht="10.199999999999999" x14ac:dyDescent="0.2">
      <c r="A15" s="5"/>
      <c r="B15" s="6" t="s">
        <v>99</v>
      </c>
      <c r="C15" s="6" t="s">
        <v>59</v>
      </c>
      <c r="D15" s="106" t="s">
        <v>6</v>
      </c>
      <c r="E15" s="106"/>
      <c r="F15" s="106"/>
      <c r="G15" s="106"/>
      <c r="H15" s="106"/>
      <c r="I15" s="106"/>
      <c r="J15" s="106"/>
      <c r="K15" s="106"/>
      <c r="L15" s="12"/>
      <c r="M15" s="12"/>
      <c r="N15" s="12"/>
      <c r="O15" s="12"/>
      <c r="P15" s="12"/>
    </row>
    <row r="17" spans="1:15" ht="21" customHeight="1" x14ac:dyDescent="0.25">
      <c r="A17" s="77" t="s">
        <v>100</v>
      </c>
      <c r="B17" s="77"/>
      <c r="C17" s="77"/>
      <c r="D17" s="77"/>
      <c r="E17" s="77"/>
      <c r="F17" s="77"/>
      <c r="G17" s="77"/>
      <c r="H17" s="77"/>
      <c r="I17" s="13"/>
      <c r="J17" s="13"/>
      <c r="K17" s="13"/>
      <c r="L17" s="13"/>
      <c r="M17" s="13"/>
    </row>
    <row r="18" spans="1:15" ht="7.2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5" ht="18.600000000000001" customHeight="1" x14ac:dyDescent="0.25">
      <c r="A19" s="71" t="s">
        <v>11</v>
      </c>
      <c r="B19" s="87" t="s">
        <v>94</v>
      </c>
      <c r="C19" s="88"/>
      <c r="D19" s="88"/>
      <c r="E19" s="88"/>
      <c r="F19" s="88"/>
      <c r="G19" s="88"/>
      <c r="H19" s="89"/>
      <c r="I19" s="16"/>
      <c r="J19" s="16"/>
      <c r="K19" s="16"/>
      <c r="L19" s="16"/>
      <c r="M19" s="16"/>
    </row>
    <row r="20" spans="1:15" x14ac:dyDescent="0.25">
      <c r="A20" s="72" t="s">
        <v>95</v>
      </c>
      <c r="B20" s="116" t="s">
        <v>34</v>
      </c>
      <c r="C20" s="116"/>
      <c r="D20" s="116"/>
      <c r="E20" s="116"/>
      <c r="F20" s="116"/>
      <c r="G20" s="116"/>
      <c r="H20" s="116"/>
      <c r="I20" s="25"/>
      <c r="J20" s="25"/>
      <c r="K20" s="73"/>
      <c r="L20" s="73"/>
      <c r="M20" s="73"/>
    </row>
    <row r="21" spans="1:15" x14ac:dyDescent="0.25">
      <c r="A21" s="72" t="s">
        <v>96</v>
      </c>
      <c r="B21" s="113" t="s">
        <v>97</v>
      </c>
      <c r="C21" s="114"/>
      <c r="D21" s="114"/>
      <c r="E21" s="114"/>
      <c r="F21" s="114"/>
      <c r="G21" s="114"/>
      <c r="H21" s="115"/>
      <c r="I21" s="25"/>
      <c r="J21" s="25"/>
      <c r="K21" s="73"/>
      <c r="L21" s="73"/>
      <c r="M21" s="73"/>
    </row>
    <row r="22" spans="1:15" x14ac:dyDescent="0.25">
      <c r="A22" s="72"/>
      <c r="B22" s="117"/>
      <c r="C22" s="118"/>
      <c r="D22" s="118"/>
      <c r="E22" s="118"/>
      <c r="F22" s="118"/>
      <c r="G22" s="118"/>
      <c r="H22" s="119"/>
      <c r="I22" s="25"/>
      <c r="J22" s="25"/>
      <c r="K22" s="73"/>
      <c r="L22" s="73"/>
      <c r="M22" s="73"/>
    </row>
    <row r="23" spans="1:15" x14ac:dyDescent="0.25">
      <c r="A23" s="49"/>
      <c r="B23" s="74"/>
      <c r="C23" s="74"/>
      <c r="D23" s="74"/>
      <c r="E23" s="74"/>
      <c r="F23" s="74"/>
      <c r="G23" s="74"/>
      <c r="H23" s="74"/>
      <c r="I23" s="25"/>
      <c r="J23" s="25"/>
      <c r="K23" s="73"/>
      <c r="L23" s="73"/>
      <c r="M23" s="73"/>
    </row>
    <row r="24" spans="1:15" ht="21" customHeight="1" x14ac:dyDescent="0.25">
      <c r="A24" s="77" t="s">
        <v>101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</row>
    <row r="25" spans="1:15" x14ac:dyDescent="0.25">
      <c r="G25" s="1"/>
      <c r="H25" s="1"/>
    </row>
    <row r="26" spans="1:15" ht="15.6" customHeight="1" x14ac:dyDescent="0.25">
      <c r="A26" s="77" t="s">
        <v>102</v>
      </c>
      <c r="B26" s="77"/>
      <c r="C26" s="77"/>
      <c r="D26" s="77"/>
      <c r="E26" s="77"/>
      <c r="F26" s="77"/>
      <c r="G26" s="77"/>
      <c r="H26" s="77"/>
      <c r="I26" s="13"/>
      <c r="J26" s="13"/>
      <c r="K26" s="13"/>
      <c r="L26" s="13"/>
      <c r="M26" s="13"/>
    </row>
    <row r="27" spans="1:15" ht="12" customHeight="1" x14ac:dyDescent="0.25">
      <c r="G27" s="1"/>
      <c r="H27" s="1"/>
    </row>
    <row r="28" spans="1:15" ht="19.95" customHeight="1" x14ac:dyDescent="0.25">
      <c r="A28" s="72" t="s">
        <v>11</v>
      </c>
      <c r="B28" s="120" t="s">
        <v>98</v>
      </c>
      <c r="C28" s="120"/>
      <c r="D28" s="120"/>
      <c r="E28" s="120"/>
      <c r="F28" s="120"/>
      <c r="G28" s="120"/>
      <c r="H28" s="120"/>
      <c r="I28" s="16"/>
      <c r="J28" s="16"/>
      <c r="K28" s="16"/>
      <c r="L28" s="16"/>
      <c r="M28" s="16"/>
    </row>
    <row r="29" spans="1:15" ht="16.95" customHeight="1" x14ac:dyDescent="0.25">
      <c r="A29" s="72" t="s">
        <v>95</v>
      </c>
      <c r="B29" s="116" t="s">
        <v>34</v>
      </c>
      <c r="C29" s="116"/>
      <c r="D29" s="116"/>
      <c r="E29" s="116"/>
      <c r="F29" s="116"/>
      <c r="G29" s="116"/>
      <c r="H29" s="116"/>
      <c r="I29" s="16"/>
      <c r="J29" s="16"/>
      <c r="K29" s="16"/>
      <c r="L29" s="16"/>
      <c r="M29" s="16"/>
    </row>
    <row r="30" spans="1:15" ht="16.95" customHeight="1" x14ac:dyDescent="0.25">
      <c r="A30" s="72" t="s">
        <v>96</v>
      </c>
      <c r="B30" s="113" t="s">
        <v>97</v>
      </c>
      <c r="C30" s="114"/>
      <c r="D30" s="114"/>
      <c r="E30" s="114"/>
      <c r="F30" s="114"/>
      <c r="G30" s="114"/>
      <c r="H30" s="115"/>
      <c r="I30" s="16"/>
      <c r="J30" s="16"/>
      <c r="K30" s="16"/>
      <c r="L30" s="16"/>
      <c r="M30" s="16"/>
    </row>
    <row r="32" spans="1:15" ht="15.6" x14ac:dyDescent="0.25">
      <c r="A32" s="77" t="s">
        <v>103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</row>
    <row r="33" spans="1:15" x14ac:dyDescent="0.25">
      <c r="L33" s="51" t="s">
        <v>104</v>
      </c>
    </row>
    <row r="34" spans="1:15" x14ac:dyDescent="0.25">
      <c r="A34" s="78" t="s">
        <v>11</v>
      </c>
      <c r="B34" s="80" t="s">
        <v>63</v>
      </c>
      <c r="C34" s="81"/>
      <c r="D34" s="84" t="s">
        <v>61</v>
      </c>
      <c r="E34" s="85"/>
      <c r="F34" s="86"/>
      <c r="G34" s="84" t="s">
        <v>64</v>
      </c>
      <c r="H34" s="85"/>
      <c r="I34" s="86"/>
      <c r="J34" s="87" t="s">
        <v>8</v>
      </c>
      <c r="K34" s="88"/>
      <c r="L34" s="89"/>
      <c r="N34" s="55"/>
      <c r="O34" s="55"/>
    </row>
    <row r="35" spans="1:15" ht="26.4" x14ac:dyDescent="0.25">
      <c r="A35" s="79"/>
      <c r="B35" s="82"/>
      <c r="C35" s="83"/>
      <c r="D35" s="48" t="s">
        <v>9</v>
      </c>
      <c r="E35" s="48" t="s">
        <v>10</v>
      </c>
      <c r="F35" s="48" t="s">
        <v>62</v>
      </c>
      <c r="G35" s="48" t="s">
        <v>9</v>
      </c>
      <c r="H35" s="48" t="s">
        <v>10</v>
      </c>
      <c r="I35" s="48" t="s">
        <v>62</v>
      </c>
      <c r="J35" s="48" t="s">
        <v>9</v>
      </c>
      <c r="K35" s="48" t="s">
        <v>10</v>
      </c>
      <c r="L35" s="48" t="s">
        <v>62</v>
      </c>
      <c r="N35" s="55"/>
      <c r="O35" s="55"/>
    </row>
    <row r="36" spans="1:15" s="58" customFormat="1" ht="12" x14ac:dyDescent="0.25">
      <c r="A36" s="56">
        <v>1</v>
      </c>
      <c r="B36" s="90">
        <v>2</v>
      </c>
      <c r="C36" s="91"/>
      <c r="D36" s="31">
        <v>3</v>
      </c>
      <c r="E36" s="31">
        <v>4</v>
      </c>
      <c r="F36" s="31">
        <v>5</v>
      </c>
      <c r="G36" s="31">
        <v>6</v>
      </c>
      <c r="H36" s="31">
        <v>7</v>
      </c>
      <c r="I36" s="31">
        <v>8</v>
      </c>
      <c r="J36" s="31">
        <v>9</v>
      </c>
      <c r="K36" s="31">
        <v>10</v>
      </c>
      <c r="L36" s="57">
        <v>11</v>
      </c>
      <c r="N36" s="59"/>
      <c r="O36" s="59"/>
    </row>
    <row r="37" spans="1:15" ht="54" customHeight="1" x14ac:dyDescent="0.25">
      <c r="A37" s="53">
        <v>1</v>
      </c>
      <c r="B37" s="92" t="s">
        <v>34</v>
      </c>
      <c r="C37" s="93"/>
      <c r="D37" s="53">
        <v>28180779</v>
      </c>
      <c r="E37" s="53"/>
      <c r="F37" s="15">
        <f>D37+E37</f>
        <v>28180779</v>
      </c>
      <c r="G37" s="52">
        <v>27646418.449999999</v>
      </c>
      <c r="H37" s="52">
        <v>98808.73</v>
      </c>
      <c r="I37" s="54">
        <f>G37+H37</f>
        <v>27745227.18</v>
      </c>
      <c r="J37" s="54">
        <f>D37-G37</f>
        <v>534360.55000000075</v>
      </c>
      <c r="K37" s="52">
        <f>E37-H37</f>
        <v>-98808.73</v>
      </c>
      <c r="L37" s="52">
        <f>J37+K37</f>
        <v>435551.82000000076</v>
      </c>
      <c r="N37" s="55"/>
      <c r="O37" s="55"/>
    </row>
    <row r="38" spans="1:15" ht="39.6" customHeight="1" x14ac:dyDescent="0.25">
      <c r="A38" s="53">
        <v>2</v>
      </c>
      <c r="B38" s="92" t="s">
        <v>65</v>
      </c>
      <c r="C38" s="93"/>
      <c r="D38" s="53"/>
      <c r="E38" s="53">
        <v>2386700</v>
      </c>
      <c r="F38" s="15">
        <f>D38+E38</f>
        <v>2386700</v>
      </c>
      <c r="G38" s="52"/>
      <c r="H38" s="54">
        <v>2276535.52</v>
      </c>
      <c r="I38" s="54">
        <f>G38+H38</f>
        <v>2276535.52</v>
      </c>
      <c r="J38" s="54">
        <f>D38-G38</f>
        <v>0</v>
      </c>
      <c r="K38" s="52">
        <f t="shared" ref="K38" si="0">E38-H38</f>
        <v>110164.47999999998</v>
      </c>
      <c r="L38" s="52">
        <f>J38+K38</f>
        <v>110164.47999999998</v>
      </c>
      <c r="N38" s="55"/>
      <c r="O38" s="55"/>
    </row>
    <row r="39" spans="1:15" ht="18.600000000000001" customHeight="1" x14ac:dyDescent="0.25">
      <c r="A39" s="53"/>
      <c r="B39" s="108" t="s">
        <v>12</v>
      </c>
      <c r="C39" s="109"/>
      <c r="D39" s="53">
        <f t="shared" ref="D39:L39" si="1">D37+D38</f>
        <v>28180779</v>
      </c>
      <c r="E39" s="53">
        <f t="shared" si="1"/>
        <v>2386700</v>
      </c>
      <c r="F39" s="15">
        <f t="shared" si="1"/>
        <v>30567479</v>
      </c>
      <c r="G39" s="52">
        <f t="shared" si="1"/>
        <v>27646418.449999999</v>
      </c>
      <c r="H39" s="54">
        <f t="shared" si="1"/>
        <v>2375344.25</v>
      </c>
      <c r="I39" s="54">
        <f t="shared" si="1"/>
        <v>30021762.699999999</v>
      </c>
      <c r="J39" s="52">
        <f t="shared" si="1"/>
        <v>534360.55000000075</v>
      </c>
      <c r="K39" s="52">
        <f t="shared" si="1"/>
        <v>11355.749999999985</v>
      </c>
      <c r="L39" s="54">
        <f t="shared" si="1"/>
        <v>545716.30000000075</v>
      </c>
      <c r="N39" s="55"/>
      <c r="O39" s="55"/>
    </row>
    <row r="40" spans="1:15" ht="44.4" customHeight="1" x14ac:dyDescent="0.25">
      <c r="A40" s="101" t="s">
        <v>105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</row>
    <row r="42" spans="1:15" ht="15.6" x14ac:dyDescent="0.25">
      <c r="A42" s="77" t="s">
        <v>111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</row>
    <row r="43" spans="1:15" x14ac:dyDescent="0.25">
      <c r="L43" s="51" t="s">
        <v>104</v>
      </c>
    </row>
    <row r="44" spans="1:15" x14ac:dyDescent="0.25">
      <c r="A44" s="78" t="s">
        <v>11</v>
      </c>
      <c r="B44" s="80" t="s">
        <v>66</v>
      </c>
      <c r="C44" s="81"/>
      <c r="D44" s="84" t="s">
        <v>61</v>
      </c>
      <c r="E44" s="85"/>
      <c r="F44" s="86"/>
      <c r="G44" s="84" t="s">
        <v>7</v>
      </c>
      <c r="H44" s="85"/>
      <c r="I44" s="86"/>
      <c r="J44" s="87" t="s">
        <v>8</v>
      </c>
      <c r="K44" s="88"/>
      <c r="L44" s="89"/>
      <c r="N44" s="55"/>
      <c r="O44" s="55"/>
    </row>
    <row r="45" spans="1:15" ht="26.4" x14ac:dyDescent="0.25">
      <c r="A45" s="79"/>
      <c r="B45" s="82"/>
      <c r="C45" s="83"/>
      <c r="D45" s="48" t="s">
        <v>9</v>
      </c>
      <c r="E45" s="48" t="s">
        <v>10</v>
      </c>
      <c r="F45" s="48" t="s">
        <v>62</v>
      </c>
      <c r="G45" s="48" t="s">
        <v>9</v>
      </c>
      <c r="H45" s="48" t="s">
        <v>10</v>
      </c>
      <c r="I45" s="48" t="s">
        <v>62</v>
      </c>
      <c r="J45" s="48" t="s">
        <v>9</v>
      </c>
      <c r="K45" s="48" t="s">
        <v>10</v>
      </c>
      <c r="L45" s="48" t="s">
        <v>62</v>
      </c>
      <c r="N45" s="55"/>
      <c r="O45" s="55"/>
    </row>
    <row r="46" spans="1:15" s="58" customFormat="1" ht="12" x14ac:dyDescent="0.25">
      <c r="A46" s="56">
        <v>1</v>
      </c>
      <c r="B46" s="90">
        <v>2</v>
      </c>
      <c r="C46" s="91"/>
      <c r="D46" s="31">
        <v>3</v>
      </c>
      <c r="E46" s="31">
        <v>4</v>
      </c>
      <c r="F46" s="31">
        <v>5</v>
      </c>
      <c r="G46" s="31">
        <v>6</v>
      </c>
      <c r="H46" s="31">
        <v>7</v>
      </c>
      <c r="I46" s="31">
        <v>8</v>
      </c>
      <c r="J46" s="31">
        <v>9</v>
      </c>
      <c r="K46" s="31">
        <v>10</v>
      </c>
      <c r="L46" s="57">
        <v>11</v>
      </c>
      <c r="N46" s="59"/>
      <c r="O46" s="59"/>
    </row>
    <row r="47" spans="1:15" x14ac:dyDescent="0.25">
      <c r="A47" s="53"/>
      <c r="B47" s="92"/>
      <c r="C47" s="93"/>
      <c r="D47" s="53"/>
      <c r="E47" s="53"/>
      <c r="F47" s="15"/>
      <c r="G47" s="53"/>
      <c r="H47" s="53"/>
      <c r="I47" s="15"/>
      <c r="J47" s="15"/>
      <c r="K47" s="53"/>
      <c r="L47" s="53"/>
      <c r="N47" s="55"/>
      <c r="O47" s="55"/>
    </row>
    <row r="48" spans="1:15" x14ac:dyDescent="0.25">
      <c r="A48" s="101" t="s">
        <v>67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</row>
    <row r="50" spans="1:16" ht="15.6" customHeight="1" x14ac:dyDescent="0.25">
      <c r="A50" s="77" t="s">
        <v>110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</row>
    <row r="52" spans="1:16" ht="42" customHeight="1" x14ac:dyDescent="0.25">
      <c r="A52" s="78" t="s">
        <v>11</v>
      </c>
      <c r="B52" s="80" t="s">
        <v>13</v>
      </c>
      <c r="C52" s="81"/>
      <c r="D52" s="78" t="s">
        <v>14</v>
      </c>
      <c r="E52" s="78" t="s">
        <v>15</v>
      </c>
      <c r="F52" s="102" t="s">
        <v>61</v>
      </c>
      <c r="G52" s="102"/>
      <c r="H52" s="102"/>
      <c r="I52" s="102" t="s">
        <v>68</v>
      </c>
      <c r="J52" s="102"/>
      <c r="K52" s="102"/>
      <c r="L52" s="102" t="s">
        <v>8</v>
      </c>
      <c r="M52" s="102"/>
      <c r="N52" s="102"/>
      <c r="O52" s="16"/>
    </row>
    <row r="53" spans="1:16" ht="26.4" x14ac:dyDescent="0.25">
      <c r="A53" s="79"/>
      <c r="B53" s="82"/>
      <c r="C53" s="83"/>
      <c r="D53" s="79"/>
      <c r="E53" s="79"/>
      <c r="F53" s="48" t="s">
        <v>9</v>
      </c>
      <c r="G53" s="48" t="s">
        <v>10</v>
      </c>
      <c r="H53" s="48" t="s">
        <v>62</v>
      </c>
      <c r="I53" s="48" t="s">
        <v>9</v>
      </c>
      <c r="J53" s="48" t="s">
        <v>10</v>
      </c>
      <c r="K53" s="48" t="s">
        <v>62</v>
      </c>
      <c r="L53" s="48" t="s">
        <v>9</v>
      </c>
      <c r="M53" s="48" t="s">
        <v>10</v>
      </c>
      <c r="N53" s="48" t="s">
        <v>62</v>
      </c>
      <c r="O53" s="49"/>
    </row>
    <row r="54" spans="1:16" s="58" customFormat="1" ht="12" x14ac:dyDescent="0.25">
      <c r="A54" s="57">
        <v>1</v>
      </c>
      <c r="B54" s="75">
        <v>2</v>
      </c>
      <c r="C54" s="76"/>
      <c r="D54" s="57">
        <v>3</v>
      </c>
      <c r="E54" s="57">
        <v>4</v>
      </c>
      <c r="F54" s="60">
        <v>5</v>
      </c>
      <c r="G54" s="61">
        <v>6</v>
      </c>
      <c r="H54" s="62">
        <v>7</v>
      </c>
      <c r="I54" s="60">
        <v>8</v>
      </c>
      <c r="J54" s="61">
        <v>9</v>
      </c>
      <c r="K54" s="62">
        <v>10</v>
      </c>
      <c r="L54" s="60">
        <v>11</v>
      </c>
      <c r="M54" s="61">
        <v>12</v>
      </c>
      <c r="N54" s="62">
        <v>13</v>
      </c>
      <c r="O54" s="63"/>
    </row>
    <row r="55" spans="1:16" x14ac:dyDescent="0.25">
      <c r="A55" s="18" t="s">
        <v>69</v>
      </c>
      <c r="B55" s="99" t="s">
        <v>16</v>
      </c>
      <c r="C55" s="99"/>
      <c r="D55" s="64"/>
      <c r="E55" s="19"/>
      <c r="F55" s="20"/>
      <c r="G55" s="20"/>
      <c r="H55" s="20"/>
      <c r="I55" s="21"/>
      <c r="J55" s="22"/>
      <c r="K55" s="17"/>
      <c r="L55" s="17"/>
      <c r="M55" s="17"/>
      <c r="N55" s="17"/>
      <c r="O55" s="14"/>
      <c r="P55" s="14"/>
    </row>
    <row r="56" spans="1:16" ht="18" customHeight="1" x14ac:dyDescent="0.25">
      <c r="A56" s="18"/>
      <c r="B56" s="100" t="s">
        <v>35</v>
      </c>
      <c r="C56" s="100"/>
      <c r="D56" s="23" t="s">
        <v>17</v>
      </c>
      <c r="E56" s="68" t="s">
        <v>30</v>
      </c>
      <c r="F56" s="39">
        <v>1</v>
      </c>
      <c r="G56" s="19"/>
      <c r="H56" s="36">
        <f>F56+G56</f>
        <v>1</v>
      </c>
      <c r="I56" s="39">
        <v>1</v>
      </c>
      <c r="J56" s="19"/>
      <c r="K56" s="36">
        <f>I56+J56</f>
        <v>1</v>
      </c>
      <c r="L56" s="39">
        <f>F56-I56</f>
        <v>0</v>
      </c>
      <c r="M56" s="19">
        <f t="shared" ref="M56:M60" si="2">G56-J56</f>
        <v>0</v>
      </c>
      <c r="N56" s="36">
        <f>L56+M56</f>
        <v>0</v>
      </c>
      <c r="O56" s="24"/>
      <c r="P56" s="14"/>
    </row>
    <row r="57" spans="1:16" ht="18" customHeight="1" x14ac:dyDescent="0.25">
      <c r="A57" s="18"/>
      <c r="B57" s="100" t="s">
        <v>36</v>
      </c>
      <c r="C57" s="100"/>
      <c r="D57" s="23" t="s">
        <v>17</v>
      </c>
      <c r="E57" s="68" t="s">
        <v>20</v>
      </c>
      <c r="F57" s="39">
        <v>120</v>
      </c>
      <c r="G57" s="19"/>
      <c r="H57" s="36">
        <f>F57+G57</f>
        <v>120</v>
      </c>
      <c r="I57" s="39">
        <v>120</v>
      </c>
      <c r="J57" s="19"/>
      <c r="K57" s="36">
        <f>I57+J57</f>
        <v>120</v>
      </c>
      <c r="L57" s="39">
        <f t="shared" ref="L57:L60" si="3">F57-I57</f>
        <v>0</v>
      </c>
      <c r="M57" s="19">
        <f t="shared" si="2"/>
        <v>0</v>
      </c>
      <c r="N57" s="36">
        <f>L57+M57</f>
        <v>0</v>
      </c>
      <c r="O57" s="26"/>
      <c r="P57" s="27"/>
    </row>
    <row r="58" spans="1:16" ht="18" customHeight="1" x14ac:dyDescent="0.25">
      <c r="A58" s="18"/>
      <c r="B58" s="100" t="s">
        <v>19</v>
      </c>
      <c r="C58" s="100"/>
      <c r="D58" s="23" t="s">
        <v>17</v>
      </c>
      <c r="E58" s="68" t="s">
        <v>18</v>
      </c>
      <c r="F58" s="66">
        <v>299.5</v>
      </c>
      <c r="G58" s="67"/>
      <c r="H58" s="37">
        <f>F58+G58</f>
        <v>299.5</v>
      </c>
      <c r="I58" s="66">
        <v>299.5</v>
      </c>
      <c r="J58" s="67"/>
      <c r="K58" s="37">
        <f>I58+J58</f>
        <v>299.5</v>
      </c>
      <c r="L58" s="66">
        <f t="shared" si="3"/>
        <v>0</v>
      </c>
      <c r="M58" s="67">
        <f t="shared" si="2"/>
        <v>0</v>
      </c>
      <c r="N58" s="37">
        <f>L58+M58</f>
        <v>0</v>
      </c>
      <c r="O58" s="26"/>
      <c r="P58" s="27"/>
    </row>
    <row r="59" spans="1:16" ht="18" customHeight="1" x14ac:dyDescent="0.25">
      <c r="A59" s="18"/>
      <c r="B59" s="100" t="s">
        <v>37</v>
      </c>
      <c r="C59" s="100"/>
      <c r="D59" s="23" t="s">
        <v>17</v>
      </c>
      <c r="E59" s="68" t="s">
        <v>18</v>
      </c>
      <c r="F59" s="66">
        <v>47.75</v>
      </c>
      <c r="G59" s="67"/>
      <c r="H59" s="37">
        <f>F59+G59</f>
        <v>47.75</v>
      </c>
      <c r="I59" s="66">
        <v>47.75</v>
      </c>
      <c r="J59" s="67"/>
      <c r="K59" s="37">
        <f>I59+J59</f>
        <v>47.75</v>
      </c>
      <c r="L59" s="66">
        <f t="shared" si="3"/>
        <v>0</v>
      </c>
      <c r="M59" s="67">
        <f t="shared" si="2"/>
        <v>0</v>
      </c>
      <c r="N59" s="37">
        <f>L59+M59</f>
        <v>0</v>
      </c>
      <c r="O59" s="24"/>
      <c r="P59" s="25"/>
    </row>
    <row r="60" spans="1:16" ht="18" customHeight="1" x14ac:dyDescent="0.25">
      <c r="A60" s="18"/>
      <c r="B60" s="100" t="s">
        <v>38</v>
      </c>
      <c r="C60" s="100"/>
      <c r="D60" s="23" t="s">
        <v>17</v>
      </c>
      <c r="E60" s="68" t="s">
        <v>18</v>
      </c>
      <c r="F60" s="66">
        <v>12</v>
      </c>
      <c r="G60" s="67"/>
      <c r="H60" s="37">
        <f>F60+G60</f>
        <v>12</v>
      </c>
      <c r="I60" s="66">
        <v>12</v>
      </c>
      <c r="J60" s="67"/>
      <c r="K60" s="37">
        <f>I60+J60</f>
        <v>12</v>
      </c>
      <c r="L60" s="66">
        <f t="shared" si="3"/>
        <v>0</v>
      </c>
      <c r="M60" s="67">
        <f t="shared" si="2"/>
        <v>0</v>
      </c>
      <c r="N60" s="37">
        <f>L60+M60</f>
        <v>0</v>
      </c>
      <c r="O60" s="24"/>
      <c r="P60" s="25"/>
    </row>
    <row r="61" spans="1:16" ht="18" customHeight="1" x14ac:dyDescent="0.25">
      <c r="A61" s="110" t="s">
        <v>53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24"/>
      <c r="P61" s="25"/>
    </row>
    <row r="62" spans="1:16" ht="18" customHeight="1" x14ac:dyDescent="0.25">
      <c r="A62" s="18" t="s">
        <v>70</v>
      </c>
      <c r="B62" s="99" t="s">
        <v>21</v>
      </c>
      <c r="C62" s="99"/>
      <c r="D62" s="64"/>
      <c r="E62" s="23"/>
      <c r="F62" s="20"/>
      <c r="G62" s="20"/>
      <c r="H62" s="35"/>
      <c r="I62" s="36"/>
      <c r="J62" s="35"/>
      <c r="K62" s="17"/>
      <c r="L62" s="17"/>
      <c r="M62" s="17"/>
      <c r="N62" s="36"/>
      <c r="O62" s="24"/>
      <c r="P62" s="14"/>
    </row>
    <row r="63" spans="1:16" ht="18" customHeight="1" x14ac:dyDescent="0.25">
      <c r="A63" s="18"/>
      <c r="B63" s="100" t="s">
        <v>39</v>
      </c>
      <c r="C63" s="100"/>
      <c r="D63" s="23" t="s">
        <v>17</v>
      </c>
      <c r="E63" s="68" t="s">
        <v>20</v>
      </c>
      <c r="F63" s="39">
        <v>22500</v>
      </c>
      <c r="G63" s="19"/>
      <c r="H63" s="36">
        <f>F63+G63</f>
        <v>22500</v>
      </c>
      <c r="I63" s="39">
        <v>21846</v>
      </c>
      <c r="J63" s="19"/>
      <c r="K63" s="36">
        <f>I63+J63</f>
        <v>21846</v>
      </c>
      <c r="L63" s="39">
        <f>F63-I63</f>
        <v>654</v>
      </c>
      <c r="M63" s="19">
        <f t="shared" ref="M63:M66" si="4">G63-J63</f>
        <v>0</v>
      </c>
      <c r="N63" s="36">
        <f>L63+M63</f>
        <v>654</v>
      </c>
      <c r="O63" s="24"/>
      <c r="P63" s="25"/>
    </row>
    <row r="64" spans="1:16" ht="18" customHeight="1" x14ac:dyDescent="0.25">
      <c r="A64" s="18"/>
      <c r="B64" s="100" t="s">
        <v>40</v>
      </c>
      <c r="C64" s="100"/>
      <c r="D64" s="23" t="s">
        <v>23</v>
      </c>
      <c r="E64" s="68" t="s">
        <v>41</v>
      </c>
      <c r="F64" s="39">
        <v>820</v>
      </c>
      <c r="G64" s="19"/>
      <c r="H64" s="36">
        <f>F64+G64</f>
        <v>820</v>
      </c>
      <c r="I64" s="124">
        <v>799</v>
      </c>
      <c r="J64" s="19"/>
      <c r="K64" s="36">
        <f>I64+J64</f>
        <v>799</v>
      </c>
      <c r="L64" s="39">
        <f>F64-I64</f>
        <v>21</v>
      </c>
      <c r="M64" s="19">
        <f t="shared" si="4"/>
        <v>0</v>
      </c>
      <c r="N64" s="36">
        <f>L64+M64</f>
        <v>21</v>
      </c>
      <c r="O64" s="24"/>
      <c r="P64" s="25"/>
    </row>
    <row r="65" spans="1:16" ht="18" customHeight="1" x14ac:dyDescent="0.25">
      <c r="A65" s="18"/>
      <c r="B65" s="100" t="s">
        <v>42</v>
      </c>
      <c r="C65" s="100"/>
      <c r="D65" s="23" t="s">
        <v>23</v>
      </c>
      <c r="E65" s="68" t="s">
        <v>41</v>
      </c>
      <c r="F65" s="39">
        <v>820</v>
      </c>
      <c r="G65" s="19"/>
      <c r="H65" s="36">
        <f>F65+G65</f>
        <v>820</v>
      </c>
      <c r="I65" s="124">
        <v>799</v>
      </c>
      <c r="J65" s="19"/>
      <c r="K65" s="36">
        <f>I65+J65</f>
        <v>799</v>
      </c>
      <c r="L65" s="39">
        <f t="shared" ref="L65:L66" si="5">F65-I65</f>
        <v>21</v>
      </c>
      <c r="M65" s="19">
        <f t="shared" si="4"/>
        <v>0</v>
      </c>
      <c r="N65" s="36">
        <f>L65+M65</f>
        <v>21</v>
      </c>
      <c r="O65" s="24"/>
      <c r="P65" s="25"/>
    </row>
    <row r="66" spans="1:16" ht="22.8" customHeight="1" x14ac:dyDescent="0.25">
      <c r="A66" s="18"/>
      <c r="B66" s="100" t="s">
        <v>43</v>
      </c>
      <c r="C66" s="100"/>
      <c r="D66" s="23" t="s">
        <v>17</v>
      </c>
      <c r="E66" s="68" t="s">
        <v>22</v>
      </c>
      <c r="F66" s="39">
        <v>80000</v>
      </c>
      <c r="G66" s="19"/>
      <c r="H66" s="36">
        <f>F66+G66</f>
        <v>80000</v>
      </c>
      <c r="I66" s="39">
        <v>70995</v>
      </c>
      <c r="J66" s="19"/>
      <c r="K66" s="36">
        <f>I66+J66</f>
        <v>70995</v>
      </c>
      <c r="L66" s="39">
        <f t="shared" si="5"/>
        <v>9005</v>
      </c>
      <c r="M66" s="19">
        <f t="shared" si="4"/>
        <v>0</v>
      </c>
      <c r="N66" s="36">
        <f>L66+M66</f>
        <v>9005</v>
      </c>
      <c r="O66" s="24"/>
      <c r="P66" s="25"/>
    </row>
    <row r="67" spans="1:16" ht="18" customHeight="1" x14ac:dyDescent="0.25">
      <c r="A67" s="110" t="s">
        <v>89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24"/>
      <c r="P67" s="25"/>
    </row>
    <row r="68" spans="1:16" ht="18" customHeight="1" x14ac:dyDescent="0.25">
      <c r="A68" s="18" t="s">
        <v>71</v>
      </c>
      <c r="B68" s="99" t="s">
        <v>24</v>
      </c>
      <c r="C68" s="99"/>
      <c r="D68" s="64"/>
      <c r="E68" s="23"/>
      <c r="F68" s="20"/>
      <c r="G68" s="20"/>
      <c r="H68" s="35"/>
      <c r="I68" s="36"/>
      <c r="J68" s="35"/>
      <c r="K68" s="17"/>
      <c r="L68" s="17"/>
      <c r="M68" s="17"/>
      <c r="N68" s="36"/>
      <c r="O68" s="24"/>
      <c r="P68" s="25"/>
    </row>
    <row r="69" spans="1:16" ht="22.8" customHeight="1" x14ac:dyDescent="0.25">
      <c r="A69" s="18"/>
      <c r="B69" s="100" t="s">
        <v>44</v>
      </c>
      <c r="C69" s="100"/>
      <c r="D69" s="23" t="s">
        <v>25</v>
      </c>
      <c r="E69" s="23" t="s">
        <v>20</v>
      </c>
      <c r="F69" s="39">
        <v>5</v>
      </c>
      <c r="G69" s="19"/>
      <c r="H69" s="36">
        <f>F69+G69</f>
        <v>5</v>
      </c>
      <c r="I69" s="124">
        <v>5</v>
      </c>
      <c r="J69" s="19"/>
      <c r="K69" s="36">
        <f>I69+J69</f>
        <v>5</v>
      </c>
      <c r="L69" s="39">
        <f>F69-I69</f>
        <v>0</v>
      </c>
      <c r="M69" s="19">
        <f t="shared" ref="M69:M73" si="6">G69-J69</f>
        <v>0</v>
      </c>
      <c r="N69" s="36">
        <f>L69+M69</f>
        <v>0</v>
      </c>
      <c r="O69" s="24"/>
      <c r="P69" s="25"/>
    </row>
    <row r="70" spans="1:16" ht="43.8" customHeight="1" x14ac:dyDescent="0.25">
      <c r="A70" s="18"/>
      <c r="B70" s="100" t="s">
        <v>45</v>
      </c>
      <c r="C70" s="100"/>
      <c r="D70" s="23" t="s">
        <v>23</v>
      </c>
      <c r="E70" s="23" t="s">
        <v>46</v>
      </c>
      <c r="F70" s="39">
        <v>19</v>
      </c>
      <c r="G70" s="19"/>
      <c r="H70" s="36">
        <f>F70+G70</f>
        <v>19</v>
      </c>
      <c r="I70" s="39">
        <f>ROUND(I64/I59,0)</f>
        <v>17</v>
      </c>
      <c r="J70" s="19"/>
      <c r="K70" s="36">
        <f>I70+J70</f>
        <v>17</v>
      </c>
      <c r="L70" s="39">
        <f t="shared" ref="L70:L73" si="7">F70-I70</f>
        <v>2</v>
      </c>
      <c r="M70" s="19">
        <f t="shared" si="6"/>
        <v>0</v>
      </c>
      <c r="N70" s="36">
        <f>L70+M70</f>
        <v>2</v>
      </c>
      <c r="O70" s="24"/>
      <c r="P70" s="25"/>
    </row>
    <row r="71" spans="1:16" ht="51" customHeight="1" x14ac:dyDescent="0.25">
      <c r="A71" s="18"/>
      <c r="B71" s="100" t="s">
        <v>47</v>
      </c>
      <c r="C71" s="100"/>
      <c r="D71" s="23" t="s">
        <v>17</v>
      </c>
      <c r="E71" s="23" t="s">
        <v>48</v>
      </c>
      <c r="F71" s="39">
        <v>7817</v>
      </c>
      <c r="G71" s="19"/>
      <c r="H71" s="36">
        <f>F71+G71</f>
        <v>7817</v>
      </c>
      <c r="I71" s="39">
        <f>ROUND(I66/I60,0)</f>
        <v>5916</v>
      </c>
      <c r="J71" s="19"/>
      <c r="K71" s="36">
        <f>I71+J71</f>
        <v>5916</v>
      </c>
      <c r="L71" s="39">
        <f>F71-I71</f>
        <v>1901</v>
      </c>
      <c r="M71" s="19">
        <f t="shared" si="6"/>
        <v>0</v>
      </c>
      <c r="N71" s="36">
        <f>L71+M71</f>
        <v>1901</v>
      </c>
      <c r="O71" s="24"/>
      <c r="P71" s="25"/>
    </row>
    <row r="72" spans="1:16" ht="35.4" customHeight="1" x14ac:dyDescent="0.25">
      <c r="A72" s="18"/>
      <c r="B72" s="100" t="s">
        <v>49</v>
      </c>
      <c r="C72" s="100"/>
      <c r="D72" s="23" t="s">
        <v>17</v>
      </c>
      <c r="E72" s="23" t="s">
        <v>41</v>
      </c>
      <c r="F72" s="39">
        <v>815</v>
      </c>
      <c r="G72" s="19"/>
      <c r="H72" s="36">
        <f>F72+G72</f>
        <v>815</v>
      </c>
      <c r="I72" s="124">
        <v>737</v>
      </c>
      <c r="J72" s="19"/>
      <c r="K72" s="36">
        <f>I72+J72</f>
        <v>737</v>
      </c>
      <c r="L72" s="39">
        <f t="shared" si="7"/>
        <v>78</v>
      </c>
      <c r="M72" s="19">
        <f t="shared" si="6"/>
        <v>0</v>
      </c>
      <c r="N72" s="36">
        <f>L72+M72</f>
        <v>78</v>
      </c>
      <c r="O72" s="24"/>
      <c r="P72" s="14"/>
    </row>
    <row r="73" spans="1:16" ht="22.8" customHeight="1" x14ac:dyDescent="0.25">
      <c r="A73" s="18"/>
      <c r="B73" s="100" t="s">
        <v>50</v>
      </c>
      <c r="C73" s="100"/>
      <c r="D73" s="23" t="s">
        <v>25</v>
      </c>
      <c r="E73" s="23" t="s">
        <v>20</v>
      </c>
      <c r="F73" s="39">
        <v>235</v>
      </c>
      <c r="G73" s="19"/>
      <c r="H73" s="36">
        <f>F73+G73</f>
        <v>235</v>
      </c>
      <c r="I73" s="39">
        <f>ROUND(I63/I57,0)</f>
        <v>182</v>
      </c>
      <c r="J73" s="19"/>
      <c r="K73" s="36">
        <f>I73+J73</f>
        <v>182</v>
      </c>
      <c r="L73" s="39">
        <f t="shared" si="7"/>
        <v>53</v>
      </c>
      <c r="M73" s="19">
        <f t="shared" si="6"/>
        <v>0</v>
      </c>
      <c r="N73" s="36">
        <f>L73+M73</f>
        <v>53</v>
      </c>
      <c r="O73" s="29"/>
      <c r="P73" s="28"/>
    </row>
    <row r="74" spans="1:16" ht="35.4" customHeight="1" x14ac:dyDescent="0.25">
      <c r="A74" s="110" t="s">
        <v>90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29"/>
      <c r="P74" s="42"/>
    </row>
    <row r="75" spans="1:16" ht="18" customHeight="1" x14ac:dyDescent="0.25">
      <c r="A75" s="18" t="s">
        <v>72</v>
      </c>
      <c r="B75" s="99" t="s">
        <v>26</v>
      </c>
      <c r="C75" s="99"/>
      <c r="D75" s="64"/>
      <c r="E75" s="23"/>
      <c r="F75" s="20"/>
      <c r="G75" s="20"/>
      <c r="H75" s="35"/>
      <c r="I75" s="39"/>
      <c r="J75" s="38"/>
      <c r="K75" s="47"/>
      <c r="L75" s="47"/>
      <c r="M75" s="47"/>
      <c r="N75" s="36"/>
      <c r="O75" s="29"/>
      <c r="P75" s="28"/>
    </row>
    <row r="76" spans="1:16" ht="22.8" customHeight="1" x14ac:dyDescent="0.25">
      <c r="A76" s="18"/>
      <c r="B76" s="100" t="s">
        <v>51</v>
      </c>
      <c r="C76" s="100"/>
      <c r="D76" s="23" t="s">
        <v>27</v>
      </c>
      <c r="E76" s="23" t="s">
        <v>84</v>
      </c>
      <c r="F76" s="38">
        <v>0</v>
      </c>
      <c r="G76" s="69"/>
      <c r="H76" s="70">
        <f>F76+G76</f>
        <v>0</v>
      </c>
      <c r="I76" s="125">
        <v>0</v>
      </c>
      <c r="J76" s="69"/>
      <c r="K76" s="70">
        <f>I76+J76</f>
        <v>0</v>
      </c>
      <c r="L76" s="38">
        <f>F76-I76</f>
        <v>0</v>
      </c>
      <c r="M76" s="69">
        <f t="shared" ref="M76:M78" si="8">G76-J76</f>
        <v>0</v>
      </c>
      <c r="N76" s="70">
        <f>L76+M76</f>
        <v>0</v>
      </c>
      <c r="O76" s="29"/>
      <c r="P76" s="30"/>
    </row>
    <row r="77" spans="1:16" ht="28.05" customHeight="1" x14ac:dyDescent="0.25">
      <c r="A77" s="18"/>
      <c r="B77" s="100" t="s">
        <v>52</v>
      </c>
      <c r="C77" s="100"/>
      <c r="D77" s="23" t="s">
        <v>27</v>
      </c>
      <c r="E77" s="23" t="s">
        <v>84</v>
      </c>
      <c r="F77" s="38">
        <v>0</v>
      </c>
      <c r="G77" s="69"/>
      <c r="H77" s="70">
        <f>F77+G77</f>
        <v>0</v>
      </c>
      <c r="I77" s="125">
        <v>0</v>
      </c>
      <c r="J77" s="69"/>
      <c r="K77" s="70">
        <f>I77+J77</f>
        <v>0</v>
      </c>
      <c r="L77" s="38">
        <f>F77-I77</f>
        <v>0</v>
      </c>
      <c r="M77" s="69">
        <f t="shared" si="8"/>
        <v>0</v>
      </c>
      <c r="N77" s="70">
        <f>L77+M77</f>
        <v>0</v>
      </c>
      <c r="O77" s="16"/>
      <c r="P77" s="16"/>
    </row>
    <row r="78" spans="1:16" ht="36.6" customHeight="1" x14ac:dyDescent="0.25">
      <c r="A78" s="18"/>
      <c r="B78" s="100" t="s">
        <v>54</v>
      </c>
      <c r="C78" s="100"/>
      <c r="D78" s="23" t="s">
        <v>27</v>
      </c>
      <c r="E78" s="23" t="s">
        <v>84</v>
      </c>
      <c r="F78" s="38">
        <v>24</v>
      </c>
      <c r="G78" s="69"/>
      <c r="H78" s="70">
        <f>F78+G78</f>
        <v>24</v>
      </c>
      <c r="I78" s="125">
        <v>25.5</v>
      </c>
      <c r="J78" s="69"/>
      <c r="K78" s="70">
        <f>I78+J78</f>
        <v>25.5</v>
      </c>
      <c r="L78" s="38">
        <f>F78-I78</f>
        <v>-1.5</v>
      </c>
      <c r="M78" s="69">
        <f t="shared" si="8"/>
        <v>0</v>
      </c>
      <c r="N78" s="70">
        <f>L78+M78</f>
        <v>-1.5</v>
      </c>
    </row>
    <row r="79" spans="1:16" ht="20.399999999999999" customHeight="1" x14ac:dyDescent="0.25">
      <c r="A79" s="121" t="s">
        <v>112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3"/>
    </row>
    <row r="80" spans="1:16" ht="23.4" customHeight="1" x14ac:dyDescent="0.25">
      <c r="A80" s="121" t="s">
        <v>55</v>
      </c>
      <c r="B80" s="122"/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3"/>
    </row>
    <row r="81" spans="1:16" ht="42" customHeight="1" x14ac:dyDescent="0.25">
      <c r="A81" s="101" t="s">
        <v>11</v>
      </c>
      <c r="B81" s="101" t="s">
        <v>13</v>
      </c>
      <c r="C81" s="101"/>
      <c r="D81" s="101" t="s">
        <v>14</v>
      </c>
      <c r="E81" s="101" t="s">
        <v>15</v>
      </c>
      <c r="F81" s="102" t="s">
        <v>61</v>
      </c>
      <c r="G81" s="102"/>
      <c r="H81" s="102"/>
      <c r="I81" s="102" t="s">
        <v>68</v>
      </c>
      <c r="J81" s="102"/>
      <c r="K81" s="102"/>
      <c r="L81" s="102" t="s">
        <v>8</v>
      </c>
      <c r="M81" s="102"/>
      <c r="N81" s="102"/>
      <c r="O81" s="16"/>
    </row>
    <row r="82" spans="1:16" ht="26.4" x14ac:dyDescent="0.25">
      <c r="A82" s="101"/>
      <c r="B82" s="101"/>
      <c r="C82" s="101"/>
      <c r="D82" s="101"/>
      <c r="E82" s="101"/>
      <c r="F82" s="48" t="s">
        <v>9</v>
      </c>
      <c r="G82" s="48" t="s">
        <v>10</v>
      </c>
      <c r="H82" s="48" t="s">
        <v>62</v>
      </c>
      <c r="I82" s="48" t="s">
        <v>9</v>
      </c>
      <c r="J82" s="48" t="s">
        <v>10</v>
      </c>
      <c r="K82" s="48" t="s">
        <v>62</v>
      </c>
      <c r="L82" s="48" t="s">
        <v>9</v>
      </c>
      <c r="M82" s="48" t="s">
        <v>10</v>
      </c>
      <c r="N82" s="48" t="s">
        <v>62</v>
      </c>
      <c r="O82" s="49"/>
    </row>
    <row r="83" spans="1:16" s="58" customFormat="1" ht="12" x14ac:dyDescent="0.25">
      <c r="A83" s="57">
        <v>1</v>
      </c>
      <c r="B83" s="112">
        <v>2</v>
      </c>
      <c r="C83" s="112"/>
      <c r="D83" s="57">
        <v>3</v>
      </c>
      <c r="E83" s="57">
        <v>4</v>
      </c>
      <c r="F83" s="60">
        <v>5</v>
      </c>
      <c r="G83" s="57">
        <v>6</v>
      </c>
      <c r="H83" s="31">
        <v>7</v>
      </c>
      <c r="I83" s="60">
        <v>8</v>
      </c>
      <c r="J83" s="57">
        <v>9</v>
      </c>
      <c r="K83" s="31">
        <v>10</v>
      </c>
      <c r="L83" s="60">
        <v>11</v>
      </c>
      <c r="M83" s="57">
        <v>12</v>
      </c>
      <c r="N83" s="31">
        <v>13</v>
      </c>
      <c r="O83" s="63"/>
    </row>
    <row r="84" spans="1:16" x14ac:dyDescent="0.25">
      <c r="A84" s="18" t="s">
        <v>73</v>
      </c>
      <c r="B84" s="99" t="s">
        <v>16</v>
      </c>
      <c r="C84" s="99"/>
      <c r="D84" s="64"/>
      <c r="E84" s="19"/>
      <c r="F84" s="111"/>
      <c r="G84" s="111"/>
      <c r="H84" s="20"/>
      <c r="I84" s="20"/>
      <c r="J84" s="20"/>
      <c r="K84" s="36"/>
      <c r="L84" s="36"/>
      <c r="M84" s="53"/>
      <c r="N84" s="17"/>
    </row>
    <row r="85" spans="1:16" ht="13.2" customHeight="1" x14ac:dyDescent="0.25">
      <c r="A85" s="18"/>
      <c r="B85" s="100" t="s">
        <v>74</v>
      </c>
      <c r="C85" s="100"/>
      <c r="D85" s="23" t="s">
        <v>17</v>
      </c>
      <c r="E85" s="23" t="s">
        <v>30</v>
      </c>
      <c r="F85" s="39"/>
      <c r="G85" s="19">
        <v>1</v>
      </c>
      <c r="H85" s="36">
        <f>F85+G85</f>
        <v>1</v>
      </c>
      <c r="I85" s="39"/>
      <c r="J85" s="19">
        <v>1</v>
      </c>
      <c r="K85" s="36">
        <f>I85+J85</f>
        <v>1</v>
      </c>
      <c r="L85" s="39">
        <f>I85-F85</f>
        <v>0</v>
      </c>
      <c r="M85" s="19">
        <f t="shared" ref="M85" si="9">J85-G85</f>
        <v>0</v>
      </c>
      <c r="N85" s="36">
        <f>L85+M85</f>
        <v>0</v>
      </c>
      <c r="O85" s="65"/>
    </row>
    <row r="86" spans="1:16" ht="36.6" customHeight="1" x14ac:dyDescent="0.25">
      <c r="A86" s="18"/>
      <c r="B86" s="100" t="s">
        <v>75</v>
      </c>
      <c r="C86" s="100"/>
      <c r="D86" s="23" t="s">
        <v>76</v>
      </c>
      <c r="E86" s="23" t="s">
        <v>77</v>
      </c>
      <c r="F86" s="66"/>
      <c r="G86" s="67">
        <v>2386700</v>
      </c>
      <c r="H86" s="37">
        <f>F86+G86</f>
        <v>2386700</v>
      </c>
      <c r="I86" s="66"/>
      <c r="J86" s="67">
        <v>2276535.52</v>
      </c>
      <c r="K86" s="37">
        <f>I86+J86</f>
        <v>2276535.52</v>
      </c>
      <c r="L86" s="66">
        <f>F86-I86</f>
        <v>0</v>
      </c>
      <c r="M86" s="67">
        <f>G86-J86</f>
        <v>110164.47999999998</v>
      </c>
      <c r="N86" s="37">
        <f>L86+M86</f>
        <v>110164.47999999998</v>
      </c>
    </row>
    <row r="87" spans="1:16" ht="13.2" customHeight="1" x14ac:dyDescent="0.25">
      <c r="A87" s="110" t="s">
        <v>78</v>
      </c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</row>
    <row r="88" spans="1:16" x14ac:dyDescent="0.25">
      <c r="A88" s="18" t="s">
        <v>79</v>
      </c>
      <c r="B88" s="99" t="s">
        <v>21</v>
      </c>
      <c r="C88" s="99"/>
      <c r="D88" s="64"/>
      <c r="E88" s="23"/>
      <c r="F88" s="111"/>
      <c r="G88" s="111"/>
      <c r="H88" s="35"/>
      <c r="I88" s="35"/>
      <c r="J88" s="35"/>
      <c r="K88" s="17"/>
      <c r="L88" s="17"/>
      <c r="M88" s="17"/>
      <c r="N88" s="17"/>
    </row>
    <row r="89" spans="1:16" ht="24" customHeight="1" x14ac:dyDescent="0.25">
      <c r="A89" s="18"/>
      <c r="B89" s="100" t="s">
        <v>80</v>
      </c>
      <c r="C89" s="100"/>
      <c r="D89" s="23" t="s">
        <v>17</v>
      </c>
      <c r="E89" s="23" t="s">
        <v>81</v>
      </c>
      <c r="F89" s="39"/>
      <c r="G89" s="19">
        <v>1</v>
      </c>
      <c r="H89" s="36">
        <f>F89+G89</f>
        <v>1</v>
      </c>
      <c r="I89" s="39"/>
      <c r="J89" s="19">
        <v>1</v>
      </c>
      <c r="K89" s="36">
        <f>I89+J89</f>
        <v>1</v>
      </c>
      <c r="L89" s="39">
        <f t="shared" ref="L89:M89" si="10">F89-I89</f>
        <v>0</v>
      </c>
      <c r="M89" s="19">
        <f t="shared" si="10"/>
        <v>0</v>
      </c>
      <c r="N89" s="36">
        <f>L89+M89</f>
        <v>0</v>
      </c>
    </row>
    <row r="90" spans="1:16" ht="13.2" customHeight="1" x14ac:dyDescent="0.25">
      <c r="A90" s="110" t="s">
        <v>53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</row>
    <row r="91" spans="1:16" x14ac:dyDescent="0.25">
      <c r="A91" s="18" t="s">
        <v>82</v>
      </c>
      <c r="B91" s="99" t="s">
        <v>24</v>
      </c>
      <c r="C91" s="99"/>
      <c r="D91" s="64"/>
      <c r="E91" s="23"/>
      <c r="F91" s="111"/>
      <c r="G91" s="111"/>
      <c r="H91" s="35"/>
      <c r="I91" s="35"/>
      <c r="J91" s="35"/>
      <c r="K91" s="17"/>
      <c r="L91" s="17"/>
      <c r="M91" s="17"/>
      <c r="N91" s="17"/>
    </row>
    <row r="92" spans="1:16" ht="27.6" customHeight="1" x14ac:dyDescent="0.25">
      <c r="A92" s="18"/>
      <c r="B92" s="100" t="s">
        <v>83</v>
      </c>
      <c r="C92" s="100"/>
      <c r="D92" s="23" t="s">
        <v>76</v>
      </c>
      <c r="E92" s="23" t="s">
        <v>84</v>
      </c>
      <c r="F92" s="66"/>
      <c r="G92" s="67">
        <v>2386700</v>
      </c>
      <c r="H92" s="37">
        <f>F92+G92</f>
        <v>2386700</v>
      </c>
      <c r="I92" s="66"/>
      <c r="J92" s="67">
        <v>2276535.52</v>
      </c>
      <c r="K92" s="37">
        <f>I92+J92</f>
        <v>2276535.52</v>
      </c>
      <c r="L92" s="66">
        <f t="shared" ref="L92:M92" si="11">F92-I92</f>
        <v>0</v>
      </c>
      <c r="M92" s="67">
        <f t="shared" si="11"/>
        <v>110164.47999999998</v>
      </c>
      <c r="N92" s="37">
        <f>L92+M92</f>
        <v>110164.47999999998</v>
      </c>
    </row>
    <row r="93" spans="1:16" ht="13.2" customHeight="1" x14ac:dyDescent="0.25">
      <c r="A93" s="110" t="s">
        <v>85</v>
      </c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</row>
    <row r="94" spans="1:16" x14ac:dyDescent="0.25">
      <c r="A94" s="18" t="s">
        <v>86</v>
      </c>
      <c r="B94" s="99" t="s">
        <v>26</v>
      </c>
      <c r="C94" s="99"/>
      <c r="D94" s="64"/>
      <c r="E94" s="23"/>
      <c r="F94" s="111"/>
      <c r="G94" s="111"/>
      <c r="H94" s="35"/>
      <c r="I94" s="35"/>
      <c r="J94" s="35"/>
      <c r="K94" s="17"/>
      <c r="L94" s="17"/>
      <c r="M94" s="17"/>
      <c r="N94" s="17"/>
    </row>
    <row r="95" spans="1:16" ht="23.4" customHeight="1" x14ac:dyDescent="0.25">
      <c r="A95" s="18"/>
      <c r="B95" s="100" t="s">
        <v>87</v>
      </c>
      <c r="C95" s="100"/>
      <c r="D95" s="23" t="s">
        <v>27</v>
      </c>
      <c r="E95" s="23" t="s">
        <v>84</v>
      </c>
      <c r="F95" s="39"/>
      <c r="G95" s="19">
        <v>100</v>
      </c>
      <c r="H95" s="36">
        <f>F95+G95</f>
        <v>100</v>
      </c>
      <c r="I95" s="39"/>
      <c r="J95" s="19">
        <v>100</v>
      </c>
      <c r="K95" s="36">
        <f>I95+J95</f>
        <v>100</v>
      </c>
      <c r="L95" s="39">
        <f t="shared" ref="L95:M95" si="12">F95-I95</f>
        <v>0</v>
      </c>
      <c r="M95" s="19">
        <f t="shared" si="12"/>
        <v>0</v>
      </c>
      <c r="N95" s="36">
        <f>L95+M95</f>
        <v>0</v>
      </c>
      <c r="O95" s="43"/>
      <c r="P95" s="43"/>
    </row>
    <row r="96" spans="1:16" ht="13.2" customHeight="1" x14ac:dyDescent="0.25">
      <c r="A96" s="110" t="s">
        <v>53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29"/>
      <c r="P96" s="30"/>
    </row>
    <row r="97" spans="1:16" ht="13.2" customHeight="1" x14ac:dyDescent="0.25">
      <c r="A97" s="110" t="s">
        <v>88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29"/>
      <c r="P97" s="30"/>
    </row>
    <row r="99" spans="1:16" ht="15.6" customHeight="1" x14ac:dyDescent="0.25">
      <c r="A99" s="77" t="s">
        <v>106</v>
      </c>
      <c r="B99" s="77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77"/>
    </row>
    <row r="100" spans="1:16" s="40" customFormat="1" ht="12" x14ac:dyDescent="0.25">
      <c r="G100" s="41"/>
      <c r="H100" s="41"/>
    </row>
    <row r="101" spans="1:16" s="40" customFormat="1" ht="12" x14ac:dyDescent="0.25">
      <c r="A101" s="40" t="s">
        <v>107</v>
      </c>
      <c r="G101" s="41"/>
      <c r="H101" s="41"/>
    </row>
    <row r="102" spans="1:16" s="40" customFormat="1" ht="15.6" customHeight="1" x14ac:dyDescent="0.25">
      <c r="G102" s="41"/>
      <c r="H102" s="41"/>
    </row>
    <row r="103" spans="1:16" s="40" customFormat="1" ht="12" x14ac:dyDescent="0.25">
      <c r="G103" s="41"/>
      <c r="H103" s="41"/>
    </row>
    <row r="105" spans="1:16" ht="31.2" customHeight="1" x14ac:dyDescent="0.3">
      <c r="A105" s="96" t="s">
        <v>91</v>
      </c>
      <c r="B105" s="96"/>
      <c r="C105" s="96"/>
      <c r="D105" s="96"/>
      <c r="E105" s="32"/>
      <c r="F105" s="33"/>
      <c r="G105" s="97"/>
      <c r="H105" s="97"/>
      <c r="K105" s="98" t="s">
        <v>31</v>
      </c>
      <c r="L105" s="98"/>
      <c r="M105" s="98"/>
    </row>
    <row r="106" spans="1:16" ht="13.2" customHeight="1" x14ac:dyDescent="0.25">
      <c r="E106" s="34"/>
      <c r="G106" s="94" t="s">
        <v>28</v>
      </c>
      <c r="H106" s="94"/>
      <c r="K106" s="95" t="s">
        <v>29</v>
      </c>
      <c r="L106" s="95"/>
      <c r="M106" s="95"/>
    </row>
    <row r="108" spans="1:16" ht="31.2" customHeight="1" x14ac:dyDescent="0.3">
      <c r="A108" s="96" t="s">
        <v>108</v>
      </c>
      <c r="B108" s="96"/>
      <c r="C108" s="96"/>
      <c r="D108" s="96"/>
      <c r="E108" s="32"/>
      <c r="F108" s="33"/>
      <c r="G108" s="97"/>
      <c r="H108" s="97"/>
      <c r="K108" s="98" t="s">
        <v>109</v>
      </c>
      <c r="L108" s="98"/>
      <c r="M108" s="98"/>
    </row>
    <row r="109" spans="1:16" ht="13.2" customHeight="1" x14ac:dyDescent="0.25">
      <c r="E109" s="34"/>
      <c r="G109" s="94" t="s">
        <v>28</v>
      </c>
      <c r="H109" s="94"/>
      <c r="K109" s="95" t="s">
        <v>29</v>
      </c>
      <c r="L109" s="95"/>
      <c r="M109" s="95"/>
    </row>
  </sheetData>
  <mergeCells count="111">
    <mergeCell ref="B30:H30"/>
    <mergeCell ref="A99:O99"/>
    <mergeCell ref="A17:H17"/>
    <mergeCell ref="B19:H19"/>
    <mergeCell ref="B20:H20"/>
    <mergeCell ref="B21:H21"/>
    <mergeCell ref="B22:H22"/>
    <mergeCell ref="A24:O24"/>
    <mergeCell ref="A26:H26"/>
    <mergeCell ref="B28:H28"/>
    <mergeCell ref="B29:H29"/>
    <mergeCell ref="A97:N97"/>
    <mergeCell ref="A74:N74"/>
    <mergeCell ref="A67:N67"/>
    <mergeCell ref="B95:C95"/>
    <mergeCell ref="A96:N96"/>
    <mergeCell ref="A79:N79"/>
    <mergeCell ref="A80:N80"/>
    <mergeCell ref="A90:N90"/>
    <mergeCell ref="B91:C91"/>
    <mergeCell ref="F91:G91"/>
    <mergeCell ref="B92:C92"/>
    <mergeCell ref="A93:N93"/>
    <mergeCell ref="B94:C94"/>
    <mergeCell ref="B59:C59"/>
    <mergeCell ref="B60:C60"/>
    <mergeCell ref="B62:C62"/>
    <mergeCell ref="B63:C63"/>
    <mergeCell ref="B64:C64"/>
    <mergeCell ref="A61:N61"/>
    <mergeCell ref="B65:C65"/>
    <mergeCell ref="B66:C66"/>
    <mergeCell ref="F94:G94"/>
    <mergeCell ref="B83:C83"/>
    <mergeCell ref="B84:C84"/>
    <mergeCell ref="F84:G84"/>
    <mergeCell ref="B85:C85"/>
    <mergeCell ref="B86:C86"/>
    <mergeCell ref="A87:N87"/>
    <mergeCell ref="B88:C88"/>
    <mergeCell ref="F88:G88"/>
    <mergeCell ref="B89:C89"/>
    <mergeCell ref="B76:C76"/>
    <mergeCell ref="B77:C77"/>
    <mergeCell ref="B78:C78"/>
    <mergeCell ref="B46:C46"/>
    <mergeCell ref="B47:C47"/>
    <mergeCell ref="A48:L48"/>
    <mergeCell ref="I52:K52"/>
    <mergeCell ref="L52:N52"/>
    <mergeCell ref="B55:C55"/>
    <mergeCell ref="B56:C56"/>
    <mergeCell ref="B57:C57"/>
    <mergeCell ref="B58:C58"/>
    <mergeCell ref="D8:K8"/>
    <mergeCell ref="D9:K9"/>
    <mergeCell ref="D11:K11"/>
    <mergeCell ref="D12:K12"/>
    <mergeCell ref="D14:K14"/>
    <mergeCell ref="D15:K15"/>
    <mergeCell ref="A4:O4"/>
    <mergeCell ref="A5:O5"/>
    <mergeCell ref="K1:O1"/>
    <mergeCell ref="G109:H109"/>
    <mergeCell ref="K109:M109"/>
    <mergeCell ref="A105:D105"/>
    <mergeCell ref="G105:H105"/>
    <mergeCell ref="K105:M105"/>
    <mergeCell ref="G106:H106"/>
    <mergeCell ref="K106:M106"/>
    <mergeCell ref="B68:C68"/>
    <mergeCell ref="B69:C69"/>
    <mergeCell ref="B70:C70"/>
    <mergeCell ref="B71:C71"/>
    <mergeCell ref="E81:E82"/>
    <mergeCell ref="F81:H81"/>
    <mergeCell ref="I81:K81"/>
    <mergeCell ref="L81:N81"/>
    <mergeCell ref="A108:D108"/>
    <mergeCell ref="G108:H108"/>
    <mergeCell ref="A81:A82"/>
    <mergeCell ref="B81:C82"/>
    <mergeCell ref="D81:D82"/>
    <mergeCell ref="K108:M108"/>
    <mergeCell ref="B72:C72"/>
    <mergeCell ref="B73:C73"/>
    <mergeCell ref="B75:C75"/>
    <mergeCell ref="B54:C54"/>
    <mergeCell ref="A50:O50"/>
    <mergeCell ref="A52:A53"/>
    <mergeCell ref="B52:C53"/>
    <mergeCell ref="D52:D53"/>
    <mergeCell ref="E52:E53"/>
    <mergeCell ref="A32:O32"/>
    <mergeCell ref="A34:A35"/>
    <mergeCell ref="B34:C35"/>
    <mergeCell ref="D34:F34"/>
    <mergeCell ref="G34:I34"/>
    <mergeCell ref="J34:L34"/>
    <mergeCell ref="B36:C36"/>
    <mergeCell ref="B37:C37"/>
    <mergeCell ref="B38:C38"/>
    <mergeCell ref="F52:H52"/>
    <mergeCell ref="D44:F44"/>
    <mergeCell ref="G44:I44"/>
    <mergeCell ref="J44:L44"/>
    <mergeCell ref="B39:C39"/>
    <mergeCell ref="A40:L40"/>
    <mergeCell ref="A42:O42"/>
    <mergeCell ref="A44:A45"/>
    <mergeCell ref="B44:C45"/>
  </mergeCells>
  <pageMargins left="0" right="0" top="0.23622047244094491" bottom="0" header="0.19685039370078741" footer="0"/>
  <pageSetup paperSize="9" scale="80" orientation="landscape" r:id="rId1"/>
  <headerFooter alignWithMargins="0"/>
  <rowBreaks count="2" manualBreakCount="2">
    <brk id="48" max="16383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2019-02-19T11:47:48Z</cp:lastPrinted>
  <dcterms:created xsi:type="dcterms:W3CDTF">2018-01-29T14:42:28Z</dcterms:created>
  <dcterms:modified xsi:type="dcterms:W3CDTF">2020-01-30T13:54:11Z</dcterms:modified>
</cp:coreProperties>
</file>