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0" windowHeight="7950"/>
  </bookViews>
  <sheets>
    <sheet name="ліміти2021" sheetId="20" r:id="rId1"/>
  </sheets>
  <calcPr calcId="144525"/>
  <fileRecoveryPr autoRecover="0"/>
</workbook>
</file>

<file path=xl/calcChain.xml><?xml version="1.0" encoding="utf-8"?>
<calcChain xmlns="http://schemas.openxmlformats.org/spreadsheetml/2006/main">
  <c r="C30" i="20" l="1"/>
  <c r="E367" i="20"/>
  <c r="D367" i="20"/>
  <c r="C367" i="20"/>
  <c r="E366" i="20"/>
  <c r="D366" i="20"/>
  <c r="E365" i="20"/>
  <c r="D365" i="20"/>
  <c r="C365" i="20"/>
  <c r="E364" i="20"/>
  <c r="D364" i="20"/>
  <c r="C364" i="20"/>
  <c r="E363" i="20"/>
  <c r="D363" i="20"/>
  <c r="C363" i="20"/>
  <c r="E362" i="20"/>
  <c r="D362" i="20"/>
  <c r="C362" i="20"/>
  <c r="E361" i="20"/>
  <c r="D361" i="20"/>
  <c r="C361" i="20"/>
  <c r="E360" i="20"/>
  <c r="D360" i="20"/>
  <c r="C360" i="20"/>
  <c r="E359" i="20"/>
  <c r="D359" i="20"/>
  <c r="E358" i="20"/>
  <c r="D358" i="20"/>
  <c r="C358" i="20"/>
  <c r="E357" i="20"/>
  <c r="D357" i="20"/>
  <c r="C357" i="20"/>
  <c r="E356" i="20"/>
  <c r="D356" i="20"/>
  <c r="C356" i="20"/>
  <c r="E355" i="20"/>
  <c r="D355" i="20"/>
  <c r="C355" i="20"/>
  <c r="E342" i="20"/>
  <c r="D342" i="20"/>
  <c r="C340" i="20"/>
  <c r="C366" i="20" s="1"/>
  <c r="E329" i="20"/>
  <c r="D329" i="20"/>
  <c r="C329" i="20"/>
  <c r="E316" i="20"/>
  <c r="D316" i="20"/>
  <c r="C316" i="20"/>
  <c r="E303" i="20"/>
  <c r="D303" i="20"/>
  <c r="C303" i="20"/>
  <c r="C294" i="20"/>
  <c r="C359" i="20" s="1"/>
  <c r="E290" i="20"/>
  <c r="D290" i="20"/>
  <c r="C290" i="20"/>
  <c r="E277" i="20"/>
  <c r="D277" i="20"/>
  <c r="C277" i="20"/>
  <c r="E264" i="20"/>
  <c r="D264" i="20"/>
  <c r="C264" i="20"/>
  <c r="E251" i="20"/>
  <c r="D251" i="20"/>
  <c r="C251" i="20"/>
  <c r="E238" i="20"/>
  <c r="D238" i="20"/>
  <c r="C238" i="20"/>
  <c r="E225" i="20"/>
  <c r="D225" i="20"/>
  <c r="C225" i="20"/>
  <c r="E212" i="20"/>
  <c r="D212" i="20"/>
  <c r="C212" i="20"/>
  <c r="E199" i="20"/>
  <c r="D199" i="20"/>
  <c r="C199" i="20"/>
  <c r="E186" i="20"/>
  <c r="D186" i="20"/>
  <c r="C186" i="20"/>
  <c r="E173" i="20"/>
  <c r="D173" i="20"/>
  <c r="C173" i="20"/>
  <c r="E160" i="20"/>
  <c r="D160" i="20"/>
  <c r="C160" i="20"/>
  <c r="E147" i="20"/>
  <c r="D147" i="20"/>
  <c r="C147" i="20"/>
  <c r="E134" i="20"/>
  <c r="D134" i="20"/>
  <c r="C134" i="20"/>
  <c r="E121" i="20"/>
  <c r="D121" i="20"/>
  <c r="D368" i="20" s="1"/>
  <c r="C121" i="20"/>
  <c r="E108" i="20"/>
  <c r="D108" i="20"/>
  <c r="C108" i="20"/>
  <c r="E95" i="20"/>
  <c r="D95" i="20"/>
  <c r="C95" i="20"/>
  <c r="E82" i="20"/>
  <c r="D82" i="20"/>
  <c r="C82" i="20"/>
  <c r="E69" i="20"/>
  <c r="D69" i="20"/>
  <c r="C69" i="20"/>
  <c r="E56" i="20"/>
  <c r="D56" i="20"/>
  <c r="C44" i="20"/>
  <c r="E43" i="20"/>
  <c r="D43" i="20"/>
  <c r="C43" i="20"/>
  <c r="E30" i="20"/>
  <c r="D19" i="20"/>
  <c r="D18" i="20"/>
  <c r="E17" i="20"/>
  <c r="C17" i="20"/>
  <c r="D16" i="20"/>
  <c r="D17" i="20" s="1"/>
  <c r="E368" i="20" l="1"/>
  <c r="D30" i="20"/>
  <c r="C56" i="20"/>
  <c r="C342" i="20"/>
  <c r="C368" i="20" s="1"/>
</calcChain>
</file>

<file path=xl/sharedStrings.xml><?xml version="1.0" encoding="utf-8"?>
<sst xmlns="http://schemas.openxmlformats.org/spreadsheetml/2006/main" count="749" uniqueCount="60">
  <si>
    <t>Період</t>
  </si>
  <si>
    <t>Електрична енергія, тис. кВт.год</t>
  </si>
  <si>
    <t>Дитяча художня школа№2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</si>
  <si>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</si>
  <si>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</si>
  <si>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</si>
  <si>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</si>
  <si>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</si>
  <si>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</si>
  <si>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</si>
  <si>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</si>
  <si>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</si>
  <si>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</si>
  <si>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</si>
  <si>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</si>
  <si>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</si>
  <si>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Дитяча музична школа №16</t>
  </si>
  <si>
    <t>Дитяча музична школа №20</t>
  </si>
  <si>
    <t>Школа джазу та естрадних мистецтв</t>
  </si>
  <si>
    <t>бібліотека ім.Тичини</t>
  </si>
  <si>
    <t>бібліотека ім.Малишка</t>
  </si>
  <si>
    <t>бібліотека ім. Олеся</t>
  </si>
  <si>
    <t>бібліотека №134</t>
  </si>
  <si>
    <t>бібліотека ім. Симонова</t>
  </si>
  <si>
    <t>бібліотека № 137</t>
  </si>
  <si>
    <t>пункт видачі бібл. ім.Тичини</t>
  </si>
  <si>
    <t>бібліотека№118</t>
  </si>
  <si>
    <t>бібліотека ім.Буйка</t>
  </si>
  <si>
    <t>бібліотека ім.Сергієнко</t>
  </si>
  <si>
    <t>бібліотека №16</t>
  </si>
  <si>
    <t>бібліотека ім.Сосюри</t>
  </si>
  <si>
    <t>бібліотека ім.Усенко</t>
  </si>
  <si>
    <t>бібліотекаім.Маяковського</t>
  </si>
  <si>
    <t>бібліотека ім.Яна</t>
  </si>
  <si>
    <t>бібліотека ім.Кравченка</t>
  </si>
  <si>
    <t>централізована бухгалтерія</t>
  </si>
  <si>
    <t>апарат управління культури</t>
  </si>
  <si>
    <t>Всього по галузі "Культура"</t>
  </si>
  <si>
    <t>бібліотека ім.Горького</t>
  </si>
  <si>
    <t>Головний бухгалтер</t>
  </si>
  <si>
    <t>Крутиус Г.М.</t>
  </si>
  <si>
    <t>Теплова енергія, тис.Гкал</t>
  </si>
  <si>
    <t>Водопостачання та водовідведення, тис.куб. м</t>
  </si>
  <si>
    <t xml:space="preserve"> Наказ</t>
  </si>
  <si>
    <t>date</t>
  </si>
  <si>
    <t>name</t>
  </si>
  <si>
    <t>vodopostachannya</t>
  </si>
  <si>
    <t>elektrichna energiya</t>
  </si>
  <si>
    <t>teplova energiya</t>
  </si>
  <si>
    <t>місяць</t>
  </si>
  <si>
    <t xml:space="preserve">Затверджено </t>
  </si>
  <si>
    <t>Дитяча школа мистецтв№6 ім. Г.Л. Жуковського</t>
  </si>
  <si>
    <t>Дитяча музична школа №13 ім. М.І. Глінки</t>
  </si>
  <si>
    <t>№ 14</t>
  </si>
  <si>
    <t>наказом</t>
  </si>
  <si>
    <t>Назва</t>
  </si>
  <si>
    <t>установа</t>
  </si>
  <si>
    <t xml:space="preserve">ліміти споживання </t>
  </si>
  <si>
    <t>Центр культури та мистецтва (Алма-Атинська)</t>
  </si>
  <si>
    <t>Центр культури та мистецтва ( філія)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</si>
</sst>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shrinkToFi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5"/>
  <sheetViews>
    <sheetView tabSelected="1" workbookViewId="0">
      <selection activeCell="J88" sqref="J88"/>
    </sheetView>
  </sheetViews>
  <sheetFormatPr defaultRowHeight="15" x14ac:dyDescent="0.25"/>
  <cols>
    <col min="1" max="1" width="38.5703125" style="28" customWidth="1"/>
    <col min="2" max="2" width="13" style="27" customWidth="1"/>
    <col min="3" max="3" width="16.5703125" style="27" customWidth="1"/>
    <col min="4" max="4" width="16.7109375" style="27" customWidth="1"/>
    <col min="5" max="5" width="16.85546875" style="27" customWidth="1"/>
    <col min="6" max="6" width="9.42578125" style="27" bestFit="1" customWidth="1"/>
    <col min="7" max="16384" width="9.140625" style="27"/>
  </cols>
  <sheetData>
    <row r="1" spans="1:6" ht="12.75" customHeight="1" x14ac:dyDescent="0.25">
      <c r="A1" s="15" t="s">
        <v>50</v>
      </c>
      <c r="B1" s="14" t="s">
        <v>54</v>
      </c>
      <c r="C1" s="16">
        <v>43978</v>
      </c>
      <c r="D1" s="15" t="s">
        <v>43</v>
      </c>
      <c r="E1" s="15" t="s">
        <v>53</v>
      </c>
      <c r="F1" s="2"/>
    </row>
    <row r="2" spans="1:6" ht="31.5" customHeight="1" x14ac:dyDescent="0.25">
      <c r="A2" s="3" t="s">
        <v>45</v>
      </c>
      <c r="B2" s="4" t="s">
        <v>44</v>
      </c>
      <c r="C2" s="4" t="s">
        <v>48</v>
      </c>
      <c r="D2" s="4" t="s">
        <v>47</v>
      </c>
      <c r="E2" s="4" t="s">
        <v>46</v>
      </c>
    </row>
    <row r="3" spans="1:6" ht="60" customHeight="1" x14ac:dyDescent="0.25">
      <c r="A3" s="3" t="s">
        <v>55</v>
      </c>
      <c r="B3" s="3" t="s">
        <v>0</v>
      </c>
      <c r="C3" s="5" t="s">
        <v>41</v>
      </c>
      <c r="D3" s="5" t="s">
        <v>1</v>
      </c>
      <c r="E3" s="5" t="s">
        <v>42</v>
      </c>
    </row>
    <row r="4" spans="1:6" ht="32.25" customHeight="1" x14ac:dyDescent="0.25">
      <c r="A4" s="3" t="s">
        <v>56</v>
      </c>
      <c r="B4" s="6" t="s">
        <v>49</v>
      </c>
      <c r="C4" s="4" t="s">
        <v>57</v>
      </c>
      <c r="D4" s="4" t="s">
        <v>57</v>
      </c>
      <c r="E4" s="4" t="s">
        <v>57</v>
      </c>
    </row>
    <row r="5" spans="1:6" x14ac:dyDescent="0.25">
      <c r="A5" s="3" t="s">
        <v>2</v>
      </c>
      <c r="B5" s="6" t="s">
        <v>3</v>
      </c>
      <c r="C5" s="7">
        <v>6.6596000000000002</v>
      </c>
      <c r="D5" s="6">
        <v>500</v>
      </c>
      <c r="E5" s="6">
        <v>11</v>
      </c>
    </row>
    <row r="6" spans="1:6" x14ac:dyDescent="0.25">
      <c r="A6" s="3" t="s">
        <v>2</v>
      </c>
      <c r="B6" s="6" t="s">
        <v>4</v>
      </c>
      <c r="C6" s="7">
        <v>5.5648</v>
      </c>
      <c r="D6" s="6">
        <v>650</v>
      </c>
      <c r="E6" s="6">
        <v>6</v>
      </c>
    </row>
    <row r="7" spans="1:6" x14ac:dyDescent="0.25">
      <c r="A7" s="3" t="s">
        <v>2</v>
      </c>
      <c r="B7" s="6" t="s">
        <v>5</v>
      </c>
      <c r="C7" s="7">
        <v>5.0487000000000002</v>
      </c>
      <c r="D7" s="6">
        <v>620</v>
      </c>
      <c r="E7" s="6">
        <v>2</v>
      </c>
    </row>
    <row r="8" spans="1:6" x14ac:dyDescent="0.25">
      <c r="A8" s="3" t="s">
        <v>2</v>
      </c>
      <c r="B8" s="6" t="s">
        <v>6</v>
      </c>
      <c r="C8" s="7">
        <v>0.51060000000000005</v>
      </c>
      <c r="D8" s="6">
        <v>584</v>
      </c>
      <c r="E8" s="6">
        <v>19</v>
      </c>
    </row>
    <row r="9" spans="1:6" x14ac:dyDescent="0.25">
      <c r="A9" s="3" t="s">
        <v>2</v>
      </c>
      <c r="B9" s="6" t="s">
        <v>7</v>
      </c>
      <c r="C9" s="7">
        <v>0</v>
      </c>
      <c r="D9" s="6">
        <v>434</v>
      </c>
      <c r="E9" s="6">
        <v>12</v>
      </c>
    </row>
    <row r="10" spans="1:6" x14ac:dyDescent="0.25">
      <c r="A10" s="3" t="s">
        <v>2</v>
      </c>
      <c r="B10" s="6" t="s">
        <v>8</v>
      </c>
      <c r="C10" s="7">
        <v>0</v>
      </c>
      <c r="D10" s="6">
        <v>300</v>
      </c>
      <c r="E10" s="6">
        <v>12</v>
      </c>
    </row>
    <row r="11" spans="1:6" x14ac:dyDescent="0.25">
      <c r="A11" s="3" t="s">
        <v>2</v>
      </c>
      <c r="B11" s="6" t="s">
        <v>9</v>
      </c>
      <c r="C11" s="7">
        <v>0</v>
      </c>
      <c r="D11" s="6">
        <v>200</v>
      </c>
      <c r="E11" s="6">
        <v>5</v>
      </c>
    </row>
    <row r="12" spans="1:6" x14ac:dyDescent="0.25">
      <c r="A12" s="3" t="s">
        <v>2</v>
      </c>
      <c r="B12" s="6" t="s">
        <v>10</v>
      </c>
      <c r="C12" s="7">
        <v>0</v>
      </c>
      <c r="D12" s="6">
        <v>200</v>
      </c>
      <c r="E12" s="6">
        <v>9</v>
      </c>
    </row>
    <row r="13" spans="1:6" x14ac:dyDescent="0.25">
      <c r="A13" s="3" t="s">
        <v>2</v>
      </c>
      <c r="B13" s="6" t="s">
        <v>11</v>
      </c>
      <c r="C13" s="7">
        <v>0</v>
      </c>
      <c r="D13" s="6">
        <v>0</v>
      </c>
      <c r="E13" s="6">
        <v>14</v>
      </c>
    </row>
    <row r="14" spans="1:6" x14ac:dyDescent="0.25">
      <c r="A14" s="3" t="s">
        <v>2</v>
      </c>
      <c r="B14" s="6" t="s">
        <v>12</v>
      </c>
      <c r="C14" s="7">
        <v>0.16</v>
      </c>
      <c r="D14" s="6">
        <v>630</v>
      </c>
      <c r="E14" s="6">
        <v>8</v>
      </c>
    </row>
    <row r="15" spans="1:6" x14ac:dyDescent="0.25">
      <c r="A15" s="3" t="s">
        <v>2</v>
      </c>
      <c r="B15" s="6" t="s">
        <v>13</v>
      </c>
      <c r="C15" s="7">
        <v>6</v>
      </c>
      <c r="D15" s="6">
        <v>500</v>
      </c>
      <c r="E15" s="6">
        <v>14</v>
      </c>
    </row>
    <row r="16" spans="1:6" x14ac:dyDescent="0.25">
      <c r="A16" s="3" t="s">
        <v>2</v>
      </c>
      <c r="B16" s="6" t="s">
        <v>14</v>
      </c>
      <c r="C16" s="7">
        <v>7.5</v>
      </c>
      <c r="D16" s="6">
        <f>680-5</f>
        <v>675</v>
      </c>
      <c r="E16" s="6">
        <v>13</v>
      </c>
    </row>
    <row r="17" spans="1:5" ht="28.5" customHeight="1" x14ac:dyDescent="0.25">
      <c r="A17" s="3" t="s">
        <v>2</v>
      </c>
      <c r="B17" s="17" t="s">
        <v>15</v>
      </c>
      <c r="C17" s="7">
        <f t="shared" ref="C17:E17" si="0">SUM(C5:C16)</f>
        <v>31.4437</v>
      </c>
      <c r="D17" s="6">
        <f t="shared" si="0"/>
        <v>5293</v>
      </c>
      <c r="E17" s="6">
        <f t="shared" si="0"/>
        <v>125</v>
      </c>
    </row>
    <row r="18" spans="1:5" ht="16.5" customHeight="1" x14ac:dyDescent="0.25">
      <c r="A18" s="3" t="s">
        <v>51</v>
      </c>
      <c r="B18" s="6" t="s">
        <v>3</v>
      </c>
      <c r="C18" s="7">
        <v>55</v>
      </c>
      <c r="D18" s="6">
        <f>2314-0.9</f>
        <v>2313.1</v>
      </c>
      <c r="E18" s="6">
        <v>155</v>
      </c>
    </row>
    <row r="19" spans="1:5" x14ac:dyDescent="0.25">
      <c r="A19" s="3" t="s">
        <v>51</v>
      </c>
      <c r="B19" s="6" t="s">
        <v>4</v>
      </c>
      <c r="C19" s="7">
        <v>51</v>
      </c>
      <c r="D19" s="6">
        <f>3118-1</f>
        <v>3117</v>
      </c>
      <c r="E19" s="6">
        <v>130</v>
      </c>
    </row>
    <row r="20" spans="1:5" x14ac:dyDescent="0.25">
      <c r="A20" s="3" t="s">
        <v>51</v>
      </c>
      <c r="B20" s="6" t="s">
        <v>5</v>
      </c>
      <c r="C20" s="7">
        <v>55</v>
      </c>
      <c r="D20" s="6">
        <v>2861</v>
      </c>
      <c r="E20" s="6">
        <v>130</v>
      </c>
    </row>
    <row r="21" spans="1:5" x14ac:dyDescent="0.25">
      <c r="A21" s="3" t="s">
        <v>51</v>
      </c>
      <c r="B21" s="6" t="s">
        <v>6</v>
      </c>
      <c r="C21" s="7">
        <v>15.763669999999999</v>
      </c>
      <c r="D21" s="6">
        <v>2500</v>
      </c>
      <c r="E21" s="6">
        <v>196</v>
      </c>
    </row>
    <row r="22" spans="1:5" x14ac:dyDescent="0.25">
      <c r="A22" s="3" t="s">
        <v>51</v>
      </c>
      <c r="B22" s="6" t="s">
        <v>7</v>
      </c>
      <c r="C22" s="7">
        <v>0</v>
      </c>
      <c r="D22" s="6">
        <v>1944</v>
      </c>
      <c r="E22" s="6">
        <v>150</v>
      </c>
    </row>
    <row r="23" spans="1:5" x14ac:dyDescent="0.25">
      <c r="A23" s="3" t="s">
        <v>51</v>
      </c>
      <c r="B23" s="6" t="s">
        <v>8</v>
      </c>
      <c r="C23" s="7">
        <v>0</v>
      </c>
      <c r="D23" s="6">
        <v>1100</v>
      </c>
      <c r="E23" s="6">
        <v>170</v>
      </c>
    </row>
    <row r="24" spans="1:5" x14ac:dyDescent="0.25">
      <c r="A24" s="3" t="s">
        <v>51</v>
      </c>
      <c r="B24" s="6" t="s">
        <v>9</v>
      </c>
      <c r="C24" s="7">
        <v>0.6</v>
      </c>
      <c r="D24" s="6">
        <v>505</v>
      </c>
      <c r="E24" s="6">
        <v>110</v>
      </c>
    </row>
    <row r="25" spans="1:5" x14ac:dyDescent="0.25">
      <c r="A25" s="3" t="s">
        <v>51</v>
      </c>
      <c r="B25" s="6" t="s">
        <v>10</v>
      </c>
      <c r="C25" s="7">
        <v>0.3</v>
      </c>
      <c r="D25" s="6">
        <v>884</v>
      </c>
      <c r="E25" s="6">
        <v>102</v>
      </c>
    </row>
    <row r="26" spans="1:5" x14ac:dyDescent="0.25">
      <c r="A26" s="3" t="s">
        <v>51</v>
      </c>
      <c r="B26" s="6" t="s">
        <v>11</v>
      </c>
      <c r="C26" s="7">
        <v>0</v>
      </c>
      <c r="D26" s="6">
        <v>1070</v>
      </c>
      <c r="E26" s="6">
        <v>100</v>
      </c>
    </row>
    <row r="27" spans="1:5" x14ac:dyDescent="0.25">
      <c r="A27" s="3" t="s">
        <v>51</v>
      </c>
      <c r="B27" s="6" t="s">
        <v>12</v>
      </c>
      <c r="C27" s="7">
        <v>29</v>
      </c>
      <c r="D27" s="6">
        <v>2401.1</v>
      </c>
      <c r="E27" s="6">
        <v>145</v>
      </c>
    </row>
    <row r="28" spans="1:5" x14ac:dyDescent="0.25">
      <c r="A28" s="3" t="s">
        <v>51</v>
      </c>
      <c r="B28" s="6" t="s">
        <v>13</v>
      </c>
      <c r="C28" s="7">
        <v>45</v>
      </c>
      <c r="D28" s="6">
        <v>3100</v>
      </c>
      <c r="E28" s="6">
        <v>124</v>
      </c>
    </row>
    <row r="29" spans="1:5" x14ac:dyDescent="0.25">
      <c r="A29" s="3" t="s">
        <v>51</v>
      </c>
      <c r="B29" s="6" t="s">
        <v>14</v>
      </c>
      <c r="C29" s="7">
        <v>55</v>
      </c>
      <c r="D29" s="6">
        <v>3410</v>
      </c>
      <c r="E29" s="6">
        <v>150</v>
      </c>
    </row>
    <row r="30" spans="1:5" ht="27.75" customHeight="1" x14ac:dyDescent="0.25">
      <c r="A30" s="3" t="s">
        <v>51</v>
      </c>
      <c r="B30" s="6" t="s">
        <v>15</v>
      </c>
      <c r="C30" s="7">
        <f>SUM(C18:C29)</f>
        <v>306.66367000000002</v>
      </c>
      <c r="D30" s="6">
        <f t="shared" ref="C30:E30" si="1">SUM(D18:D29)</f>
        <v>25205.200000000001</v>
      </c>
      <c r="E30" s="6">
        <f t="shared" si="1"/>
        <v>1662</v>
      </c>
    </row>
    <row r="31" spans="1:5" ht="15.75" customHeight="1" x14ac:dyDescent="0.25">
      <c r="A31" s="3" t="s">
        <v>52</v>
      </c>
      <c r="B31" s="6" t="s">
        <v>3</v>
      </c>
      <c r="C31" s="7">
        <v>11</v>
      </c>
      <c r="D31" s="18">
        <v>0</v>
      </c>
      <c r="E31" s="6">
        <v>31</v>
      </c>
    </row>
    <row r="32" spans="1:5" x14ac:dyDescent="0.25">
      <c r="A32" s="3" t="s">
        <v>52</v>
      </c>
      <c r="B32" s="6" t="s">
        <v>4</v>
      </c>
      <c r="C32" s="7">
        <v>75</v>
      </c>
      <c r="D32" s="18">
        <v>800</v>
      </c>
      <c r="E32" s="6">
        <v>38</v>
      </c>
    </row>
    <row r="33" spans="1:5" x14ac:dyDescent="0.25">
      <c r="A33" s="3" t="s">
        <v>52</v>
      </c>
      <c r="B33" s="6" t="s">
        <v>5</v>
      </c>
      <c r="C33" s="7">
        <v>55</v>
      </c>
      <c r="D33" s="18">
        <v>400</v>
      </c>
      <c r="E33" s="6">
        <v>43</v>
      </c>
    </row>
    <row r="34" spans="1:5" x14ac:dyDescent="0.25">
      <c r="A34" s="3" t="s">
        <v>52</v>
      </c>
      <c r="B34" s="6" t="s">
        <v>6</v>
      </c>
      <c r="C34" s="7">
        <v>50</v>
      </c>
      <c r="D34" s="18">
        <v>400</v>
      </c>
      <c r="E34" s="6">
        <v>29</v>
      </c>
    </row>
    <row r="35" spans="1:5" x14ac:dyDescent="0.25">
      <c r="A35" s="3" t="s">
        <v>52</v>
      </c>
      <c r="B35" s="6" t="s">
        <v>7</v>
      </c>
      <c r="C35" s="7">
        <v>5.07</v>
      </c>
      <c r="D35" s="18">
        <v>200</v>
      </c>
      <c r="E35" s="6">
        <v>39</v>
      </c>
    </row>
    <row r="36" spans="1:5" x14ac:dyDescent="0.25">
      <c r="A36" s="3" t="s">
        <v>52</v>
      </c>
      <c r="B36" s="6" t="s">
        <v>8</v>
      </c>
      <c r="C36" s="7">
        <v>0</v>
      </c>
      <c r="D36" s="18">
        <v>200</v>
      </c>
      <c r="E36" s="6">
        <v>34</v>
      </c>
    </row>
    <row r="37" spans="1:5" x14ac:dyDescent="0.25">
      <c r="A37" s="3" t="s">
        <v>52</v>
      </c>
      <c r="B37" s="6" t="s">
        <v>9</v>
      </c>
      <c r="C37" s="7">
        <v>0</v>
      </c>
      <c r="D37" s="18">
        <v>200</v>
      </c>
      <c r="E37" s="6">
        <v>43</v>
      </c>
    </row>
    <row r="38" spans="1:5" x14ac:dyDescent="0.25">
      <c r="A38" s="3" t="s">
        <v>52</v>
      </c>
      <c r="B38" s="6" t="s">
        <v>10</v>
      </c>
      <c r="C38" s="7">
        <v>0</v>
      </c>
      <c r="D38" s="18">
        <v>400</v>
      </c>
      <c r="E38" s="6">
        <v>12</v>
      </c>
    </row>
    <row r="39" spans="1:5" x14ac:dyDescent="0.25">
      <c r="A39" s="3" t="s">
        <v>52</v>
      </c>
      <c r="B39" s="6" t="s">
        <v>11</v>
      </c>
      <c r="C39" s="7">
        <v>0</v>
      </c>
      <c r="D39" s="18">
        <v>400</v>
      </c>
      <c r="E39" s="6">
        <v>12</v>
      </c>
    </row>
    <row r="40" spans="1:5" x14ac:dyDescent="0.25">
      <c r="A40" s="3" t="s">
        <v>52</v>
      </c>
      <c r="B40" s="6" t="s">
        <v>12</v>
      </c>
      <c r="C40" s="7">
        <v>0</v>
      </c>
      <c r="D40" s="18">
        <v>1290</v>
      </c>
      <c r="E40" s="6">
        <v>40</v>
      </c>
    </row>
    <row r="41" spans="1:5" x14ac:dyDescent="0.25">
      <c r="A41" s="3" t="s">
        <v>52</v>
      </c>
      <c r="B41" s="6" t="s">
        <v>13</v>
      </c>
      <c r="C41" s="7">
        <v>9</v>
      </c>
      <c r="D41" s="18">
        <v>968</v>
      </c>
      <c r="E41" s="6">
        <v>30</v>
      </c>
    </row>
    <row r="42" spans="1:5" x14ac:dyDescent="0.25">
      <c r="A42" s="3" t="s">
        <v>52</v>
      </c>
      <c r="B42" s="6" t="s">
        <v>14</v>
      </c>
      <c r="C42" s="7">
        <v>100</v>
      </c>
      <c r="D42" s="18">
        <v>2210</v>
      </c>
      <c r="E42" s="6">
        <v>60</v>
      </c>
    </row>
    <row r="43" spans="1:5" ht="28.5" customHeight="1" x14ac:dyDescent="0.25">
      <c r="A43" s="3" t="s">
        <v>52</v>
      </c>
      <c r="B43" s="6" t="s">
        <v>15</v>
      </c>
      <c r="C43" s="7">
        <f t="shared" ref="C43:E43" si="2">SUM(C31:C42)</f>
        <v>305.07</v>
      </c>
      <c r="D43" s="19">
        <f t="shared" si="2"/>
        <v>7468</v>
      </c>
      <c r="E43" s="6">
        <f t="shared" si="2"/>
        <v>411</v>
      </c>
    </row>
    <row r="44" spans="1:5" ht="15.75" customHeight="1" x14ac:dyDescent="0.25">
      <c r="A44" s="3" t="s">
        <v>16</v>
      </c>
      <c r="B44" s="6" t="s">
        <v>3</v>
      </c>
      <c r="C44" s="7">
        <f>18</f>
        <v>18</v>
      </c>
      <c r="D44" s="20">
        <v>1557.1</v>
      </c>
      <c r="E44" s="6">
        <v>10</v>
      </c>
    </row>
    <row r="45" spans="1:5" x14ac:dyDescent="0.25">
      <c r="A45" s="3" t="s">
        <v>16</v>
      </c>
      <c r="B45" s="6" t="s">
        <v>4</v>
      </c>
      <c r="C45" s="7">
        <v>15</v>
      </c>
      <c r="D45" s="20">
        <v>926.7</v>
      </c>
      <c r="E45" s="6">
        <v>10</v>
      </c>
    </row>
    <row r="46" spans="1:5" x14ac:dyDescent="0.25">
      <c r="A46" s="3" t="s">
        <v>16</v>
      </c>
      <c r="B46" s="6" t="s">
        <v>5</v>
      </c>
      <c r="C46" s="7">
        <v>14</v>
      </c>
      <c r="D46" s="20">
        <v>646</v>
      </c>
      <c r="E46" s="6">
        <v>10</v>
      </c>
    </row>
    <row r="47" spans="1:5" x14ac:dyDescent="0.25">
      <c r="A47" s="3" t="s">
        <v>16</v>
      </c>
      <c r="B47" s="6" t="s">
        <v>6</v>
      </c>
      <c r="C47" s="7">
        <v>5</v>
      </c>
      <c r="D47" s="20">
        <v>469</v>
      </c>
      <c r="E47" s="6">
        <v>10</v>
      </c>
    </row>
    <row r="48" spans="1:5" x14ac:dyDescent="0.25">
      <c r="A48" s="3" t="s">
        <v>16</v>
      </c>
      <c r="B48" s="6" t="s">
        <v>7</v>
      </c>
      <c r="C48" s="7">
        <v>0</v>
      </c>
      <c r="D48" s="20">
        <v>694</v>
      </c>
      <c r="E48" s="6">
        <v>10</v>
      </c>
    </row>
    <row r="49" spans="1:5" x14ac:dyDescent="0.25">
      <c r="A49" s="3" t="s">
        <v>16</v>
      </c>
      <c r="B49" s="6" t="s">
        <v>8</v>
      </c>
      <c r="C49" s="7">
        <v>0</v>
      </c>
      <c r="D49" s="20">
        <v>293</v>
      </c>
      <c r="E49" s="6">
        <v>10</v>
      </c>
    </row>
    <row r="50" spans="1:5" x14ac:dyDescent="0.25">
      <c r="A50" s="3" t="s">
        <v>16</v>
      </c>
      <c r="B50" s="6" t="s">
        <v>9</v>
      </c>
      <c r="C50" s="7">
        <v>0</v>
      </c>
      <c r="D50" s="20">
        <v>416</v>
      </c>
      <c r="E50" s="6">
        <v>10</v>
      </c>
    </row>
    <row r="51" spans="1:5" x14ac:dyDescent="0.25">
      <c r="A51" s="3" t="s">
        <v>16</v>
      </c>
      <c r="B51" s="6" t="s">
        <v>10</v>
      </c>
      <c r="C51" s="7">
        <v>0</v>
      </c>
      <c r="D51" s="20">
        <v>109</v>
      </c>
      <c r="E51" s="6">
        <v>10</v>
      </c>
    </row>
    <row r="52" spans="1:5" x14ac:dyDescent="0.25">
      <c r="A52" s="3" t="s">
        <v>16</v>
      </c>
      <c r="B52" s="6" t="s">
        <v>11</v>
      </c>
      <c r="C52" s="7">
        <v>0</v>
      </c>
      <c r="D52" s="20">
        <v>198</v>
      </c>
      <c r="E52" s="6">
        <v>10</v>
      </c>
    </row>
    <row r="53" spans="1:5" x14ac:dyDescent="0.25">
      <c r="A53" s="3" t="s">
        <v>16</v>
      </c>
      <c r="B53" s="6" t="s">
        <v>12</v>
      </c>
      <c r="C53" s="7">
        <v>5</v>
      </c>
      <c r="D53" s="20">
        <v>1070</v>
      </c>
      <c r="E53" s="6">
        <v>10</v>
      </c>
    </row>
    <row r="54" spans="1:5" x14ac:dyDescent="0.25">
      <c r="A54" s="3" t="s">
        <v>16</v>
      </c>
      <c r="B54" s="6" t="s">
        <v>13</v>
      </c>
      <c r="C54" s="7">
        <v>12</v>
      </c>
      <c r="D54" s="20">
        <v>1352</v>
      </c>
      <c r="E54" s="6">
        <v>10</v>
      </c>
    </row>
    <row r="55" spans="1:5" x14ac:dyDescent="0.25">
      <c r="A55" s="3" t="s">
        <v>16</v>
      </c>
      <c r="B55" s="6" t="s">
        <v>14</v>
      </c>
      <c r="C55" s="7">
        <v>15</v>
      </c>
      <c r="D55" s="20">
        <v>1310</v>
      </c>
      <c r="E55" s="6">
        <v>10</v>
      </c>
    </row>
    <row r="56" spans="1:5" ht="24" customHeight="1" x14ac:dyDescent="0.25">
      <c r="A56" s="3" t="s">
        <v>16</v>
      </c>
      <c r="B56" s="6" t="s">
        <v>15</v>
      </c>
      <c r="C56" s="7">
        <f t="shared" ref="C56:E56" si="3">SUM(C44:C55)</f>
        <v>84</v>
      </c>
      <c r="D56" s="20">
        <f t="shared" si="3"/>
        <v>9040.7999999999993</v>
      </c>
      <c r="E56" s="6">
        <f t="shared" si="3"/>
        <v>120</v>
      </c>
    </row>
    <row r="57" spans="1:5" ht="12.75" customHeight="1" x14ac:dyDescent="0.25">
      <c r="A57" s="3" t="s">
        <v>17</v>
      </c>
      <c r="B57" s="6" t="s">
        <v>3</v>
      </c>
      <c r="C57" s="7">
        <v>12</v>
      </c>
      <c r="D57" s="6">
        <v>620</v>
      </c>
      <c r="E57" s="6">
        <v>19</v>
      </c>
    </row>
    <row r="58" spans="1:5" x14ac:dyDescent="0.25">
      <c r="A58" s="3" t="s">
        <v>17</v>
      </c>
      <c r="B58" s="6" t="s">
        <v>4</v>
      </c>
      <c r="C58" s="7">
        <v>8</v>
      </c>
      <c r="D58" s="6">
        <v>1090</v>
      </c>
      <c r="E58" s="6">
        <v>11</v>
      </c>
    </row>
    <row r="59" spans="1:5" x14ac:dyDescent="0.25">
      <c r="A59" s="3" t="s">
        <v>17</v>
      </c>
      <c r="B59" s="6" t="s">
        <v>5</v>
      </c>
      <c r="C59" s="7">
        <v>8.1999999999999993</v>
      </c>
      <c r="D59" s="6">
        <v>770</v>
      </c>
      <c r="E59" s="6">
        <v>19</v>
      </c>
    </row>
    <row r="60" spans="1:5" x14ac:dyDescent="0.25">
      <c r="A60" s="3" t="s">
        <v>17</v>
      </c>
      <c r="B60" s="6" t="s">
        <v>6</v>
      </c>
      <c r="C60" s="7">
        <v>0.85</v>
      </c>
      <c r="D60" s="6">
        <v>516</v>
      </c>
      <c r="E60" s="6">
        <v>13</v>
      </c>
    </row>
    <row r="61" spans="1:5" x14ac:dyDescent="0.25">
      <c r="A61" s="3" t="s">
        <v>17</v>
      </c>
      <c r="B61" s="6" t="s">
        <v>7</v>
      </c>
      <c r="C61" s="7">
        <v>0</v>
      </c>
      <c r="D61" s="6">
        <v>796</v>
      </c>
      <c r="E61" s="6">
        <v>18</v>
      </c>
    </row>
    <row r="62" spans="1:5" x14ac:dyDescent="0.25">
      <c r="A62" s="3" t="s">
        <v>17</v>
      </c>
      <c r="B62" s="6" t="s">
        <v>8</v>
      </c>
      <c r="C62" s="7">
        <v>0</v>
      </c>
      <c r="D62" s="6">
        <v>731</v>
      </c>
      <c r="E62" s="6">
        <v>22</v>
      </c>
    </row>
    <row r="63" spans="1:5" x14ac:dyDescent="0.25">
      <c r="A63" s="3" t="s">
        <v>17</v>
      </c>
      <c r="B63" s="6" t="s">
        <v>9</v>
      </c>
      <c r="C63" s="7">
        <v>0</v>
      </c>
      <c r="D63" s="6">
        <v>456</v>
      </c>
      <c r="E63" s="6">
        <v>6</v>
      </c>
    </row>
    <row r="64" spans="1:5" x14ac:dyDescent="0.25">
      <c r="A64" s="3" t="s">
        <v>17</v>
      </c>
      <c r="B64" s="6" t="s">
        <v>10</v>
      </c>
      <c r="C64" s="7">
        <v>0</v>
      </c>
      <c r="D64" s="6">
        <v>900</v>
      </c>
      <c r="E64" s="6">
        <v>4</v>
      </c>
    </row>
    <row r="65" spans="1:5" x14ac:dyDescent="0.25">
      <c r="A65" s="3" t="s">
        <v>17</v>
      </c>
      <c r="B65" s="6" t="s">
        <v>11</v>
      </c>
      <c r="C65" s="7">
        <v>0</v>
      </c>
      <c r="D65" s="6">
        <v>50</v>
      </c>
      <c r="E65" s="6">
        <v>20</v>
      </c>
    </row>
    <row r="66" spans="1:5" x14ac:dyDescent="0.25">
      <c r="A66" s="3" t="s">
        <v>17</v>
      </c>
      <c r="B66" s="6" t="s">
        <v>12</v>
      </c>
      <c r="C66" s="7">
        <v>3</v>
      </c>
      <c r="D66" s="6">
        <v>1050</v>
      </c>
      <c r="E66" s="6">
        <v>20</v>
      </c>
    </row>
    <row r="67" spans="1:5" x14ac:dyDescent="0.25">
      <c r="A67" s="3" t="s">
        <v>17</v>
      </c>
      <c r="B67" s="6" t="s">
        <v>13</v>
      </c>
      <c r="C67" s="7">
        <v>10</v>
      </c>
      <c r="D67" s="6">
        <v>1360</v>
      </c>
      <c r="E67" s="6">
        <v>17</v>
      </c>
    </row>
    <row r="68" spans="1:5" x14ac:dyDescent="0.25">
      <c r="A68" s="3" t="s">
        <v>17</v>
      </c>
      <c r="B68" s="6" t="s">
        <v>14</v>
      </c>
      <c r="C68" s="7">
        <v>12</v>
      </c>
      <c r="D68" s="6">
        <v>1660</v>
      </c>
      <c r="E68" s="6">
        <v>14</v>
      </c>
    </row>
    <row r="69" spans="1:5" ht="31.5" customHeight="1" x14ac:dyDescent="0.25">
      <c r="A69" s="3" t="s">
        <v>17</v>
      </c>
      <c r="B69" s="6" t="s">
        <v>15</v>
      </c>
      <c r="C69" s="7">
        <f t="shared" ref="C69:E69" si="4">SUM(C57:C68)</f>
        <v>54.05</v>
      </c>
      <c r="D69" s="6">
        <f t="shared" si="4"/>
        <v>9999</v>
      </c>
      <c r="E69" s="6">
        <f t="shared" si="4"/>
        <v>183</v>
      </c>
    </row>
    <row r="70" spans="1:5" ht="13.5" customHeight="1" x14ac:dyDescent="0.25">
      <c r="A70" s="3" t="s">
        <v>18</v>
      </c>
      <c r="B70" s="6" t="s">
        <v>3</v>
      </c>
      <c r="C70" s="7">
        <v>53</v>
      </c>
      <c r="D70" s="6">
        <v>2295</v>
      </c>
      <c r="E70" s="6">
        <v>83</v>
      </c>
    </row>
    <row r="71" spans="1:5" x14ac:dyDescent="0.25">
      <c r="A71" s="3" t="s">
        <v>18</v>
      </c>
      <c r="B71" s="6" t="s">
        <v>4</v>
      </c>
      <c r="C71" s="7">
        <v>50</v>
      </c>
      <c r="D71" s="6">
        <v>2910</v>
      </c>
      <c r="E71" s="6">
        <v>81</v>
      </c>
    </row>
    <row r="72" spans="1:5" x14ac:dyDescent="0.25">
      <c r="A72" s="3" t="s">
        <v>18</v>
      </c>
      <c r="B72" s="6" t="s">
        <v>5</v>
      </c>
      <c r="C72" s="7">
        <v>43.522629999999999</v>
      </c>
      <c r="D72" s="6">
        <v>2627</v>
      </c>
      <c r="E72" s="6">
        <v>66</v>
      </c>
    </row>
    <row r="73" spans="1:5" x14ac:dyDescent="0.25">
      <c r="A73" s="3" t="s">
        <v>18</v>
      </c>
      <c r="B73" s="6" t="s">
        <v>6</v>
      </c>
      <c r="C73" s="7">
        <v>10</v>
      </c>
      <c r="D73" s="6">
        <v>2153</v>
      </c>
      <c r="E73" s="6">
        <v>94</v>
      </c>
    </row>
    <row r="74" spans="1:5" x14ac:dyDescent="0.25">
      <c r="A74" s="3" t="s">
        <v>18</v>
      </c>
      <c r="B74" s="6" t="s">
        <v>7</v>
      </c>
      <c r="C74" s="7">
        <v>0</v>
      </c>
      <c r="D74" s="6">
        <v>3010</v>
      </c>
      <c r="E74" s="6">
        <v>101</v>
      </c>
    </row>
    <row r="75" spans="1:5" x14ac:dyDescent="0.25">
      <c r="A75" s="3" t="s">
        <v>18</v>
      </c>
      <c r="B75" s="6" t="s">
        <v>8</v>
      </c>
      <c r="C75" s="7">
        <v>0</v>
      </c>
      <c r="D75" s="6">
        <v>2144</v>
      </c>
      <c r="E75" s="6">
        <v>119</v>
      </c>
    </row>
    <row r="76" spans="1:5" x14ac:dyDescent="0.25">
      <c r="A76" s="3" t="s">
        <v>18</v>
      </c>
      <c r="B76" s="6" t="s">
        <v>9</v>
      </c>
      <c r="C76" s="7">
        <v>0.6</v>
      </c>
      <c r="D76" s="6">
        <v>1459</v>
      </c>
      <c r="E76" s="6">
        <v>103</v>
      </c>
    </row>
    <row r="77" spans="1:5" x14ac:dyDescent="0.25">
      <c r="A77" s="3" t="s">
        <v>18</v>
      </c>
      <c r="B77" s="6" t="s">
        <v>10</v>
      </c>
      <c r="C77" s="7">
        <v>0.6</v>
      </c>
      <c r="D77" s="6">
        <v>113</v>
      </c>
      <c r="E77" s="6">
        <v>116</v>
      </c>
    </row>
    <row r="78" spans="1:5" x14ac:dyDescent="0.25">
      <c r="A78" s="3" t="s">
        <v>18</v>
      </c>
      <c r="B78" s="6" t="s">
        <v>11</v>
      </c>
      <c r="C78" s="7">
        <v>0</v>
      </c>
      <c r="D78" s="6">
        <v>876</v>
      </c>
      <c r="E78" s="6">
        <v>86</v>
      </c>
    </row>
    <row r="79" spans="1:5" x14ac:dyDescent="0.25">
      <c r="A79" s="3" t="s">
        <v>18</v>
      </c>
      <c r="B79" s="6" t="s">
        <v>12</v>
      </c>
      <c r="C79" s="7">
        <v>25</v>
      </c>
      <c r="D79" s="6">
        <v>3300</v>
      </c>
      <c r="E79" s="6">
        <v>124</v>
      </c>
    </row>
    <row r="80" spans="1:5" x14ac:dyDescent="0.25">
      <c r="A80" s="3" t="s">
        <v>18</v>
      </c>
      <c r="B80" s="6" t="s">
        <v>13</v>
      </c>
      <c r="C80" s="7">
        <v>32</v>
      </c>
      <c r="D80" s="6">
        <v>4200</v>
      </c>
      <c r="E80" s="6">
        <v>119</v>
      </c>
    </row>
    <row r="81" spans="1:5" x14ac:dyDescent="0.25">
      <c r="A81" s="3" t="s">
        <v>18</v>
      </c>
      <c r="B81" s="6" t="s">
        <v>14</v>
      </c>
      <c r="C81" s="7">
        <v>51</v>
      </c>
      <c r="D81" s="6">
        <v>4300</v>
      </c>
      <c r="E81" s="6">
        <v>123</v>
      </c>
    </row>
    <row r="82" spans="1:5" ht="26.25" customHeight="1" x14ac:dyDescent="0.25">
      <c r="A82" s="3" t="s">
        <v>18</v>
      </c>
      <c r="B82" s="6" t="s">
        <v>15</v>
      </c>
      <c r="C82" s="7">
        <f t="shared" ref="C82:E82" si="5">SUM(C70:C81)</f>
        <v>265.72262999999998</v>
      </c>
      <c r="D82" s="6">
        <f t="shared" si="5"/>
        <v>29387</v>
      </c>
      <c r="E82" s="6">
        <f t="shared" si="5"/>
        <v>1215</v>
      </c>
    </row>
    <row r="83" spans="1:5" ht="14.25" customHeight="1" x14ac:dyDescent="0.25">
      <c r="A83" s="3" t="s">
        <v>59</v>
      </c>
      <c r="B83" s="6" t="s">
        <v>3</v>
      </c>
      <c r="C83" s="7">
        <v>17</v>
      </c>
      <c r="D83" s="6">
        <v>2911</v>
      </c>
      <c r="E83" s="6">
        <v>10</v>
      </c>
    </row>
    <row r="84" spans="1:5" x14ac:dyDescent="0.25">
      <c r="A84" s="3" t="s">
        <v>59</v>
      </c>
      <c r="B84" s="6" t="s">
        <v>4</v>
      </c>
      <c r="C84" s="7">
        <v>15.7</v>
      </c>
      <c r="D84" s="6">
        <v>2641</v>
      </c>
      <c r="E84" s="6">
        <v>10</v>
      </c>
    </row>
    <row r="85" spans="1:5" x14ac:dyDescent="0.25">
      <c r="A85" s="3" t="s">
        <v>59</v>
      </c>
      <c r="B85" s="6" t="s">
        <v>5</v>
      </c>
      <c r="C85" s="7">
        <v>12.8</v>
      </c>
      <c r="D85" s="6">
        <v>2133</v>
      </c>
      <c r="E85" s="6">
        <v>5</v>
      </c>
    </row>
    <row r="86" spans="1:5" x14ac:dyDescent="0.25">
      <c r="A86" s="3" t="s">
        <v>59</v>
      </c>
      <c r="B86" s="6" t="s">
        <v>6</v>
      </c>
      <c r="C86" s="7">
        <v>5.6</v>
      </c>
      <c r="D86" s="6">
        <v>2046</v>
      </c>
      <c r="E86" s="6">
        <v>5</v>
      </c>
    </row>
    <row r="87" spans="1:5" x14ac:dyDescent="0.25">
      <c r="A87" s="3" t="s">
        <v>59</v>
      </c>
      <c r="B87" s="6" t="s">
        <v>7</v>
      </c>
      <c r="C87" s="7">
        <v>0</v>
      </c>
      <c r="D87" s="6">
        <v>893</v>
      </c>
      <c r="E87" s="6">
        <v>5</v>
      </c>
    </row>
    <row r="88" spans="1:5" x14ac:dyDescent="0.25">
      <c r="A88" s="3" t="s">
        <v>59</v>
      </c>
      <c r="B88" s="6" t="s">
        <v>8</v>
      </c>
      <c r="C88" s="7">
        <v>0</v>
      </c>
      <c r="D88" s="6">
        <v>386</v>
      </c>
      <c r="E88" s="6">
        <v>8</v>
      </c>
    </row>
    <row r="89" spans="1:5" x14ac:dyDescent="0.25">
      <c r="A89" s="3" t="s">
        <v>59</v>
      </c>
      <c r="B89" s="6" t="s">
        <v>9</v>
      </c>
      <c r="C89" s="7">
        <v>0</v>
      </c>
      <c r="D89" s="6">
        <v>332</v>
      </c>
      <c r="E89" s="6">
        <v>5</v>
      </c>
    </row>
    <row r="90" spans="1:5" x14ac:dyDescent="0.25">
      <c r="A90" s="3" t="s">
        <v>59</v>
      </c>
      <c r="B90" s="6" t="s">
        <v>10</v>
      </c>
      <c r="C90" s="7">
        <v>0</v>
      </c>
      <c r="D90" s="6">
        <v>250</v>
      </c>
      <c r="E90" s="6">
        <v>8</v>
      </c>
    </row>
    <row r="91" spans="1:5" x14ac:dyDescent="0.25">
      <c r="A91" s="3" t="s">
        <v>59</v>
      </c>
      <c r="B91" s="6" t="s">
        <v>11</v>
      </c>
      <c r="C91" s="7">
        <v>0</v>
      </c>
      <c r="D91" s="6">
        <v>221</v>
      </c>
      <c r="E91" s="6">
        <v>5</v>
      </c>
    </row>
    <row r="92" spans="1:5" x14ac:dyDescent="0.25">
      <c r="A92" s="3" t="s">
        <v>59</v>
      </c>
      <c r="B92" s="6" t="s">
        <v>12</v>
      </c>
      <c r="C92" s="7">
        <v>5.6</v>
      </c>
      <c r="D92" s="6">
        <v>1500</v>
      </c>
      <c r="E92" s="6">
        <v>10</v>
      </c>
    </row>
    <row r="93" spans="1:5" x14ac:dyDescent="0.25">
      <c r="A93" s="3" t="s">
        <v>59</v>
      </c>
      <c r="B93" s="6" t="s">
        <v>13</v>
      </c>
      <c r="C93" s="7">
        <v>10</v>
      </c>
      <c r="D93" s="6">
        <v>2000</v>
      </c>
      <c r="E93" s="6">
        <v>10</v>
      </c>
    </row>
    <row r="94" spans="1:5" x14ac:dyDescent="0.25">
      <c r="A94" s="3" t="s">
        <v>59</v>
      </c>
      <c r="B94" s="6" t="s">
        <v>14</v>
      </c>
      <c r="C94" s="7">
        <v>14.4</v>
      </c>
      <c r="D94" s="6">
        <v>1999</v>
      </c>
      <c r="E94" s="6">
        <v>10</v>
      </c>
    </row>
    <row r="95" spans="1:5" ht="29.25" customHeight="1" x14ac:dyDescent="0.25">
      <c r="A95" s="3" t="s">
        <v>59</v>
      </c>
      <c r="B95" s="6" t="s">
        <v>15</v>
      </c>
      <c r="C95" s="7">
        <f t="shared" ref="C95:E95" si="6">SUM(C83:C94)</f>
        <v>81.100000000000009</v>
      </c>
      <c r="D95" s="6">
        <f t="shared" si="6"/>
        <v>17312</v>
      </c>
      <c r="E95" s="6">
        <f t="shared" si="6"/>
        <v>91</v>
      </c>
    </row>
    <row r="96" spans="1:5" ht="15" customHeight="1" x14ac:dyDescent="0.25">
      <c r="A96" s="3" t="s">
        <v>58</v>
      </c>
      <c r="B96" s="6" t="s">
        <v>3</v>
      </c>
      <c r="C96" s="7">
        <v>61</v>
      </c>
      <c r="D96" s="6">
        <v>4007</v>
      </c>
      <c r="E96" s="6">
        <v>90</v>
      </c>
    </row>
    <row r="97" spans="1:5" x14ac:dyDescent="0.25">
      <c r="A97" s="3" t="s">
        <v>58</v>
      </c>
      <c r="B97" s="6" t="s">
        <v>4</v>
      </c>
      <c r="C97" s="7">
        <v>54</v>
      </c>
      <c r="D97" s="6">
        <v>3840</v>
      </c>
      <c r="E97" s="6">
        <v>60</v>
      </c>
    </row>
    <row r="98" spans="1:5" x14ac:dyDescent="0.25">
      <c r="A98" s="3" t="s">
        <v>58</v>
      </c>
      <c r="B98" s="6" t="s">
        <v>5</v>
      </c>
      <c r="C98" s="7">
        <v>55</v>
      </c>
      <c r="D98" s="6">
        <v>4350</v>
      </c>
      <c r="E98" s="6">
        <v>125</v>
      </c>
    </row>
    <row r="99" spans="1:5" x14ac:dyDescent="0.25">
      <c r="A99" s="3" t="s">
        <v>58</v>
      </c>
      <c r="B99" s="6" t="s">
        <v>6</v>
      </c>
      <c r="C99" s="7">
        <v>32</v>
      </c>
      <c r="D99" s="6">
        <v>2640</v>
      </c>
      <c r="E99" s="6">
        <v>130</v>
      </c>
    </row>
    <row r="100" spans="1:5" x14ac:dyDescent="0.25">
      <c r="A100" s="3" t="s">
        <v>58</v>
      </c>
      <c r="B100" s="6" t="s">
        <v>7</v>
      </c>
      <c r="C100" s="7">
        <v>0</v>
      </c>
      <c r="D100" s="6">
        <v>2220</v>
      </c>
      <c r="E100" s="6">
        <v>115</v>
      </c>
    </row>
    <row r="101" spans="1:5" x14ac:dyDescent="0.25">
      <c r="A101" s="3" t="s">
        <v>58</v>
      </c>
      <c r="B101" s="6" t="s">
        <v>8</v>
      </c>
      <c r="C101" s="7">
        <v>0</v>
      </c>
      <c r="D101" s="6">
        <v>1920</v>
      </c>
      <c r="E101" s="6">
        <v>133</v>
      </c>
    </row>
    <row r="102" spans="1:5" x14ac:dyDescent="0.25">
      <c r="A102" s="3" t="s">
        <v>58</v>
      </c>
      <c r="B102" s="6" t="s">
        <v>9</v>
      </c>
      <c r="C102" s="7">
        <v>0.7</v>
      </c>
      <c r="D102" s="6">
        <v>570</v>
      </c>
      <c r="E102" s="6">
        <v>72</v>
      </c>
    </row>
    <row r="103" spans="1:5" x14ac:dyDescent="0.25">
      <c r="A103" s="3" t="s">
        <v>58</v>
      </c>
      <c r="B103" s="6" t="s">
        <v>10</v>
      </c>
      <c r="C103" s="7">
        <v>0.6</v>
      </c>
      <c r="D103" s="6">
        <v>570</v>
      </c>
      <c r="E103" s="6">
        <v>70</v>
      </c>
    </row>
    <row r="104" spans="1:5" x14ac:dyDescent="0.25">
      <c r="A104" s="3" t="s">
        <v>58</v>
      </c>
      <c r="B104" s="6" t="s">
        <v>11</v>
      </c>
      <c r="C104" s="7">
        <v>0</v>
      </c>
      <c r="D104" s="6">
        <v>600</v>
      </c>
      <c r="E104" s="6">
        <v>70</v>
      </c>
    </row>
    <row r="105" spans="1:5" x14ac:dyDescent="0.25">
      <c r="A105" s="3" t="s">
        <v>58</v>
      </c>
      <c r="B105" s="6" t="s">
        <v>12</v>
      </c>
      <c r="C105" s="7">
        <v>30</v>
      </c>
      <c r="D105" s="6">
        <v>2000</v>
      </c>
      <c r="E105" s="6">
        <v>120</v>
      </c>
    </row>
    <row r="106" spans="1:5" x14ac:dyDescent="0.25">
      <c r="A106" s="3" t="s">
        <v>58</v>
      </c>
      <c r="B106" s="6" t="s">
        <v>13</v>
      </c>
      <c r="C106" s="7">
        <v>64.45</v>
      </c>
      <c r="D106" s="6">
        <v>2140</v>
      </c>
      <c r="E106" s="6">
        <v>110</v>
      </c>
    </row>
    <row r="107" spans="1:5" x14ac:dyDescent="0.25">
      <c r="A107" s="3" t="s">
        <v>58</v>
      </c>
      <c r="B107" s="6" t="s">
        <v>14</v>
      </c>
      <c r="C107" s="7">
        <v>65</v>
      </c>
      <c r="D107" s="6">
        <v>3800</v>
      </c>
      <c r="E107" s="6">
        <v>110</v>
      </c>
    </row>
    <row r="108" spans="1:5" ht="16.5" customHeight="1" x14ac:dyDescent="0.25">
      <c r="A108" s="3" t="s">
        <v>58</v>
      </c>
      <c r="B108" s="6" t="s">
        <v>15</v>
      </c>
      <c r="C108" s="7">
        <f t="shared" ref="C108:E108" si="7">SUM(C96:C107)</f>
        <v>362.75</v>
      </c>
      <c r="D108" s="6">
        <f t="shared" si="7"/>
        <v>28657</v>
      </c>
      <c r="E108" s="6">
        <f t="shared" si="7"/>
        <v>1205</v>
      </c>
    </row>
    <row r="109" spans="1:5" ht="15.75" customHeight="1" x14ac:dyDescent="0.25">
      <c r="A109" s="3" t="s">
        <v>19</v>
      </c>
      <c r="B109" s="6" t="s">
        <v>3</v>
      </c>
      <c r="C109" s="7">
        <v>9.6768049999999999</v>
      </c>
      <c r="D109" s="6">
        <v>1038</v>
      </c>
      <c r="E109" s="20">
        <v>20</v>
      </c>
    </row>
    <row r="110" spans="1:5" x14ac:dyDescent="0.25">
      <c r="A110" s="3" t="s">
        <v>19</v>
      </c>
      <c r="B110" s="6" t="s">
        <v>4</v>
      </c>
      <c r="C110" s="7">
        <v>8.3418279999999996</v>
      </c>
      <c r="D110" s="6">
        <v>1104</v>
      </c>
      <c r="E110" s="20">
        <v>20</v>
      </c>
    </row>
    <row r="111" spans="1:5" x14ac:dyDescent="0.25">
      <c r="A111" s="3" t="s">
        <v>19</v>
      </c>
      <c r="B111" s="6" t="s">
        <v>5</v>
      </c>
      <c r="C111" s="7">
        <v>8.5325699999999998</v>
      </c>
      <c r="D111" s="6">
        <v>1024</v>
      </c>
      <c r="E111" s="20">
        <v>20</v>
      </c>
    </row>
    <row r="112" spans="1:5" x14ac:dyDescent="0.25">
      <c r="A112" s="3" t="s">
        <v>19</v>
      </c>
      <c r="B112" s="6" t="s">
        <v>6</v>
      </c>
      <c r="C112" s="7">
        <v>3.5190700000000001</v>
      </c>
      <c r="D112" s="6">
        <v>898</v>
      </c>
      <c r="E112" s="20">
        <v>12</v>
      </c>
    </row>
    <row r="113" spans="1:5" x14ac:dyDescent="0.25">
      <c r="A113" s="3" t="s">
        <v>19</v>
      </c>
      <c r="B113" s="6" t="s">
        <v>7</v>
      </c>
      <c r="C113" s="7">
        <v>0</v>
      </c>
      <c r="D113" s="6">
        <v>854</v>
      </c>
      <c r="E113" s="20">
        <v>12</v>
      </c>
    </row>
    <row r="114" spans="1:5" x14ac:dyDescent="0.25">
      <c r="A114" s="3" t="s">
        <v>19</v>
      </c>
      <c r="B114" s="6" t="s">
        <v>8</v>
      </c>
      <c r="C114" s="7">
        <v>0</v>
      </c>
      <c r="D114" s="6">
        <v>1036</v>
      </c>
      <c r="E114" s="20">
        <v>12</v>
      </c>
    </row>
    <row r="115" spans="1:5" x14ac:dyDescent="0.25">
      <c r="A115" s="3" t="s">
        <v>19</v>
      </c>
      <c r="B115" s="6" t="s">
        <v>9</v>
      </c>
      <c r="C115" s="7">
        <v>0</v>
      </c>
      <c r="D115" s="6">
        <v>1321</v>
      </c>
      <c r="E115" s="20">
        <v>12</v>
      </c>
    </row>
    <row r="116" spans="1:5" x14ac:dyDescent="0.25">
      <c r="A116" s="3" t="s">
        <v>19</v>
      </c>
      <c r="B116" s="6" t="s">
        <v>10</v>
      </c>
      <c r="C116" s="7">
        <v>0</v>
      </c>
      <c r="D116" s="6">
        <v>846</v>
      </c>
      <c r="E116" s="20">
        <v>12</v>
      </c>
    </row>
    <row r="117" spans="1:5" x14ac:dyDescent="0.25">
      <c r="A117" s="3" t="s">
        <v>19</v>
      </c>
      <c r="B117" s="6" t="s">
        <v>11</v>
      </c>
      <c r="C117" s="7">
        <v>0</v>
      </c>
      <c r="D117" s="6">
        <v>1149</v>
      </c>
      <c r="E117" s="20">
        <v>12</v>
      </c>
    </row>
    <row r="118" spans="1:5" x14ac:dyDescent="0.25">
      <c r="A118" s="3" t="s">
        <v>19</v>
      </c>
      <c r="B118" s="6" t="s">
        <v>12</v>
      </c>
      <c r="C118" s="7">
        <v>12.3</v>
      </c>
      <c r="D118" s="6">
        <v>2100</v>
      </c>
      <c r="E118" s="20">
        <v>13</v>
      </c>
    </row>
    <row r="119" spans="1:5" x14ac:dyDescent="0.25">
      <c r="A119" s="3" t="s">
        <v>19</v>
      </c>
      <c r="B119" s="6" t="s">
        <v>13</v>
      </c>
      <c r="C119" s="7">
        <v>12.9</v>
      </c>
      <c r="D119" s="6">
        <v>2200</v>
      </c>
      <c r="E119" s="20">
        <v>15</v>
      </c>
    </row>
    <row r="120" spans="1:5" x14ac:dyDescent="0.25">
      <c r="A120" s="3" t="s">
        <v>19</v>
      </c>
      <c r="B120" s="6" t="s">
        <v>14</v>
      </c>
      <c r="C120" s="7">
        <v>15.074999999999999</v>
      </c>
      <c r="D120" s="6">
        <v>2200</v>
      </c>
      <c r="E120" s="20">
        <v>15</v>
      </c>
    </row>
    <row r="121" spans="1:5" ht="22.5" customHeight="1" x14ac:dyDescent="0.25">
      <c r="A121" s="3" t="s">
        <v>19</v>
      </c>
      <c r="B121" s="6" t="s">
        <v>15</v>
      </c>
      <c r="C121" s="7">
        <f t="shared" ref="C121:E121" si="8">SUM(C109:C120)</f>
        <v>70.345272999999992</v>
      </c>
      <c r="D121" s="6">
        <f t="shared" si="8"/>
        <v>15770</v>
      </c>
      <c r="E121" s="20">
        <f t="shared" si="8"/>
        <v>175</v>
      </c>
    </row>
    <row r="122" spans="1:5" ht="15" customHeight="1" x14ac:dyDescent="0.25">
      <c r="A122" s="3" t="s">
        <v>20</v>
      </c>
      <c r="B122" s="6" t="s">
        <v>3</v>
      </c>
      <c r="C122" s="7">
        <v>11.428000000000001</v>
      </c>
      <c r="D122" s="6">
        <v>180</v>
      </c>
      <c r="E122" s="6">
        <v>2</v>
      </c>
    </row>
    <row r="123" spans="1:5" x14ac:dyDescent="0.25">
      <c r="A123" s="3" t="s">
        <v>20</v>
      </c>
      <c r="B123" s="6" t="s">
        <v>4</v>
      </c>
      <c r="C123" s="7">
        <v>7.968</v>
      </c>
      <c r="D123" s="6">
        <v>219</v>
      </c>
      <c r="E123" s="6">
        <v>2</v>
      </c>
    </row>
    <row r="124" spans="1:5" x14ac:dyDescent="0.25">
      <c r="A124" s="3" t="s">
        <v>20</v>
      </c>
      <c r="B124" s="6" t="s">
        <v>5</v>
      </c>
      <c r="C124" s="7">
        <v>8.1229999999999993</v>
      </c>
      <c r="D124" s="6">
        <v>171</v>
      </c>
      <c r="E124" s="6">
        <v>2</v>
      </c>
    </row>
    <row r="125" spans="1:5" x14ac:dyDescent="0.25">
      <c r="A125" s="3" t="s">
        <v>20</v>
      </c>
      <c r="B125" s="6" t="s">
        <v>6</v>
      </c>
      <c r="C125" s="7">
        <v>2.7149999999999999</v>
      </c>
      <c r="D125" s="6">
        <v>117</v>
      </c>
      <c r="E125" s="6">
        <v>2</v>
      </c>
    </row>
    <row r="126" spans="1:5" x14ac:dyDescent="0.25">
      <c r="A126" s="3" t="s">
        <v>20</v>
      </c>
      <c r="B126" s="6" t="s">
        <v>7</v>
      </c>
      <c r="C126" s="7">
        <v>0</v>
      </c>
      <c r="D126" s="6">
        <v>120</v>
      </c>
      <c r="E126" s="6">
        <v>2</v>
      </c>
    </row>
    <row r="127" spans="1:5" x14ac:dyDescent="0.25">
      <c r="A127" s="3" t="s">
        <v>20</v>
      </c>
      <c r="B127" s="6" t="s">
        <v>8</v>
      </c>
      <c r="C127" s="7">
        <v>0</v>
      </c>
      <c r="D127" s="6">
        <v>45</v>
      </c>
      <c r="E127" s="6">
        <v>4</v>
      </c>
    </row>
    <row r="128" spans="1:5" x14ac:dyDescent="0.25">
      <c r="A128" s="3" t="s">
        <v>20</v>
      </c>
      <c r="B128" s="6" t="s">
        <v>9</v>
      </c>
      <c r="C128" s="7">
        <v>0</v>
      </c>
      <c r="D128" s="6">
        <v>31</v>
      </c>
      <c r="E128" s="6">
        <v>3</v>
      </c>
    </row>
    <row r="129" spans="1:5" x14ac:dyDescent="0.25">
      <c r="A129" s="3" t="s">
        <v>20</v>
      </c>
      <c r="B129" s="6" t="s">
        <v>10</v>
      </c>
      <c r="C129" s="7">
        <v>0</v>
      </c>
      <c r="D129" s="6">
        <v>63</v>
      </c>
      <c r="E129" s="6">
        <v>4</v>
      </c>
    </row>
    <row r="130" spans="1:5" x14ac:dyDescent="0.25">
      <c r="A130" s="3" t="s">
        <v>20</v>
      </c>
      <c r="B130" s="6" t="s">
        <v>11</v>
      </c>
      <c r="C130" s="7">
        <v>0</v>
      </c>
      <c r="D130" s="6">
        <v>72</v>
      </c>
      <c r="E130" s="6">
        <v>3</v>
      </c>
    </row>
    <row r="131" spans="1:5" x14ac:dyDescent="0.25">
      <c r="A131" s="3" t="s">
        <v>20</v>
      </c>
      <c r="B131" s="6" t="s">
        <v>12</v>
      </c>
      <c r="C131" s="7">
        <v>7.4</v>
      </c>
      <c r="D131" s="6">
        <v>94</v>
      </c>
      <c r="E131" s="6">
        <v>2</v>
      </c>
    </row>
    <row r="132" spans="1:5" x14ac:dyDescent="0.25">
      <c r="A132" s="3" t="s">
        <v>20</v>
      </c>
      <c r="B132" s="6" t="s">
        <v>13</v>
      </c>
      <c r="C132" s="7">
        <v>6.3826000000000001</v>
      </c>
      <c r="D132" s="6">
        <v>110</v>
      </c>
      <c r="E132" s="6">
        <v>4</v>
      </c>
    </row>
    <row r="133" spans="1:5" x14ac:dyDescent="0.25">
      <c r="A133" s="3" t="s">
        <v>20</v>
      </c>
      <c r="B133" s="6" t="s">
        <v>14</v>
      </c>
      <c r="C133" s="7">
        <v>15.185099999999998</v>
      </c>
      <c r="D133" s="6">
        <v>254</v>
      </c>
      <c r="E133" s="6">
        <v>4</v>
      </c>
    </row>
    <row r="134" spans="1:5" ht="28.5" customHeight="1" x14ac:dyDescent="0.25">
      <c r="A134" s="3" t="s">
        <v>20</v>
      </c>
      <c r="B134" s="6" t="s">
        <v>15</v>
      </c>
      <c r="C134" s="7">
        <f t="shared" ref="C134:E134" si="9">SUM(C122:C133)</f>
        <v>59.201699999999995</v>
      </c>
      <c r="D134" s="6">
        <f t="shared" si="9"/>
        <v>1476</v>
      </c>
      <c r="E134" s="6">
        <f t="shared" si="9"/>
        <v>34</v>
      </c>
    </row>
    <row r="135" spans="1:5" ht="14.25" customHeight="1" x14ac:dyDescent="0.25">
      <c r="A135" s="3" t="s">
        <v>21</v>
      </c>
      <c r="B135" s="6" t="s">
        <v>3</v>
      </c>
      <c r="C135" s="7">
        <v>19.016601000000001</v>
      </c>
      <c r="D135" s="6">
        <v>266</v>
      </c>
      <c r="E135" s="6">
        <v>6</v>
      </c>
    </row>
    <row r="136" spans="1:5" x14ac:dyDescent="0.25">
      <c r="A136" s="3" t="s">
        <v>21</v>
      </c>
      <c r="B136" s="6" t="s">
        <v>4</v>
      </c>
      <c r="C136" s="7">
        <v>13.139301</v>
      </c>
      <c r="D136" s="6">
        <v>258</v>
      </c>
      <c r="E136" s="6">
        <v>4</v>
      </c>
    </row>
    <row r="137" spans="1:5" x14ac:dyDescent="0.25">
      <c r="A137" s="3" t="s">
        <v>21</v>
      </c>
      <c r="B137" s="6" t="s">
        <v>5</v>
      </c>
      <c r="C137" s="7">
        <v>10.8308</v>
      </c>
      <c r="D137" s="6">
        <v>159</v>
      </c>
      <c r="E137" s="6">
        <v>6</v>
      </c>
    </row>
    <row r="138" spans="1:5" x14ac:dyDescent="0.25">
      <c r="A138" s="3" t="s">
        <v>21</v>
      </c>
      <c r="B138" s="6" t="s">
        <v>6</v>
      </c>
      <c r="C138" s="7">
        <v>1.6879999999999999</v>
      </c>
      <c r="D138" s="6">
        <v>69</v>
      </c>
      <c r="E138" s="6">
        <v>5</v>
      </c>
    </row>
    <row r="139" spans="1:5" x14ac:dyDescent="0.25">
      <c r="A139" s="3" t="s">
        <v>21</v>
      </c>
      <c r="B139" s="6" t="s">
        <v>7</v>
      </c>
      <c r="C139" s="7">
        <v>0</v>
      </c>
      <c r="D139" s="6">
        <v>54</v>
      </c>
      <c r="E139" s="6">
        <v>5</v>
      </c>
    </row>
    <row r="140" spans="1:5" x14ac:dyDescent="0.25">
      <c r="A140" s="3" t="s">
        <v>21</v>
      </c>
      <c r="B140" s="6" t="s">
        <v>8</v>
      </c>
      <c r="C140" s="7">
        <v>0</v>
      </c>
      <c r="D140" s="6">
        <v>31</v>
      </c>
      <c r="E140" s="6">
        <v>5</v>
      </c>
    </row>
    <row r="141" spans="1:5" x14ac:dyDescent="0.25">
      <c r="A141" s="3" t="s">
        <v>21</v>
      </c>
      <c r="B141" s="6" t="s">
        <v>9</v>
      </c>
      <c r="C141" s="7">
        <v>0</v>
      </c>
      <c r="D141" s="6">
        <v>33</v>
      </c>
      <c r="E141" s="6">
        <v>4</v>
      </c>
    </row>
    <row r="142" spans="1:5" x14ac:dyDescent="0.25">
      <c r="A142" s="3" t="s">
        <v>21</v>
      </c>
      <c r="B142" s="6" t="s">
        <v>10</v>
      </c>
      <c r="C142" s="7">
        <v>0</v>
      </c>
      <c r="D142" s="6">
        <v>32</v>
      </c>
      <c r="E142" s="6">
        <v>4</v>
      </c>
    </row>
    <row r="143" spans="1:5" x14ac:dyDescent="0.25">
      <c r="A143" s="3" t="s">
        <v>21</v>
      </c>
      <c r="B143" s="6" t="s">
        <v>11</v>
      </c>
      <c r="C143" s="7">
        <v>0</v>
      </c>
      <c r="D143" s="6">
        <v>31</v>
      </c>
      <c r="E143" s="6">
        <v>6</v>
      </c>
    </row>
    <row r="144" spans="1:5" x14ac:dyDescent="0.25">
      <c r="A144" s="3" t="s">
        <v>21</v>
      </c>
      <c r="B144" s="6" t="s">
        <v>12</v>
      </c>
      <c r="C144" s="7">
        <v>12.122490810999999</v>
      </c>
      <c r="D144" s="6">
        <v>108</v>
      </c>
      <c r="E144" s="6">
        <v>7</v>
      </c>
    </row>
    <row r="145" spans="1:5" x14ac:dyDescent="0.25">
      <c r="A145" s="3" t="s">
        <v>21</v>
      </c>
      <c r="B145" s="6" t="s">
        <v>13</v>
      </c>
      <c r="C145" s="7">
        <v>16.2536077275</v>
      </c>
      <c r="D145" s="6">
        <v>395</v>
      </c>
      <c r="E145" s="6">
        <v>8</v>
      </c>
    </row>
    <row r="146" spans="1:5" x14ac:dyDescent="0.25">
      <c r="A146" s="3" t="s">
        <v>21</v>
      </c>
      <c r="B146" s="6" t="s">
        <v>14</v>
      </c>
      <c r="C146" s="7">
        <v>19.486101422280001</v>
      </c>
      <c r="D146" s="6">
        <v>369</v>
      </c>
      <c r="E146" s="6">
        <v>8</v>
      </c>
    </row>
    <row r="147" spans="1:5" ht="27" customHeight="1" x14ac:dyDescent="0.25">
      <c r="A147" s="3" t="s">
        <v>21</v>
      </c>
      <c r="B147" s="6" t="s">
        <v>15</v>
      </c>
      <c r="C147" s="7">
        <f t="shared" ref="C147:E147" si="10">SUM(C135:C146)</f>
        <v>92.53690196078</v>
      </c>
      <c r="D147" s="6">
        <f t="shared" si="10"/>
        <v>1805</v>
      </c>
      <c r="E147" s="6">
        <f t="shared" si="10"/>
        <v>68</v>
      </c>
    </row>
    <row r="148" spans="1:5" ht="15" customHeight="1" x14ac:dyDescent="0.25">
      <c r="A148" s="3" t="s">
        <v>22</v>
      </c>
      <c r="B148" s="6" t="s">
        <v>3</v>
      </c>
      <c r="C148" s="7">
        <v>4.5331999999999999</v>
      </c>
      <c r="D148" s="6">
        <v>198</v>
      </c>
      <c r="E148" s="6">
        <v>1</v>
      </c>
    </row>
    <row r="149" spans="1:5" x14ac:dyDescent="0.25">
      <c r="A149" s="3" t="s">
        <v>22</v>
      </c>
      <c r="B149" s="6" t="s">
        <v>4</v>
      </c>
      <c r="C149" s="7">
        <v>3.8826000000000001</v>
      </c>
      <c r="D149" s="6">
        <v>189</v>
      </c>
      <c r="E149" s="6">
        <v>2</v>
      </c>
    </row>
    <row r="150" spans="1:5" x14ac:dyDescent="0.25">
      <c r="A150" s="3" t="s">
        <v>22</v>
      </c>
      <c r="B150" s="6" t="s">
        <v>5</v>
      </c>
      <c r="C150" s="7">
        <v>3.6760999999999999</v>
      </c>
      <c r="D150" s="6">
        <v>149</v>
      </c>
      <c r="E150" s="6">
        <v>9</v>
      </c>
    </row>
    <row r="151" spans="1:5" x14ac:dyDescent="0.25">
      <c r="A151" s="3" t="s">
        <v>22</v>
      </c>
      <c r="B151" s="6" t="s">
        <v>6</v>
      </c>
      <c r="C151" s="7">
        <v>0.2356</v>
      </c>
      <c r="D151" s="6">
        <v>125</v>
      </c>
      <c r="E151" s="6">
        <v>0</v>
      </c>
    </row>
    <row r="152" spans="1:5" x14ac:dyDescent="0.25">
      <c r="A152" s="3" t="s">
        <v>22</v>
      </c>
      <c r="B152" s="6" t="s">
        <v>7</v>
      </c>
      <c r="C152" s="7">
        <v>0</v>
      </c>
      <c r="D152" s="6">
        <v>109</v>
      </c>
      <c r="E152" s="6">
        <v>0</v>
      </c>
    </row>
    <row r="153" spans="1:5" x14ac:dyDescent="0.25">
      <c r="A153" s="3" t="s">
        <v>22</v>
      </c>
      <c r="B153" s="6" t="s">
        <v>8</v>
      </c>
      <c r="C153" s="7">
        <v>0</v>
      </c>
      <c r="D153" s="6">
        <v>160</v>
      </c>
      <c r="E153" s="6">
        <v>4</v>
      </c>
    </row>
    <row r="154" spans="1:5" x14ac:dyDescent="0.25">
      <c r="A154" s="3" t="s">
        <v>22</v>
      </c>
      <c r="B154" s="6" t="s">
        <v>9</v>
      </c>
      <c r="C154" s="7">
        <v>0</v>
      </c>
      <c r="D154" s="6">
        <v>134</v>
      </c>
      <c r="E154" s="6">
        <v>6</v>
      </c>
    </row>
    <row r="155" spans="1:5" x14ac:dyDescent="0.25">
      <c r="A155" s="3" t="s">
        <v>22</v>
      </c>
      <c r="B155" s="6" t="s">
        <v>10</v>
      </c>
      <c r="C155" s="7">
        <v>0</v>
      </c>
      <c r="D155" s="6">
        <v>130</v>
      </c>
      <c r="E155" s="6">
        <v>1</v>
      </c>
    </row>
    <row r="156" spans="1:5" x14ac:dyDescent="0.25">
      <c r="A156" s="3" t="s">
        <v>22</v>
      </c>
      <c r="B156" s="6" t="s">
        <v>11</v>
      </c>
      <c r="C156" s="7">
        <v>0</v>
      </c>
      <c r="D156" s="6">
        <v>141</v>
      </c>
      <c r="E156" s="6">
        <v>1</v>
      </c>
    </row>
    <row r="157" spans="1:5" x14ac:dyDescent="0.25">
      <c r="A157" s="3" t="s">
        <v>22</v>
      </c>
      <c r="B157" s="6" t="s">
        <v>12</v>
      </c>
      <c r="C157" s="7">
        <v>1.1000000000000001</v>
      </c>
      <c r="D157" s="6">
        <v>123</v>
      </c>
      <c r="E157" s="6">
        <v>1</v>
      </c>
    </row>
    <row r="158" spans="1:5" x14ac:dyDescent="0.25">
      <c r="A158" s="3" t="s">
        <v>22</v>
      </c>
      <c r="B158" s="6" t="s">
        <v>13</v>
      </c>
      <c r="C158" s="7">
        <v>3.7936999999999999</v>
      </c>
      <c r="D158" s="6">
        <v>200</v>
      </c>
      <c r="E158" s="6">
        <v>2</v>
      </c>
    </row>
    <row r="159" spans="1:5" x14ac:dyDescent="0.25">
      <c r="A159" s="3" t="s">
        <v>22</v>
      </c>
      <c r="B159" s="6" t="s">
        <v>14</v>
      </c>
      <c r="C159" s="7">
        <v>5.3</v>
      </c>
      <c r="D159" s="6">
        <v>200</v>
      </c>
      <c r="E159" s="6">
        <v>2</v>
      </c>
    </row>
    <row r="160" spans="1:5" ht="28.5" customHeight="1" x14ac:dyDescent="0.25">
      <c r="A160" s="3" t="s">
        <v>22</v>
      </c>
      <c r="B160" s="6" t="s">
        <v>15</v>
      </c>
      <c r="C160" s="7">
        <f t="shared" ref="C160:E160" si="11">SUM(C148:C159)</f>
        <v>22.5212</v>
      </c>
      <c r="D160" s="6">
        <f t="shared" si="11"/>
        <v>1858</v>
      </c>
      <c r="E160" s="6">
        <f t="shared" si="11"/>
        <v>29</v>
      </c>
    </row>
    <row r="161" spans="1:5" ht="15.75" customHeight="1" x14ac:dyDescent="0.25">
      <c r="A161" s="3" t="s">
        <v>23</v>
      </c>
      <c r="B161" s="6" t="s">
        <v>3</v>
      </c>
      <c r="C161" s="7">
        <v>7.0410000000000004</v>
      </c>
      <c r="D161" s="6">
        <v>511</v>
      </c>
      <c r="E161" s="6">
        <v>21</v>
      </c>
    </row>
    <row r="162" spans="1:5" x14ac:dyDescent="0.25">
      <c r="A162" s="3" t="s">
        <v>23</v>
      </c>
      <c r="B162" s="6" t="s">
        <v>4</v>
      </c>
      <c r="C162" s="7">
        <v>6.3174000000000001</v>
      </c>
      <c r="D162" s="6">
        <v>593</v>
      </c>
      <c r="E162" s="6">
        <v>24</v>
      </c>
    </row>
    <row r="163" spans="1:5" x14ac:dyDescent="0.25">
      <c r="A163" s="3" t="s">
        <v>23</v>
      </c>
      <c r="B163" s="6" t="s">
        <v>5</v>
      </c>
      <c r="C163" s="7">
        <v>5.3365999999999998</v>
      </c>
      <c r="D163" s="6">
        <v>570</v>
      </c>
      <c r="E163" s="6">
        <v>5</v>
      </c>
    </row>
    <row r="164" spans="1:5" x14ac:dyDescent="0.25">
      <c r="A164" s="3" t="s">
        <v>23</v>
      </c>
      <c r="B164" s="6" t="s">
        <v>6</v>
      </c>
      <c r="C164" s="7">
        <v>0.98580000000000001</v>
      </c>
      <c r="D164" s="6">
        <v>425</v>
      </c>
      <c r="E164" s="6">
        <v>4</v>
      </c>
    </row>
    <row r="165" spans="1:5" x14ac:dyDescent="0.25">
      <c r="A165" s="3" t="s">
        <v>23</v>
      </c>
      <c r="B165" s="6" t="s">
        <v>7</v>
      </c>
      <c r="C165" s="7">
        <v>0</v>
      </c>
      <c r="D165" s="6">
        <v>288</v>
      </c>
      <c r="E165" s="6">
        <v>5</v>
      </c>
    </row>
    <row r="166" spans="1:5" x14ac:dyDescent="0.25">
      <c r="A166" s="3" t="s">
        <v>23</v>
      </c>
      <c r="B166" s="6" t="s">
        <v>8</v>
      </c>
      <c r="C166" s="7">
        <v>0</v>
      </c>
      <c r="D166" s="6">
        <v>389</v>
      </c>
      <c r="E166" s="6">
        <v>4</v>
      </c>
    </row>
    <row r="167" spans="1:5" x14ac:dyDescent="0.25">
      <c r="A167" s="3" t="s">
        <v>23</v>
      </c>
      <c r="B167" s="6" t="s">
        <v>9</v>
      </c>
      <c r="C167" s="7">
        <v>0</v>
      </c>
      <c r="D167" s="6">
        <v>543</v>
      </c>
      <c r="E167" s="6">
        <v>2</v>
      </c>
    </row>
    <row r="168" spans="1:5" x14ac:dyDescent="0.25">
      <c r="A168" s="3" t="s">
        <v>23</v>
      </c>
      <c r="B168" s="6" t="s">
        <v>10</v>
      </c>
      <c r="C168" s="7">
        <v>0</v>
      </c>
      <c r="D168" s="6">
        <v>351</v>
      </c>
      <c r="E168" s="6">
        <v>3</v>
      </c>
    </row>
    <row r="169" spans="1:5" x14ac:dyDescent="0.25">
      <c r="A169" s="3" t="s">
        <v>23</v>
      </c>
      <c r="B169" s="6" t="s">
        <v>11</v>
      </c>
      <c r="C169" s="7">
        <v>0</v>
      </c>
      <c r="D169" s="6">
        <v>297</v>
      </c>
      <c r="E169" s="6">
        <v>4</v>
      </c>
    </row>
    <row r="170" spans="1:5" x14ac:dyDescent="0.25">
      <c r="A170" s="3" t="s">
        <v>23</v>
      </c>
      <c r="B170" s="6" t="s">
        <v>12</v>
      </c>
      <c r="C170" s="7">
        <v>4</v>
      </c>
      <c r="D170" s="6">
        <v>850</v>
      </c>
      <c r="E170" s="6">
        <v>4</v>
      </c>
    </row>
    <row r="171" spans="1:5" x14ac:dyDescent="0.25">
      <c r="A171" s="3" t="s">
        <v>23</v>
      </c>
      <c r="B171" s="6" t="s">
        <v>13</v>
      </c>
      <c r="C171" s="7">
        <v>9.5</v>
      </c>
      <c r="D171" s="6">
        <v>930</v>
      </c>
      <c r="E171" s="6">
        <v>5</v>
      </c>
    </row>
    <row r="172" spans="1:5" x14ac:dyDescent="0.25">
      <c r="A172" s="3" t="s">
        <v>23</v>
      </c>
      <c r="B172" s="6" t="s">
        <v>14</v>
      </c>
      <c r="C172" s="7">
        <v>12.7112</v>
      </c>
      <c r="D172" s="6">
        <v>950</v>
      </c>
      <c r="E172" s="6">
        <v>7</v>
      </c>
    </row>
    <row r="173" spans="1:5" ht="27.75" customHeight="1" x14ac:dyDescent="0.25">
      <c r="A173" s="3" t="s">
        <v>23</v>
      </c>
      <c r="B173" s="6" t="s">
        <v>15</v>
      </c>
      <c r="C173" s="7">
        <f t="shared" ref="C173:E173" si="12">SUM(C161:C172)</f>
        <v>45.892000000000003</v>
      </c>
      <c r="D173" s="6">
        <f t="shared" si="12"/>
        <v>6697</v>
      </c>
      <c r="E173" s="6">
        <f t="shared" si="12"/>
        <v>88</v>
      </c>
    </row>
    <row r="174" spans="1:5" ht="19.5" customHeight="1" x14ac:dyDescent="0.25">
      <c r="A174" s="3" t="s">
        <v>24</v>
      </c>
      <c r="B174" s="6" t="s">
        <v>3</v>
      </c>
      <c r="C174" s="21">
        <v>0.7</v>
      </c>
      <c r="D174" s="22">
        <v>80.59</v>
      </c>
      <c r="E174" s="6">
        <v>0</v>
      </c>
    </row>
    <row r="175" spans="1:5" x14ac:dyDescent="0.25">
      <c r="A175" s="3" t="s">
        <v>24</v>
      </c>
      <c r="B175" s="6" t="s">
        <v>4</v>
      </c>
      <c r="C175" s="7">
        <v>1.1399999999999999</v>
      </c>
      <c r="D175" s="22">
        <v>47</v>
      </c>
      <c r="E175" s="6">
        <v>1</v>
      </c>
    </row>
    <row r="176" spans="1:5" x14ac:dyDescent="0.25">
      <c r="A176" s="3" t="s">
        <v>24</v>
      </c>
      <c r="B176" s="6" t="s">
        <v>5</v>
      </c>
      <c r="C176" s="7">
        <v>0.8</v>
      </c>
      <c r="D176" s="22">
        <v>56</v>
      </c>
      <c r="E176" s="6">
        <v>0</v>
      </c>
    </row>
    <row r="177" spans="1:5" x14ac:dyDescent="0.25">
      <c r="A177" s="3" t="s">
        <v>24</v>
      </c>
      <c r="B177" s="6" t="s">
        <v>6</v>
      </c>
      <c r="C177" s="7">
        <v>0.23</v>
      </c>
      <c r="D177" s="22">
        <v>43</v>
      </c>
      <c r="E177" s="6">
        <v>0</v>
      </c>
    </row>
    <row r="178" spans="1:5" x14ac:dyDescent="0.25">
      <c r="A178" s="3" t="s">
        <v>24</v>
      </c>
      <c r="B178" s="6" t="s">
        <v>7</v>
      </c>
      <c r="C178" s="7">
        <v>0</v>
      </c>
      <c r="D178" s="22">
        <v>27</v>
      </c>
      <c r="E178" s="6">
        <v>1</v>
      </c>
    </row>
    <row r="179" spans="1:5" x14ac:dyDescent="0.25">
      <c r="A179" s="3" t="s">
        <v>24</v>
      </c>
      <c r="B179" s="6" t="s">
        <v>8</v>
      </c>
      <c r="C179" s="7">
        <v>0</v>
      </c>
      <c r="D179" s="22">
        <v>10</v>
      </c>
      <c r="E179" s="6">
        <v>0</v>
      </c>
    </row>
    <row r="180" spans="1:5" x14ac:dyDescent="0.25">
      <c r="A180" s="3" t="s">
        <v>24</v>
      </c>
      <c r="B180" s="6" t="s">
        <v>9</v>
      </c>
      <c r="C180" s="7">
        <v>0</v>
      </c>
      <c r="D180" s="22">
        <v>16</v>
      </c>
      <c r="E180" s="6">
        <v>1</v>
      </c>
    </row>
    <row r="181" spans="1:5" x14ac:dyDescent="0.25">
      <c r="A181" s="3" t="s">
        <v>24</v>
      </c>
      <c r="B181" s="6" t="s">
        <v>10</v>
      </c>
      <c r="C181" s="7">
        <v>0</v>
      </c>
      <c r="D181" s="22">
        <v>200</v>
      </c>
      <c r="E181" s="6">
        <v>0</v>
      </c>
    </row>
    <row r="182" spans="1:5" x14ac:dyDescent="0.25">
      <c r="A182" s="3" t="s">
        <v>24</v>
      </c>
      <c r="B182" s="6" t="s">
        <v>11</v>
      </c>
      <c r="C182" s="7">
        <v>0</v>
      </c>
      <c r="D182" s="22">
        <v>300</v>
      </c>
      <c r="E182" s="6">
        <v>1</v>
      </c>
    </row>
    <row r="183" spans="1:5" x14ac:dyDescent="0.25">
      <c r="A183" s="3" t="s">
        <v>24</v>
      </c>
      <c r="B183" s="6" t="s">
        <v>12</v>
      </c>
      <c r="C183" s="7">
        <v>0.44328021075000001</v>
      </c>
      <c r="D183" s="22">
        <v>300</v>
      </c>
      <c r="E183" s="6">
        <v>0</v>
      </c>
    </row>
    <row r="184" spans="1:5" x14ac:dyDescent="0.25">
      <c r="A184" s="3" t="s">
        <v>24</v>
      </c>
      <c r="B184" s="6" t="s">
        <v>13</v>
      </c>
      <c r="C184" s="7">
        <v>1.4776007025</v>
      </c>
      <c r="D184" s="22">
        <v>500</v>
      </c>
      <c r="E184" s="6">
        <v>0</v>
      </c>
    </row>
    <row r="185" spans="1:5" x14ac:dyDescent="0.25">
      <c r="A185" s="3" t="s">
        <v>24</v>
      </c>
      <c r="B185" s="6" t="s">
        <v>14</v>
      </c>
      <c r="C185" s="7">
        <v>0.66745842874999983</v>
      </c>
      <c r="D185" s="22">
        <v>500</v>
      </c>
      <c r="E185" s="6">
        <v>1</v>
      </c>
    </row>
    <row r="186" spans="1:5" ht="27" customHeight="1" x14ac:dyDescent="0.25">
      <c r="A186" s="3" t="s">
        <v>24</v>
      </c>
      <c r="B186" s="6" t="s">
        <v>15</v>
      </c>
      <c r="C186" s="7">
        <f t="shared" ref="C186:E186" si="13">SUM(C174:C185)</f>
        <v>5.4583393419999995</v>
      </c>
      <c r="D186" s="6">
        <f t="shared" si="13"/>
        <v>2079.59</v>
      </c>
      <c r="E186" s="6">
        <f t="shared" si="13"/>
        <v>5</v>
      </c>
    </row>
    <row r="187" spans="1:5" ht="15.75" customHeight="1" x14ac:dyDescent="0.25">
      <c r="A187" s="3" t="s">
        <v>25</v>
      </c>
      <c r="B187" s="6" t="s">
        <v>3</v>
      </c>
      <c r="C187" s="7">
        <v>1.02</v>
      </c>
      <c r="D187" s="22">
        <v>102</v>
      </c>
      <c r="E187" s="22">
        <v>1</v>
      </c>
    </row>
    <row r="188" spans="1:5" x14ac:dyDescent="0.25">
      <c r="A188" s="3" t="s">
        <v>25</v>
      </c>
      <c r="B188" s="6" t="s">
        <v>4</v>
      </c>
      <c r="C188" s="7">
        <v>1.73</v>
      </c>
      <c r="D188" s="22">
        <v>82</v>
      </c>
      <c r="E188" s="22">
        <v>1</v>
      </c>
    </row>
    <row r="189" spans="1:5" x14ac:dyDescent="0.25">
      <c r="A189" s="3" t="s">
        <v>25</v>
      </c>
      <c r="B189" s="6" t="s">
        <v>5</v>
      </c>
      <c r="C189" s="7">
        <v>1.2</v>
      </c>
      <c r="D189" s="22">
        <v>132</v>
      </c>
      <c r="E189" s="22">
        <v>1</v>
      </c>
    </row>
    <row r="190" spans="1:5" x14ac:dyDescent="0.25">
      <c r="A190" s="3" t="s">
        <v>25</v>
      </c>
      <c r="B190" s="6" t="s">
        <v>6</v>
      </c>
      <c r="C190" s="7">
        <v>0.35</v>
      </c>
      <c r="D190" s="22">
        <v>81</v>
      </c>
      <c r="E190" s="22">
        <v>1</v>
      </c>
    </row>
    <row r="191" spans="1:5" x14ac:dyDescent="0.25">
      <c r="A191" s="3" t="s">
        <v>25</v>
      </c>
      <c r="B191" s="6" t="s">
        <v>7</v>
      </c>
      <c r="C191" s="7">
        <v>0</v>
      </c>
      <c r="D191" s="22">
        <v>47</v>
      </c>
      <c r="E191" s="22">
        <v>1</v>
      </c>
    </row>
    <row r="192" spans="1:5" x14ac:dyDescent="0.25">
      <c r="A192" s="3" t="s">
        <v>25</v>
      </c>
      <c r="B192" s="6" t="s">
        <v>8</v>
      </c>
      <c r="C192" s="7">
        <v>0</v>
      </c>
      <c r="D192" s="22">
        <v>50</v>
      </c>
      <c r="E192" s="22">
        <v>1</v>
      </c>
    </row>
    <row r="193" spans="1:5" x14ac:dyDescent="0.25">
      <c r="A193" s="3" t="s">
        <v>25</v>
      </c>
      <c r="B193" s="6" t="s">
        <v>9</v>
      </c>
      <c r="C193" s="7">
        <v>0</v>
      </c>
      <c r="D193" s="22">
        <v>49</v>
      </c>
      <c r="E193" s="22">
        <v>1</v>
      </c>
    </row>
    <row r="194" spans="1:5" x14ac:dyDescent="0.25">
      <c r="A194" s="3" t="s">
        <v>25</v>
      </c>
      <c r="B194" s="6" t="s">
        <v>10</v>
      </c>
      <c r="C194" s="7">
        <v>0</v>
      </c>
      <c r="D194" s="22">
        <v>200</v>
      </c>
      <c r="E194" s="22">
        <v>1</v>
      </c>
    </row>
    <row r="195" spans="1:5" x14ac:dyDescent="0.25">
      <c r="A195" s="3" t="s">
        <v>25</v>
      </c>
      <c r="B195" s="6" t="s">
        <v>11</v>
      </c>
      <c r="C195" s="7">
        <v>0</v>
      </c>
      <c r="D195" s="22">
        <v>300</v>
      </c>
      <c r="E195" s="22">
        <v>1</v>
      </c>
    </row>
    <row r="196" spans="1:5" x14ac:dyDescent="0.25">
      <c r="A196" s="3" t="s">
        <v>25</v>
      </c>
      <c r="B196" s="6" t="s">
        <v>12</v>
      </c>
      <c r="C196" s="7">
        <v>0.62059229504999991</v>
      </c>
      <c r="D196" s="22">
        <v>300</v>
      </c>
      <c r="E196" s="22">
        <v>1</v>
      </c>
    </row>
    <row r="197" spans="1:5" x14ac:dyDescent="0.25">
      <c r="A197" s="3" t="s">
        <v>25</v>
      </c>
      <c r="B197" s="6" t="s">
        <v>13</v>
      </c>
      <c r="C197" s="7">
        <v>2.083416990525</v>
      </c>
      <c r="D197" s="22">
        <v>500</v>
      </c>
      <c r="E197" s="22">
        <v>1</v>
      </c>
    </row>
    <row r="198" spans="1:5" x14ac:dyDescent="0.25">
      <c r="A198" s="3" t="s">
        <v>25</v>
      </c>
      <c r="B198" s="6" t="s">
        <v>14</v>
      </c>
      <c r="C198" s="7">
        <v>2.6598568345000002</v>
      </c>
      <c r="D198" s="22">
        <v>500</v>
      </c>
      <c r="E198" s="22">
        <v>1</v>
      </c>
    </row>
    <row r="199" spans="1:5" ht="25.5" customHeight="1" x14ac:dyDescent="0.25">
      <c r="A199" s="3" t="s">
        <v>25</v>
      </c>
      <c r="B199" s="6" t="s">
        <v>15</v>
      </c>
      <c r="C199" s="7">
        <f t="shared" ref="C199:E199" si="14">SUM(C187:C198)</f>
        <v>9.6638661200749993</v>
      </c>
      <c r="D199" s="6">
        <f t="shared" si="14"/>
        <v>2343</v>
      </c>
      <c r="E199" s="6">
        <f t="shared" si="14"/>
        <v>12</v>
      </c>
    </row>
    <row r="200" spans="1:5" ht="13.5" customHeight="1" x14ac:dyDescent="0.25">
      <c r="A200" s="3" t="s">
        <v>26</v>
      </c>
      <c r="B200" s="6" t="s">
        <v>3</v>
      </c>
      <c r="C200" s="7">
        <v>0</v>
      </c>
      <c r="D200" s="22">
        <v>2100</v>
      </c>
      <c r="E200" s="22">
        <v>5</v>
      </c>
    </row>
    <row r="201" spans="1:5" x14ac:dyDescent="0.25">
      <c r="A201" s="3" t="s">
        <v>26</v>
      </c>
      <c r="B201" s="6" t="s">
        <v>4</v>
      </c>
      <c r="C201" s="7">
        <v>0</v>
      </c>
      <c r="D201" s="22">
        <v>1600</v>
      </c>
      <c r="E201" s="22">
        <v>5</v>
      </c>
    </row>
    <row r="202" spans="1:5" x14ac:dyDescent="0.25">
      <c r="A202" s="3" t="s">
        <v>26</v>
      </c>
      <c r="B202" s="6" t="s">
        <v>5</v>
      </c>
      <c r="C202" s="7">
        <v>0</v>
      </c>
      <c r="D202" s="22">
        <v>1500</v>
      </c>
      <c r="E202" s="22">
        <v>5</v>
      </c>
    </row>
    <row r="203" spans="1:5" x14ac:dyDescent="0.25">
      <c r="A203" s="3" t="s">
        <v>26</v>
      </c>
      <c r="B203" s="6" t="s">
        <v>6</v>
      </c>
      <c r="C203" s="7">
        <v>0</v>
      </c>
      <c r="D203" s="22">
        <v>677</v>
      </c>
      <c r="E203" s="22">
        <v>5</v>
      </c>
    </row>
    <row r="204" spans="1:5" x14ac:dyDescent="0.25">
      <c r="A204" s="3" t="s">
        <v>26</v>
      </c>
      <c r="B204" s="6" t="s">
        <v>7</v>
      </c>
      <c r="C204" s="7">
        <v>0</v>
      </c>
      <c r="D204" s="22">
        <v>300</v>
      </c>
      <c r="E204" s="22">
        <v>5</v>
      </c>
    </row>
    <row r="205" spans="1:5" x14ac:dyDescent="0.25">
      <c r="A205" s="3" t="s">
        <v>26</v>
      </c>
      <c r="B205" s="6" t="s">
        <v>8</v>
      </c>
      <c r="C205" s="7">
        <v>0</v>
      </c>
      <c r="D205" s="22">
        <v>300</v>
      </c>
      <c r="E205" s="22">
        <v>5</v>
      </c>
    </row>
    <row r="206" spans="1:5" x14ac:dyDescent="0.25">
      <c r="A206" s="3" t="s">
        <v>26</v>
      </c>
      <c r="B206" s="6" t="s">
        <v>9</v>
      </c>
      <c r="C206" s="7">
        <v>0</v>
      </c>
      <c r="D206" s="22">
        <v>300</v>
      </c>
      <c r="E206" s="22">
        <v>5</v>
      </c>
    </row>
    <row r="207" spans="1:5" x14ac:dyDescent="0.25">
      <c r="A207" s="3" t="s">
        <v>26</v>
      </c>
      <c r="B207" s="6" t="s">
        <v>10</v>
      </c>
      <c r="C207" s="7">
        <v>0</v>
      </c>
      <c r="D207" s="22">
        <v>300</v>
      </c>
      <c r="E207" s="22">
        <v>5</v>
      </c>
    </row>
    <row r="208" spans="1:5" x14ac:dyDescent="0.25">
      <c r="A208" s="3" t="s">
        <v>26</v>
      </c>
      <c r="B208" s="6" t="s">
        <v>11</v>
      </c>
      <c r="C208" s="7">
        <v>0</v>
      </c>
      <c r="D208" s="22">
        <v>300</v>
      </c>
      <c r="E208" s="22">
        <v>5</v>
      </c>
    </row>
    <row r="209" spans="1:5" x14ac:dyDescent="0.25">
      <c r="A209" s="3" t="s">
        <v>26</v>
      </c>
      <c r="B209" s="6" t="s">
        <v>12</v>
      </c>
      <c r="C209" s="7">
        <v>0</v>
      </c>
      <c r="D209" s="22">
        <v>500</v>
      </c>
      <c r="E209" s="22">
        <v>5</v>
      </c>
    </row>
    <row r="210" spans="1:5" x14ac:dyDescent="0.25">
      <c r="A210" s="3" t="s">
        <v>26</v>
      </c>
      <c r="B210" s="6" t="s">
        <v>13</v>
      </c>
      <c r="C210" s="7">
        <v>0</v>
      </c>
      <c r="D210" s="22">
        <v>1000</v>
      </c>
      <c r="E210" s="22">
        <v>5</v>
      </c>
    </row>
    <row r="211" spans="1:5" x14ac:dyDescent="0.25">
      <c r="A211" s="3" t="s">
        <v>26</v>
      </c>
      <c r="B211" s="6" t="s">
        <v>14</v>
      </c>
      <c r="C211" s="7">
        <v>0</v>
      </c>
      <c r="D211" s="22">
        <v>1000</v>
      </c>
      <c r="E211" s="22">
        <v>5</v>
      </c>
    </row>
    <row r="212" spans="1:5" ht="26.25" customHeight="1" x14ac:dyDescent="0.25">
      <c r="A212" s="3" t="s">
        <v>26</v>
      </c>
      <c r="B212" s="6" t="s">
        <v>15</v>
      </c>
      <c r="C212" s="7">
        <f t="shared" ref="C212:E212" si="15">SUM(C200:C211)</f>
        <v>0</v>
      </c>
      <c r="D212" s="6">
        <f t="shared" si="15"/>
        <v>9877</v>
      </c>
      <c r="E212" s="6">
        <f t="shared" si="15"/>
        <v>60</v>
      </c>
    </row>
    <row r="213" spans="1:5" ht="15" customHeight="1" x14ac:dyDescent="0.25">
      <c r="A213" s="3" t="s">
        <v>27</v>
      </c>
      <c r="B213" s="6" t="s">
        <v>3</v>
      </c>
      <c r="C213" s="7">
        <v>2.7761999999999998</v>
      </c>
      <c r="D213" s="6">
        <v>82</v>
      </c>
      <c r="E213" s="6">
        <v>2</v>
      </c>
    </row>
    <row r="214" spans="1:5" x14ac:dyDescent="0.25">
      <c r="A214" s="3" t="s">
        <v>27</v>
      </c>
      <c r="B214" s="6" t="s">
        <v>4</v>
      </c>
      <c r="C214" s="7">
        <v>2.3986000000000001</v>
      </c>
      <c r="D214" s="6">
        <v>89</v>
      </c>
      <c r="E214" s="6">
        <v>3</v>
      </c>
    </row>
    <row r="215" spans="1:5" x14ac:dyDescent="0.25">
      <c r="A215" s="3" t="s">
        <v>27</v>
      </c>
      <c r="B215" s="6" t="s">
        <v>5</v>
      </c>
      <c r="C215" s="7">
        <v>2.2263000000000002</v>
      </c>
      <c r="D215" s="6">
        <v>78</v>
      </c>
      <c r="E215" s="6">
        <v>1</v>
      </c>
    </row>
    <row r="216" spans="1:5" x14ac:dyDescent="0.25">
      <c r="A216" s="3" t="s">
        <v>27</v>
      </c>
      <c r="B216" s="6" t="s">
        <v>6</v>
      </c>
      <c r="C216" s="7">
        <v>0.29970000000000002</v>
      </c>
      <c r="D216" s="6">
        <v>83</v>
      </c>
      <c r="E216" s="6">
        <v>2</v>
      </c>
    </row>
    <row r="217" spans="1:5" x14ac:dyDescent="0.25">
      <c r="A217" s="3" t="s">
        <v>27</v>
      </c>
      <c r="B217" s="6" t="s">
        <v>7</v>
      </c>
      <c r="C217" s="7">
        <v>0</v>
      </c>
      <c r="D217" s="6">
        <v>91</v>
      </c>
      <c r="E217" s="6">
        <v>2</v>
      </c>
    </row>
    <row r="218" spans="1:5" x14ac:dyDescent="0.25">
      <c r="A218" s="3" t="s">
        <v>27</v>
      </c>
      <c r="B218" s="6" t="s">
        <v>8</v>
      </c>
      <c r="C218" s="7">
        <v>0</v>
      </c>
      <c r="D218" s="6">
        <v>75</v>
      </c>
      <c r="E218" s="6">
        <v>2</v>
      </c>
    </row>
    <row r="219" spans="1:5" x14ac:dyDescent="0.25">
      <c r="A219" s="3" t="s">
        <v>27</v>
      </c>
      <c r="B219" s="6" t="s">
        <v>9</v>
      </c>
      <c r="C219" s="7">
        <v>0</v>
      </c>
      <c r="D219" s="6">
        <v>285</v>
      </c>
      <c r="E219" s="6">
        <v>1</v>
      </c>
    </row>
    <row r="220" spans="1:5" x14ac:dyDescent="0.25">
      <c r="A220" s="3" t="s">
        <v>27</v>
      </c>
      <c r="B220" s="6" t="s">
        <v>10</v>
      </c>
      <c r="C220" s="7">
        <v>0</v>
      </c>
      <c r="D220" s="6">
        <v>297</v>
      </c>
      <c r="E220" s="6">
        <v>2</v>
      </c>
    </row>
    <row r="221" spans="1:5" x14ac:dyDescent="0.25">
      <c r="A221" s="3" t="s">
        <v>27</v>
      </c>
      <c r="B221" s="6" t="s">
        <v>11</v>
      </c>
      <c r="C221" s="7">
        <v>0</v>
      </c>
      <c r="D221" s="6">
        <v>104</v>
      </c>
      <c r="E221" s="6">
        <v>2</v>
      </c>
    </row>
    <row r="222" spans="1:5" x14ac:dyDescent="0.25">
      <c r="A222" s="3" t="s">
        <v>27</v>
      </c>
      <c r="B222" s="6" t="s">
        <v>12</v>
      </c>
      <c r="C222" s="7">
        <v>2</v>
      </c>
      <c r="D222" s="6">
        <v>108</v>
      </c>
      <c r="E222" s="6">
        <v>3</v>
      </c>
    </row>
    <row r="223" spans="1:5" x14ac:dyDescent="0.25">
      <c r="A223" s="3" t="s">
        <v>27</v>
      </c>
      <c r="B223" s="6" t="s">
        <v>13</v>
      </c>
      <c r="C223" s="7">
        <v>4</v>
      </c>
      <c r="D223" s="6">
        <v>129</v>
      </c>
      <c r="E223" s="6">
        <v>3</v>
      </c>
    </row>
    <row r="224" spans="1:5" x14ac:dyDescent="0.25">
      <c r="A224" s="3" t="s">
        <v>27</v>
      </c>
      <c r="B224" s="6" t="s">
        <v>14</v>
      </c>
      <c r="C224" s="7">
        <v>6.1728286600000004</v>
      </c>
      <c r="D224" s="6">
        <v>95</v>
      </c>
      <c r="E224" s="6">
        <v>4</v>
      </c>
    </row>
    <row r="225" spans="1:5" ht="25.5" customHeight="1" x14ac:dyDescent="0.25">
      <c r="A225" s="3" t="s">
        <v>27</v>
      </c>
      <c r="B225" s="6" t="s">
        <v>15</v>
      </c>
      <c r="C225" s="7">
        <f t="shared" ref="C225:E225" si="16">SUM(C213:C224)</f>
        <v>19.873628660000001</v>
      </c>
      <c r="D225" s="6">
        <f t="shared" si="16"/>
        <v>1516</v>
      </c>
      <c r="E225" s="6">
        <f t="shared" si="16"/>
        <v>27</v>
      </c>
    </row>
    <row r="226" spans="1:5" ht="14.25" customHeight="1" x14ac:dyDescent="0.25">
      <c r="A226" s="3" t="s">
        <v>28</v>
      </c>
      <c r="B226" s="6" t="s">
        <v>3</v>
      </c>
      <c r="C226" s="7">
        <v>8.3933999999999997</v>
      </c>
      <c r="D226" s="6">
        <v>162</v>
      </c>
      <c r="E226" s="6">
        <v>2</v>
      </c>
    </row>
    <row r="227" spans="1:5" x14ac:dyDescent="0.25">
      <c r="A227" s="3" t="s">
        <v>28</v>
      </c>
      <c r="B227" s="6" t="s">
        <v>4</v>
      </c>
      <c r="C227" s="7">
        <v>6.3205999999999998</v>
      </c>
      <c r="D227" s="6">
        <v>147</v>
      </c>
      <c r="E227" s="6">
        <v>2</v>
      </c>
    </row>
    <row r="228" spans="1:5" x14ac:dyDescent="0.25">
      <c r="A228" s="3" t="s">
        <v>28</v>
      </c>
      <c r="B228" s="6" t="s">
        <v>5</v>
      </c>
      <c r="C228" s="7">
        <v>6.3452000000000002</v>
      </c>
      <c r="D228" s="6">
        <v>118</v>
      </c>
      <c r="E228" s="6">
        <v>2</v>
      </c>
    </row>
    <row r="229" spans="1:5" x14ac:dyDescent="0.25">
      <c r="A229" s="3" t="s">
        <v>28</v>
      </c>
      <c r="B229" s="6" t="s">
        <v>6</v>
      </c>
      <c r="C229" s="7">
        <v>0.91059999999999997</v>
      </c>
      <c r="D229" s="6">
        <v>78</v>
      </c>
      <c r="E229" s="6">
        <v>8</v>
      </c>
    </row>
    <row r="230" spans="1:5" x14ac:dyDescent="0.25">
      <c r="A230" s="3" t="s">
        <v>28</v>
      </c>
      <c r="B230" s="6" t="s">
        <v>7</v>
      </c>
      <c r="C230" s="7">
        <v>0</v>
      </c>
      <c r="D230" s="6">
        <v>67</v>
      </c>
      <c r="E230" s="6">
        <v>4</v>
      </c>
    </row>
    <row r="231" spans="1:5" x14ac:dyDescent="0.25">
      <c r="A231" s="3" t="s">
        <v>28</v>
      </c>
      <c r="B231" s="6" t="s">
        <v>8</v>
      </c>
      <c r="C231" s="7">
        <v>0</v>
      </c>
      <c r="D231" s="6">
        <v>79</v>
      </c>
      <c r="E231" s="6">
        <v>4</v>
      </c>
    </row>
    <row r="232" spans="1:5" x14ac:dyDescent="0.25">
      <c r="A232" s="3" t="s">
        <v>28</v>
      </c>
      <c r="B232" s="6" t="s">
        <v>9</v>
      </c>
      <c r="C232" s="7">
        <v>0</v>
      </c>
      <c r="D232" s="6">
        <v>173</v>
      </c>
      <c r="E232" s="6">
        <v>1</v>
      </c>
    </row>
    <row r="233" spans="1:5" x14ac:dyDescent="0.25">
      <c r="A233" s="3" t="s">
        <v>28</v>
      </c>
      <c r="B233" s="6" t="s">
        <v>10</v>
      </c>
      <c r="C233" s="7">
        <v>0</v>
      </c>
      <c r="D233" s="6">
        <v>169</v>
      </c>
      <c r="E233" s="6">
        <v>1</v>
      </c>
    </row>
    <row r="234" spans="1:5" x14ac:dyDescent="0.25">
      <c r="A234" s="3" t="s">
        <v>28</v>
      </c>
      <c r="B234" s="6" t="s">
        <v>11</v>
      </c>
      <c r="C234" s="7">
        <v>0</v>
      </c>
      <c r="D234" s="6">
        <v>96</v>
      </c>
      <c r="E234" s="6">
        <v>1</v>
      </c>
    </row>
    <row r="235" spans="1:5" x14ac:dyDescent="0.25">
      <c r="A235" s="3" t="s">
        <v>28</v>
      </c>
      <c r="B235" s="6" t="s">
        <v>12</v>
      </c>
      <c r="C235" s="7">
        <v>3</v>
      </c>
      <c r="D235" s="6">
        <v>200</v>
      </c>
      <c r="E235" s="6">
        <v>1</v>
      </c>
    </row>
    <row r="236" spans="1:5" x14ac:dyDescent="0.25">
      <c r="A236" s="3" t="s">
        <v>28</v>
      </c>
      <c r="B236" s="6" t="s">
        <v>13</v>
      </c>
      <c r="C236" s="7">
        <v>13</v>
      </c>
      <c r="D236" s="6">
        <v>200</v>
      </c>
      <c r="E236" s="6">
        <v>2</v>
      </c>
    </row>
    <row r="237" spans="1:5" x14ac:dyDescent="0.25">
      <c r="A237" s="3" t="s">
        <v>28</v>
      </c>
      <c r="B237" s="6" t="s">
        <v>14</v>
      </c>
      <c r="C237" s="7">
        <v>15</v>
      </c>
      <c r="D237" s="6">
        <v>300</v>
      </c>
      <c r="E237" s="6">
        <v>2</v>
      </c>
    </row>
    <row r="238" spans="1:5" ht="30.75" customHeight="1" x14ac:dyDescent="0.25">
      <c r="A238" s="3" t="s">
        <v>28</v>
      </c>
      <c r="B238" s="6" t="s">
        <v>15</v>
      </c>
      <c r="C238" s="7">
        <f t="shared" ref="C238:E238" si="17">SUM(C226:C237)</f>
        <v>52.969799999999992</v>
      </c>
      <c r="D238" s="6">
        <f t="shared" si="17"/>
        <v>1789</v>
      </c>
      <c r="E238" s="6">
        <f t="shared" si="17"/>
        <v>30</v>
      </c>
    </row>
    <row r="239" spans="1:5" ht="15.75" customHeight="1" x14ac:dyDescent="0.25">
      <c r="A239" s="3" t="s">
        <v>29</v>
      </c>
      <c r="B239" s="6" t="s">
        <v>3</v>
      </c>
      <c r="C239" s="7">
        <v>6.4331620000000003</v>
      </c>
      <c r="D239" s="6">
        <v>132</v>
      </c>
      <c r="E239" s="6">
        <v>4</v>
      </c>
    </row>
    <row r="240" spans="1:5" x14ac:dyDescent="0.25">
      <c r="A240" s="3" t="s">
        <v>29</v>
      </c>
      <c r="B240" s="6" t="s">
        <v>4</v>
      </c>
      <c r="C240" s="7">
        <v>5.2187599999999996</v>
      </c>
      <c r="D240" s="6">
        <v>139</v>
      </c>
      <c r="E240" s="6">
        <v>5</v>
      </c>
    </row>
    <row r="241" spans="1:5" x14ac:dyDescent="0.25">
      <c r="A241" s="3" t="s">
        <v>29</v>
      </c>
      <c r="B241" s="6" t="s">
        <v>5</v>
      </c>
      <c r="C241" s="7">
        <v>4.3897399999999998</v>
      </c>
      <c r="D241" s="6">
        <v>134</v>
      </c>
      <c r="E241" s="6">
        <v>5</v>
      </c>
    </row>
    <row r="242" spans="1:5" x14ac:dyDescent="0.25">
      <c r="A242" s="3" t="s">
        <v>29</v>
      </c>
      <c r="B242" s="6" t="s">
        <v>6</v>
      </c>
      <c r="C242" s="7">
        <v>2.8971800000000001</v>
      </c>
      <c r="D242" s="6">
        <v>130</v>
      </c>
      <c r="E242" s="6">
        <v>6</v>
      </c>
    </row>
    <row r="243" spans="1:5" x14ac:dyDescent="0.25">
      <c r="A243" s="3" t="s">
        <v>29</v>
      </c>
      <c r="B243" s="6" t="s">
        <v>7</v>
      </c>
      <c r="C243" s="7">
        <v>0</v>
      </c>
      <c r="D243" s="6">
        <v>124</v>
      </c>
      <c r="E243" s="6">
        <v>7</v>
      </c>
    </row>
    <row r="244" spans="1:5" x14ac:dyDescent="0.25">
      <c r="A244" s="3" t="s">
        <v>29</v>
      </c>
      <c r="B244" s="6" t="s">
        <v>8</v>
      </c>
      <c r="C244" s="7">
        <v>0</v>
      </c>
      <c r="D244" s="6">
        <v>134</v>
      </c>
      <c r="E244" s="6">
        <v>4</v>
      </c>
    </row>
    <row r="245" spans="1:5" x14ac:dyDescent="0.25">
      <c r="A245" s="3" t="s">
        <v>29</v>
      </c>
      <c r="B245" s="6" t="s">
        <v>9</v>
      </c>
      <c r="C245" s="7">
        <v>0</v>
      </c>
      <c r="D245" s="6">
        <v>102</v>
      </c>
      <c r="E245" s="6">
        <v>1</v>
      </c>
    </row>
    <row r="246" spans="1:5" x14ac:dyDescent="0.25">
      <c r="A246" s="3" t="s">
        <v>29</v>
      </c>
      <c r="B246" s="6" t="s">
        <v>10</v>
      </c>
      <c r="C246" s="7">
        <v>0</v>
      </c>
      <c r="D246" s="6">
        <v>106</v>
      </c>
      <c r="E246" s="6">
        <v>3</v>
      </c>
    </row>
    <row r="247" spans="1:5" x14ac:dyDescent="0.25">
      <c r="A247" s="3" t="s">
        <v>29</v>
      </c>
      <c r="B247" s="6" t="s">
        <v>11</v>
      </c>
      <c r="C247" s="7">
        <v>0</v>
      </c>
      <c r="D247" s="6">
        <v>119</v>
      </c>
      <c r="E247" s="6">
        <v>4</v>
      </c>
    </row>
    <row r="248" spans="1:5" x14ac:dyDescent="0.25">
      <c r="A248" s="3" t="s">
        <v>29</v>
      </c>
      <c r="B248" s="6" t="s">
        <v>12</v>
      </c>
      <c r="C248" s="7">
        <v>7</v>
      </c>
      <c r="D248" s="6">
        <v>150</v>
      </c>
      <c r="E248" s="6">
        <v>5</v>
      </c>
    </row>
    <row r="249" spans="1:5" x14ac:dyDescent="0.25">
      <c r="A249" s="3" t="s">
        <v>29</v>
      </c>
      <c r="B249" s="6" t="s">
        <v>13</v>
      </c>
      <c r="C249" s="7">
        <v>10</v>
      </c>
      <c r="D249" s="6">
        <v>150</v>
      </c>
      <c r="E249" s="6">
        <v>4</v>
      </c>
    </row>
    <row r="250" spans="1:5" x14ac:dyDescent="0.25">
      <c r="A250" s="3" t="s">
        <v>29</v>
      </c>
      <c r="B250" s="6" t="s">
        <v>14</v>
      </c>
      <c r="C250" s="7">
        <v>16.6189</v>
      </c>
      <c r="D250" s="6">
        <v>200</v>
      </c>
      <c r="E250" s="6">
        <v>8</v>
      </c>
    </row>
    <row r="251" spans="1:5" ht="27.75" customHeight="1" x14ac:dyDescent="0.25">
      <c r="A251" s="3" t="s">
        <v>29</v>
      </c>
      <c r="B251" s="6" t="s">
        <v>15</v>
      </c>
      <c r="C251" s="7">
        <f t="shared" ref="C251:E251" si="18">SUM(C239:C250)</f>
        <v>52.55774199999999</v>
      </c>
      <c r="D251" s="6">
        <f t="shared" si="18"/>
        <v>1620</v>
      </c>
      <c r="E251" s="6">
        <f t="shared" si="18"/>
        <v>56</v>
      </c>
    </row>
    <row r="252" spans="1:5" ht="15" customHeight="1" x14ac:dyDescent="0.25">
      <c r="A252" s="3" t="s">
        <v>30</v>
      </c>
      <c r="B252" s="6" t="s">
        <v>3</v>
      </c>
      <c r="C252" s="7">
        <v>3.433271</v>
      </c>
      <c r="D252" s="6">
        <v>96</v>
      </c>
      <c r="E252" s="6">
        <v>2</v>
      </c>
    </row>
    <row r="253" spans="1:5" x14ac:dyDescent="0.25">
      <c r="A253" s="3" t="s">
        <v>30</v>
      </c>
      <c r="B253" s="6" t="s">
        <v>4</v>
      </c>
      <c r="C253" s="7">
        <v>3.1010110000000002</v>
      </c>
      <c r="D253" s="6">
        <v>115</v>
      </c>
      <c r="E253" s="6">
        <v>2</v>
      </c>
    </row>
    <row r="254" spans="1:5" x14ac:dyDescent="0.25">
      <c r="A254" s="3" t="s">
        <v>30</v>
      </c>
      <c r="B254" s="6" t="s">
        <v>5</v>
      </c>
      <c r="C254" s="7">
        <v>3.4332699999999998</v>
      </c>
      <c r="D254" s="6">
        <v>95</v>
      </c>
      <c r="E254" s="6">
        <v>2</v>
      </c>
    </row>
    <row r="255" spans="1:5" x14ac:dyDescent="0.25">
      <c r="A255" s="3" t="s">
        <v>30</v>
      </c>
      <c r="B255" s="6" t="s">
        <v>6</v>
      </c>
      <c r="C255" s="7">
        <v>0.81574000000000002</v>
      </c>
      <c r="D255" s="6">
        <v>61</v>
      </c>
      <c r="E255" s="6">
        <v>3</v>
      </c>
    </row>
    <row r="256" spans="1:5" x14ac:dyDescent="0.25">
      <c r="A256" s="3" t="s">
        <v>30</v>
      </c>
      <c r="B256" s="6" t="s">
        <v>7</v>
      </c>
      <c r="C256" s="7">
        <v>0</v>
      </c>
      <c r="D256" s="6">
        <v>53</v>
      </c>
      <c r="E256" s="23">
        <v>2</v>
      </c>
    </row>
    <row r="257" spans="1:5" x14ac:dyDescent="0.25">
      <c r="A257" s="3" t="s">
        <v>30</v>
      </c>
      <c r="B257" s="6" t="s">
        <v>8</v>
      </c>
      <c r="C257" s="7">
        <v>0</v>
      </c>
      <c r="D257" s="6">
        <v>47</v>
      </c>
      <c r="E257" s="23">
        <v>2</v>
      </c>
    </row>
    <row r="258" spans="1:5" x14ac:dyDescent="0.25">
      <c r="A258" s="3" t="s">
        <v>30</v>
      </c>
      <c r="B258" s="6" t="s">
        <v>9</v>
      </c>
      <c r="C258" s="7">
        <v>0</v>
      </c>
      <c r="D258" s="6">
        <v>40</v>
      </c>
      <c r="E258" s="23">
        <v>3</v>
      </c>
    </row>
    <row r="259" spans="1:5" x14ac:dyDescent="0.25">
      <c r="A259" s="3" t="s">
        <v>30</v>
      </c>
      <c r="B259" s="6" t="s">
        <v>10</v>
      </c>
      <c r="C259" s="7">
        <v>0</v>
      </c>
      <c r="D259" s="6">
        <v>50</v>
      </c>
      <c r="E259" s="23">
        <v>2</v>
      </c>
    </row>
    <row r="260" spans="1:5" x14ac:dyDescent="0.25">
      <c r="A260" s="3" t="s">
        <v>30</v>
      </c>
      <c r="B260" s="6" t="s">
        <v>11</v>
      </c>
      <c r="C260" s="7">
        <v>0</v>
      </c>
      <c r="D260" s="6">
        <v>43</v>
      </c>
      <c r="E260" s="23">
        <v>2</v>
      </c>
    </row>
    <row r="261" spans="1:5" x14ac:dyDescent="0.25">
      <c r="A261" s="3" t="s">
        <v>30</v>
      </c>
      <c r="B261" s="6" t="s">
        <v>12</v>
      </c>
      <c r="C261" s="7">
        <v>4</v>
      </c>
      <c r="D261" s="6">
        <v>55</v>
      </c>
      <c r="E261" s="23">
        <v>2</v>
      </c>
    </row>
    <row r="262" spans="1:5" x14ac:dyDescent="0.25">
      <c r="A262" s="3" t="s">
        <v>30</v>
      </c>
      <c r="B262" s="6" t="s">
        <v>13</v>
      </c>
      <c r="C262" s="7">
        <v>5</v>
      </c>
      <c r="D262" s="6">
        <v>100</v>
      </c>
      <c r="E262" s="23">
        <v>2</v>
      </c>
    </row>
    <row r="263" spans="1:5" x14ac:dyDescent="0.25">
      <c r="A263" s="3" t="s">
        <v>30</v>
      </c>
      <c r="B263" s="6" t="s">
        <v>14</v>
      </c>
      <c r="C263" s="24">
        <v>4.0229299999999997</v>
      </c>
      <c r="D263" s="6">
        <v>120</v>
      </c>
      <c r="E263" s="23">
        <v>2</v>
      </c>
    </row>
    <row r="264" spans="1:5" ht="27.75" customHeight="1" x14ac:dyDescent="0.25">
      <c r="A264" s="3" t="s">
        <v>30</v>
      </c>
      <c r="B264" s="6" t="s">
        <v>15</v>
      </c>
      <c r="C264" s="24">
        <f t="shared" ref="C264:E264" si="19">SUM(C252:C263)</f>
        <v>23.806221999999998</v>
      </c>
      <c r="D264" s="6">
        <f t="shared" si="19"/>
        <v>875</v>
      </c>
      <c r="E264" s="6">
        <f t="shared" si="19"/>
        <v>26</v>
      </c>
    </row>
    <row r="265" spans="1:5" ht="20.25" customHeight="1" x14ac:dyDescent="0.25">
      <c r="A265" s="3" t="s">
        <v>31</v>
      </c>
      <c r="B265" s="6" t="s">
        <v>3</v>
      </c>
      <c r="C265" s="7">
        <v>9.1949000000000005</v>
      </c>
      <c r="D265" s="6">
        <v>559</v>
      </c>
      <c r="E265" s="6">
        <v>6</v>
      </c>
    </row>
    <row r="266" spans="1:5" x14ac:dyDescent="0.25">
      <c r="A266" s="3" t="s">
        <v>31</v>
      </c>
      <c r="B266" s="6" t="s">
        <v>4</v>
      </c>
      <c r="C266" s="7">
        <v>7.7427000000000001</v>
      </c>
      <c r="D266" s="6">
        <v>794</v>
      </c>
      <c r="E266" s="6">
        <v>5</v>
      </c>
    </row>
    <row r="267" spans="1:5" x14ac:dyDescent="0.25">
      <c r="A267" s="3" t="s">
        <v>31</v>
      </c>
      <c r="B267" s="6" t="s">
        <v>5</v>
      </c>
      <c r="C267" s="7">
        <v>7.4615</v>
      </c>
      <c r="D267" s="6">
        <v>514</v>
      </c>
      <c r="E267" s="6">
        <v>5</v>
      </c>
    </row>
    <row r="268" spans="1:5" x14ac:dyDescent="0.25">
      <c r="A268" s="3" t="s">
        <v>31</v>
      </c>
      <c r="B268" s="6" t="s">
        <v>6</v>
      </c>
      <c r="C268" s="7">
        <v>1.1347</v>
      </c>
      <c r="D268" s="6">
        <v>427</v>
      </c>
      <c r="E268" s="6">
        <v>3</v>
      </c>
    </row>
    <row r="269" spans="1:5" x14ac:dyDescent="0.25">
      <c r="A269" s="3" t="s">
        <v>31</v>
      </c>
      <c r="B269" s="6" t="s">
        <v>7</v>
      </c>
      <c r="C269" s="7">
        <v>0</v>
      </c>
      <c r="D269" s="6">
        <v>454</v>
      </c>
      <c r="E269" s="6">
        <v>6</v>
      </c>
    </row>
    <row r="270" spans="1:5" x14ac:dyDescent="0.25">
      <c r="A270" s="3" t="s">
        <v>31</v>
      </c>
      <c r="B270" s="6" t="s">
        <v>8</v>
      </c>
      <c r="C270" s="7">
        <v>0</v>
      </c>
      <c r="D270" s="6">
        <v>721</v>
      </c>
      <c r="E270" s="6">
        <v>6</v>
      </c>
    </row>
    <row r="271" spans="1:5" x14ac:dyDescent="0.25">
      <c r="A271" s="3" t="s">
        <v>31</v>
      </c>
      <c r="B271" s="6" t="s">
        <v>9</v>
      </c>
      <c r="C271" s="7">
        <v>0</v>
      </c>
      <c r="D271" s="6">
        <v>678</v>
      </c>
      <c r="E271" s="6">
        <v>5</v>
      </c>
    </row>
    <row r="272" spans="1:5" x14ac:dyDescent="0.25">
      <c r="A272" s="3" t="s">
        <v>31</v>
      </c>
      <c r="B272" s="6" t="s">
        <v>10</v>
      </c>
      <c r="C272" s="7">
        <v>0</v>
      </c>
      <c r="D272" s="6">
        <v>406</v>
      </c>
      <c r="E272" s="6">
        <v>4</v>
      </c>
    </row>
    <row r="273" spans="1:5" x14ac:dyDescent="0.25">
      <c r="A273" s="3" t="s">
        <v>31</v>
      </c>
      <c r="B273" s="6" t="s">
        <v>11</v>
      </c>
      <c r="C273" s="7">
        <v>0</v>
      </c>
      <c r="D273" s="6">
        <v>728</v>
      </c>
      <c r="E273" s="6">
        <v>5</v>
      </c>
    </row>
    <row r="274" spans="1:5" x14ac:dyDescent="0.25">
      <c r="A274" s="3" t="s">
        <v>31</v>
      </c>
      <c r="B274" s="6" t="s">
        <v>12</v>
      </c>
      <c r="C274" s="7">
        <v>3</v>
      </c>
      <c r="D274" s="6">
        <v>400</v>
      </c>
      <c r="E274" s="6">
        <v>4</v>
      </c>
    </row>
    <row r="275" spans="1:5" x14ac:dyDescent="0.25">
      <c r="A275" s="3" t="s">
        <v>31</v>
      </c>
      <c r="B275" s="6" t="s">
        <v>13</v>
      </c>
      <c r="C275" s="7">
        <v>8</v>
      </c>
      <c r="D275" s="6">
        <v>550</v>
      </c>
      <c r="E275" s="6">
        <v>7</v>
      </c>
    </row>
    <row r="276" spans="1:5" x14ac:dyDescent="0.25">
      <c r="A276" s="3" t="s">
        <v>31</v>
      </c>
      <c r="B276" s="6" t="s">
        <v>14</v>
      </c>
      <c r="C276" s="7">
        <v>10</v>
      </c>
      <c r="D276" s="6">
        <v>620</v>
      </c>
      <c r="E276" s="6">
        <v>10</v>
      </c>
    </row>
    <row r="277" spans="1:5" ht="33.75" customHeight="1" x14ac:dyDescent="0.25">
      <c r="A277" s="3" t="s">
        <v>31</v>
      </c>
      <c r="B277" s="6" t="s">
        <v>15</v>
      </c>
      <c r="C277" s="7">
        <f t="shared" ref="C277:E277" si="20">SUM(C265:C276)</f>
        <v>46.533799999999999</v>
      </c>
      <c r="D277" s="6">
        <f t="shared" si="20"/>
        <v>6851</v>
      </c>
      <c r="E277" s="6">
        <f t="shared" si="20"/>
        <v>66</v>
      </c>
    </row>
    <row r="278" spans="1:5" ht="15" customHeight="1" x14ac:dyDescent="0.25">
      <c r="A278" s="3" t="s">
        <v>32</v>
      </c>
      <c r="B278" s="6" t="s">
        <v>3</v>
      </c>
      <c r="C278" s="7">
        <v>13.8375</v>
      </c>
      <c r="D278" s="6">
        <v>823.9</v>
      </c>
      <c r="E278" s="6">
        <v>6</v>
      </c>
    </row>
    <row r="279" spans="1:5" x14ac:dyDescent="0.25">
      <c r="A279" s="3" t="s">
        <v>32</v>
      </c>
      <c r="B279" s="6" t="s">
        <v>4</v>
      </c>
      <c r="C279" s="7">
        <v>10.274100000000001</v>
      </c>
      <c r="D279" s="6">
        <v>739.4</v>
      </c>
      <c r="E279" s="6">
        <v>7</v>
      </c>
    </row>
    <row r="280" spans="1:5" x14ac:dyDescent="0.25">
      <c r="A280" s="3" t="s">
        <v>32</v>
      </c>
      <c r="B280" s="6" t="s">
        <v>5</v>
      </c>
      <c r="C280" s="7">
        <v>10.510899999999999</v>
      </c>
      <c r="D280" s="6">
        <v>538</v>
      </c>
      <c r="E280" s="6">
        <v>8</v>
      </c>
    </row>
    <row r="281" spans="1:5" x14ac:dyDescent="0.25">
      <c r="A281" s="3" t="s">
        <v>32</v>
      </c>
      <c r="B281" s="6" t="s">
        <v>6</v>
      </c>
      <c r="C281" s="7">
        <v>1.7224999999999999</v>
      </c>
      <c r="D281" s="6">
        <v>320</v>
      </c>
      <c r="E281" s="6">
        <v>2</v>
      </c>
    </row>
    <row r="282" spans="1:5" x14ac:dyDescent="0.25">
      <c r="A282" s="3" t="s">
        <v>32</v>
      </c>
      <c r="B282" s="6" t="s">
        <v>7</v>
      </c>
      <c r="C282" s="7">
        <v>0</v>
      </c>
      <c r="D282" s="6">
        <v>734</v>
      </c>
      <c r="E282" s="6">
        <v>8</v>
      </c>
    </row>
    <row r="283" spans="1:5" x14ac:dyDescent="0.25">
      <c r="A283" s="3" t="s">
        <v>32</v>
      </c>
      <c r="B283" s="6" t="s">
        <v>8</v>
      </c>
      <c r="C283" s="7">
        <v>0</v>
      </c>
      <c r="D283" s="6">
        <v>358</v>
      </c>
      <c r="E283" s="6">
        <v>6</v>
      </c>
    </row>
    <row r="284" spans="1:5" x14ac:dyDescent="0.25">
      <c r="A284" s="3" t="s">
        <v>32</v>
      </c>
      <c r="B284" s="6" t="s">
        <v>9</v>
      </c>
      <c r="C284" s="7">
        <v>0</v>
      </c>
      <c r="D284" s="6">
        <v>530</v>
      </c>
      <c r="E284" s="6">
        <v>7</v>
      </c>
    </row>
    <row r="285" spans="1:5" x14ac:dyDescent="0.25">
      <c r="A285" s="3" t="s">
        <v>32</v>
      </c>
      <c r="B285" s="6" t="s">
        <v>10</v>
      </c>
      <c r="C285" s="7">
        <v>0</v>
      </c>
      <c r="D285" s="6">
        <v>273.7</v>
      </c>
      <c r="E285" s="6">
        <v>5</v>
      </c>
    </row>
    <row r="286" spans="1:5" x14ac:dyDescent="0.25">
      <c r="A286" s="3" t="s">
        <v>32</v>
      </c>
      <c r="B286" s="6" t="s">
        <v>11</v>
      </c>
      <c r="C286" s="7">
        <v>0</v>
      </c>
      <c r="D286" s="6">
        <v>219</v>
      </c>
      <c r="E286" s="6">
        <v>3</v>
      </c>
    </row>
    <row r="287" spans="1:5" x14ac:dyDescent="0.25">
      <c r="A287" s="3" t="s">
        <v>32</v>
      </c>
      <c r="B287" s="6" t="s">
        <v>12</v>
      </c>
      <c r="C287" s="7">
        <v>5.5</v>
      </c>
      <c r="D287" s="6">
        <v>355</v>
      </c>
      <c r="E287" s="6">
        <v>1</v>
      </c>
    </row>
    <row r="288" spans="1:5" x14ac:dyDescent="0.25">
      <c r="A288" s="3" t="s">
        <v>32</v>
      </c>
      <c r="B288" s="6" t="s">
        <v>13</v>
      </c>
      <c r="C288" s="7">
        <v>8</v>
      </c>
      <c r="D288" s="6">
        <v>500</v>
      </c>
      <c r="E288" s="6">
        <v>8</v>
      </c>
    </row>
    <row r="289" spans="1:5" x14ac:dyDescent="0.25">
      <c r="A289" s="3" t="s">
        <v>32</v>
      </c>
      <c r="B289" s="6" t="s">
        <v>14</v>
      </c>
      <c r="C289" s="7">
        <v>11</v>
      </c>
      <c r="D289" s="6">
        <v>950</v>
      </c>
      <c r="E289" s="6">
        <v>8</v>
      </c>
    </row>
    <row r="290" spans="1:5" ht="27" customHeight="1" x14ac:dyDescent="0.25">
      <c r="A290" s="3" t="s">
        <v>32</v>
      </c>
      <c r="B290" s="6" t="s">
        <v>15</v>
      </c>
      <c r="C290" s="7">
        <f t="shared" ref="C290:E290" si="21">SUM(C278:C289)</f>
        <v>60.844999999999999</v>
      </c>
      <c r="D290" s="6">
        <f t="shared" si="21"/>
        <v>6341</v>
      </c>
      <c r="E290" s="6">
        <f t="shared" si="21"/>
        <v>69</v>
      </c>
    </row>
    <row r="291" spans="1:5" ht="13.5" customHeight="1" x14ac:dyDescent="0.25">
      <c r="A291" s="3" t="s">
        <v>38</v>
      </c>
      <c r="B291" s="6" t="s">
        <v>3</v>
      </c>
      <c r="C291" s="7">
        <v>12.660322000000001</v>
      </c>
      <c r="D291" s="6">
        <v>464</v>
      </c>
      <c r="E291" s="6">
        <v>3</v>
      </c>
    </row>
    <row r="292" spans="1:5" x14ac:dyDescent="0.25">
      <c r="A292" s="3" t="s">
        <v>38</v>
      </c>
      <c r="B292" s="6" t="s">
        <v>4</v>
      </c>
      <c r="C292" s="7">
        <v>11.382156999999999</v>
      </c>
      <c r="D292" s="6">
        <v>515</v>
      </c>
      <c r="E292" s="6">
        <v>2</v>
      </c>
    </row>
    <row r="293" spans="1:5" x14ac:dyDescent="0.25">
      <c r="A293" s="3" t="s">
        <v>38</v>
      </c>
      <c r="B293" s="6" t="s">
        <v>5</v>
      </c>
      <c r="C293" s="7">
        <v>12.60168</v>
      </c>
      <c r="D293" s="6">
        <v>518</v>
      </c>
      <c r="E293" s="6">
        <v>10</v>
      </c>
    </row>
    <row r="294" spans="1:5" x14ac:dyDescent="0.25">
      <c r="A294" s="3" t="s">
        <v>38</v>
      </c>
      <c r="B294" s="6" t="s">
        <v>6</v>
      </c>
      <c r="C294" s="26">
        <f>1.05809+5.4165</f>
        <v>6.4745900000000001</v>
      </c>
      <c r="D294" s="6">
        <v>518</v>
      </c>
      <c r="E294" s="6">
        <v>3</v>
      </c>
    </row>
    <row r="295" spans="1:5" x14ac:dyDescent="0.25">
      <c r="A295" s="3" t="s">
        <v>38</v>
      </c>
      <c r="B295" s="6" t="s">
        <v>7</v>
      </c>
      <c r="C295" s="7">
        <v>0</v>
      </c>
      <c r="D295" s="6">
        <v>474</v>
      </c>
      <c r="E295" s="6">
        <v>2</v>
      </c>
    </row>
    <row r="296" spans="1:5" x14ac:dyDescent="0.25">
      <c r="A296" s="3" t="s">
        <v>38</v>
      </c>
      <c r="B296" s="6" t="s">
        <v>8</v>
      </c>
      <c r="C296" s="7">
        <v>0</v>
      </c>
      <c r="D296" s="6">
        <v>482</v>
      </c>
      <c r="E296" s="6">
        <v>2</v>
      </c>
    </row>
    <row r="297" spans="1:5" x14ac:dyDescent="0.25">
      <c r="A297" s="3" t="s">
        <v>38</v>
      </c>
      <c r="B297" s="6" t="s">
        <v>9</v>
      </c>
      <c r="C297" s="7">
        <v>0</v>
      </c>
      <c r="D297" s="6">
        <v>463</v>
      </c>
      <c r="E297" s="6">
        <v>1</v>
      </c>
    </row>
    <row r="298" spans="1:5" x14ac:dyDescent="0.25">
      <c r="A298" s="3" t="s">
        <v>38</v>
      </c>
      <c r="B298" s="6" t="s">
        <v>10</v>
      </c>
      <c r="C298" s="7">
        <v>0</v>
      </c>
      <c r="D298" s="6">
        <v>587</v>
      </c>
      <c r="E298" s="6">
        <v>2</v>
      </c>
    </row>
    <row r="299" spans="1:5" x14ac:dyDescent="0.25">
      <c r="A299" s="3" t="s">
        <v>38</v>
      </c>
      <c r="B299" s="6" t="s">
        <v>11</v>
      </c>
      <c r="C299" s="7">
        <v>0</v>
      </c>
      <c r="D299" s="6">
        <v>497</v>
      </c>
      <c r="E299" s="6">
        <v>7</v>
      </c>
    </row>
    <row r="300" spans="1:5" x14ac:dyDescent="0.25">
      <c r="A300" s="3" t="s">
        <v>38</v>
      </c>
      <c r="B300" s="6" t="s">
        <v>12</v>
      </c>
      <c r="C300" s="7">
        <v>6.2280874946600004</v>
      </c>
      <c r="D300" s="6">
        <v>499</v>
      </c>
      <c r="E300" s="6">
        <v>3</v>
      </c>
    </row>
    <row r="301" spans="1:5" x14ac:dyDescent="0.25">
      <c r="A301" s="3" t="s">
        <v>38</v>
      </c>
      <c r="B301" s="6" t="s">
        <v>13</v>
      </c>
      <c r="C301" s="7">
        <v>20</v>
      </c>
      <c r="D301" s="6">
        <v>549</v>
      </c>
      <c r="E301" s="6">
        <v>3</v>
      </c>
    </row>
    <row r="302" spans="1:5" x14ac:dyDescent="0.25">
      <c r="A302" s="3" t="s">
        <v>38</v>
      </c>
      <c r="B302" s="6" t="s">
        <v>14</v>
      </c>
      <c r="C302" s="7">
        <v>16.2536077275</v>
      </c>
      <c r="D302" s="6">
        <v>564</v>
      </c>
      <c r="E302" s="6">
        <v>4</v>
      </c>
    </row>
    <row r="303" spans="1:5" ht="24.75" customHeight="1" x14ac:dyDescent="0.25">
      <c r="A303" s="3" t="s">
        <v>38</v>
      </c>
      <c r="B303" s="6" t="s">
        <v>15</v>
      </c>
      <c r="C303" s="7">
        <f t="shared" ref="C303:E303" si="22">SUM(C291:C302)</f>
        <v>85.600444222160007</v>
      </c>
      <c r="D303" s="6">
        <f t="shared" si="22"/>
        <v>6130</v>
      </c>
      <c r="E303" s="6">
        <f t="shared" si="22"/>
        <v>42</v>
      </c>
    </row>
    <row r="304" spans="1:5" ht="13.5" customHeight="1" x14ac:dyDescent="0.25">
      <c r="A304" s="3" t="s">
        <v>33</v>
      </c>
      <c r="B304" s="6" t="s">
        <v>3</v>
      </c>
      <c r="C304" s="7">
        <v>8.5063859999999991</v>
      </c>
      <c r="D304" s="6">
        <v>476</v>
      </c>
      <c r="E304" s="6">
        <v>5</v>
      </c>
    </row>
    <row r="305" spans="1:5" x14ac:dyDescent="0.25">
      <c r="A305" s="3" t="s">
        <v>33</v>
      </c>
      <c r="B305" s="6" t="s">
        <v>4</v>
      </c>
      <c r="C305" s="7">
        <v>7.6880759999999997</v>
      </c>
      <c r="D305" s="6">
        <v>556</v>
      </c>
      <c r="E305" s="6">
        <v>4</v>
      </c>
    </row>
    <row r="306" spans="1:5" x14ac:dyDescent="0.25">
      <c r="A306" s="3" t="s">
        <v>33</v>
      </c>
      <c r="B306" s="6" t="s">
        <v>5</v>
      </c>
      <c r="C306" s="7">
        <v>8.4340600000000006</v>
      </c>
      <c r="D306" s="6">
        <v>0</v>
      </c>
      <c r="E306" s="6">
        <v>4</v>
      </c>
    </row>
    <row r="307" spans="1:5" x14ac:dyDescent="0.25">
      <c r="A307" s="3" t="s">
        <v>33</v>
      </c>
      <c r="B307" s="6" t="s">
        <v>6</v>
      </c>
      <c r="C307" s="7">
        <v>2.3504</v>
      </c>
      <c r="D307" s="6">
        <v>901</v>
      </c>
      <c r="E307" s="6">
        <v>4</v>
      </c>
    </row>
    <row r="308" spans="1:5" x14ac:dyDescent="0.25">
      <c r="A308" s="3" t="s">
        <v>33</v>
      </c>
      <c r="B308" s="6" t="s">
        <v>7</v>
      </c>
      <c r="C308" s="7">
        <v>0</v>
      </c>
      <c r="D308" s="6">
        <v>496</v>
      </c>
      <c r="E308" s="6">
        <v>4</v>
      </c>
    </row>
    <row r="309" spans="1:5" x14ac:dyDescent="0.25">
      <c r="A309" s="3" t="s">
        <v>33</v>
      </c>
      <c r="B309" s="6" t="s">
        <v>8</v>
      </c>
      <c r="C309" s="7">
        <v>0</v>
      </c>
      <c r="D309" s="6">
        <v>538</v>
      </c>
      <c r="E309" s="6">
        <v>6</v>
      </c>
    </row>
    <row r="310" spans="1:5" x14ac:dyDescent="0.25">
      <c r="A310" s="3" t="s">
        <v>33</v>
      </c>
      <c r="B310" s="6" t="s">
        <v>9</v>
      </c>
      <c r="C310" s="7">
        <v>0</v>
      </c>
      <c r="D310" s="6">
        <v>366</v>
      </c>
      <c r="E310" s="6">
        <v>4</v>
      </c>
    </row>
    <row r="311" spans="1:5" x14ac:dyDescent="0.25">
      <c r="A311" s="3" t="s">
        <v>33</v>
      </c>
      <c r="B311" s="6" t="s">
        <v>10</v>
      </c>
      <c r="C311" s="7">
        <v>0</v>
      </c>
      <c r="D311" s="6">
        <v>288</v>
      </c>
      <c r="E311" s="6">
        <v>3</v>
      </c>
    </row>
    <row r="312" spans="1:5" x14ac:dyDescent="0.25">
      <c r="A312" s="3" t="s">
        <v>33</v>
      </c>
      <c r="B312" s="6" t="s">
        <v>11</v>
      </c>
      <c r="C312" s="7">
        <v>0</v>
      </c>
      <c r="D312" s="6">
        <v>296</v>
      </c>
      <c r="E312" s="6">
        <v>4</v>
      </c>
    </row>
    <row r="313" spans="1:5" x14ac:dyDescent="0.25">
      <c r="A313" s="3" t="s">
        <v>33</v>
      </c>
      <c r="B313" s="6" t="s">
        <v>12</v>
      </c>
      <c r="C313" s="7">
        <v>12.825574097700001</v>
      </c>
      <c r="D313" s="6">
        <v>400</v>
      </c>
      <c r="E313" s="6">
        <v>4</v>
      </c>
    </row>
    <row r="314" spans="1:5" x14ac:dyDescent="0.25">
      <c r="A314" s="3" t="s">
        <v>33</v>
      </c>
      <c r="B314" s="6" t="s">
        <v>13</v>
      </c>
      <c r="C314" s="7">
        <v>15.775160726755001</v>
      </c>
      <c r="D314" s="6">
        <v>600</v>
      </c>
      <c r="E314" s="6">
        <v>5</v>
      </c>
    </row>
    <row r="315" spans="1:5" ht="15.75" customHeight="1" x14ac:dyDescent="0.25">
      <c r="A315" s="3" t="s">
        <v>33</v>
      </c>
      <c r="B315" s="6" t="s">
        <v>14</v>
      </c>
      <c r="C315" s="7">
        <v>19.391144739014997</v>
      </c>
      <c r="D315" s="6">
        <v>750</v>
      </c>
      <c r="E315" s="6">
        <v>4</v>
      </c>
    </row>
    <row r="316" spans="1:5" ht="30" customHeight="1" x14ac:dyDescent="0.25">
      <c r="A316" s="3" t="s">
        <v>33</v>
      </c>
      <c r="B316" s="6" t="s">
        <v>15</v>
      </c>
      <c r="C316" s="24">
        <f t="shared" ref="C316:E316" si="23">SUM(C304:C315)</f>
        <v>74.97080156346999</v>
      </c>
      <c r="D316" s="6">
        <f t="shared" si="23"/>
        <v>5667</v>
      </c>
      <c r="E316" s="6">
        <f t="shared" si="23"/>
        <v>51</v>
      </c>
    </row>
    <row r="317" spans="1:5" ht="17.25" customHeight="1" x14ac:dyDescent="0.25">
      <c r="A317" s="3" t="s">
        <v>34</v>
      </c>
      <c r="B317" s="6" t="s">
        <v>3</v>
      </c>
      <c r="C317" s="7">
        <v>5.6002000000000001</v>
      </c>
      <c r="D317" s="6">
        <v>400</v>
      </c>
      <c r="E317" s="6">
        <v>9</v>
      </c>
    </row>
    <row r="318" spans="1:5" x14ac:dyDescent="0.25">
      <c r="A318" s="3" t="s">
        <v>34</v>
      </c>
      <c r="B318" s="6" t="s">
        <v>4</v>
      </c>
      <c r="C318" s="7">
        <v>4.4725999999999999</v>
      </c>
      <c r="D318" s="6">
        <v>400</v>
      </c>
      <c r="E318" s="6">
        <v>5</v>
      </c>
    </row>
    <row r="319" spans="1:5" x14ac:dyDescent="0.25">
      <c r="A319" s="3" t="s">
        <v>34</v>
      </c>
      <c r="B319" s="6" t="s">
        <v>5</v>
      </c>
      <c r="C319" s="7">
        <v>2.8858999999999999</v>
      </c>
      <c r="D319" s="6">
        <v>249</v>
      </c>
      <c r="E319" s="6">
        <v>7</v>
      </c>
    </row>
    <row r="320" spans="1:5" x14ac:dyDescent="0.25">
      <c r="A320" s="3" t="s">
        <v>34</v>
      </c>
      <c r="B320" s="6" t="s">
        <v>6</v>
      </c>
      <c r="C320" s="7">
        <v>0.4844</v>
      </c>
      <c r="D320" s="6">
        <v>145</v>
      </c>
      <c r="E320" s="6">
        <v>9</v>
      </c>
    </row>
    <row r="321" spans="1:5" x14ac:dyDescent="0.25">
      <c r="A321" s="3" t="s">
        <v>34</v>
      </c>
      <c r="B321" s="6" t="s">
        <v>7</v>
      </c>
      <c r="C321" s="7">
        <v>0</v>
      </c>
      <c r="D321" s="6">
        <v>151</v>
      </c>
      <c r="E321" s="6">
        <v>6</v>
      </c>
    </row>
    <row r="322" spans="1:5" x14ac:dyDescent="0.25">
      <c r="A322" s="3" t="s">
        <v>34</v>
      </c>
      <c r="B322" s="6" t="s">
        <v>8</v>
      </c>
      <c r="C322" s="7">
        <v>0</v>
      </c>
      <c r="D322" s="6">
        <v>224</v>
      </c>
      <c r="E322" s="6">
        <v>6</v>
      </c>
    </row>
    <row r="323" spans="1:5" x14ac:dyDescent="0.25">
      <c r="A323" s="3" t="s">
        <v>34</v>
      </c>
      <c r="B323" s="6" t="s">
        <v>9</v>
      </c>
      <c r="C323" s="7">
        <v>0</v>
      </c>
      <c r="D323" s="6">
        <v>467</v>
      </c>
      <c r="E323" s="6">
        <v>6</v>
      </c>
    </row>
    <row r="324" spans="1:5" x14ac:dyDescent="0.25">
      <c r="A324" s="3" t="s">
        <v>34</v>
      </c>
      <c r="B324" s="6" t="s">
        <v>10</v>
      </c>
      <c r="C324" s="7">
        <v>0</v>
      </c>
      <c r="D324" s="6">
        <v>94.3</v>
      </c>
      <c r="E324" s="6">
        <v>5</v>
      </c>
    </row>
    <row r="325" spans="1:5" x14ac:dyDescent="0.25">
      <c r="A325" s="3" t="s">
        <v>34</v>
      </c>
      <c r="B325" s="6" t="s">
        <v>11</v>
      </c>
      <c r="C325" s="7">
        <v>0</v>
      </c>
      <c r="D325" s="6">
        <v>135</v>
      </c>
      <c r="E325" s="6">
        <v>5</v>
      </c>
    </row>
    <row r="326" spans="1:5" x14ac:dyDescent="0.25">
      <c r="A326" s="3" t="s">
        <v>34</v>
      </c>
      <c r="B326" s="6" t="s">
        <v>12</v>
      </c>
      <c r="C326" s="7">
        <v>5.0462424326600006</v>
      </c>
      <c r="D326" s="6">
        <v>500</v>
      </c>
      <c r="E326" s="6">
        <v>7</v>
      </c>
    </row>
    <row r="327" spans="1:5" x14ac:dyDescent="0.25">
      <c r="A327" s="3" t="s">
        <v>34</v>
      </c>
      <c r="B327" s="6" t="s">
        <v>13</v>
      </c>
      <c r="C327" s="7">
        <v>4.8682999999999996</v>
      </c>
      <c r="D327" s="6">
        <v>600</v>
      </c>
      <c r="E327" s="6">
        <v>8</v>
      </c>
    </row>
    <row r="328" spans="1:5" x14ac:dyDescent="0.25">
      <c r="A328" s="3" t="s">
        <v>34</v>
      </c>
      <c r="B328" s="6" t="s">
        <v>14</v>
      </c>
      <c r="C328" s="7">
        <v>8.8656042150000012</v>
      </c>
      <c r="D328" s="6">
        <v>1000</v>
      </c>
      <c r="E328" s="6">
        <v>9</v>
      </c>
    </row>
    <row r="329" spans="1:5" ht="26.25" customHeight="1" x14ac:dyDescent="0.25">
      <c r="A329" s="3" t="s">
        <v>34</v>
      </c>
      <c r="B329" s="6" t="s">
        <v>15</v>
      </c>
      <c r="C329" s="7">
        <f t="shared" ref="C329:E329" si="24">SUM(C317:C328)</f>
        <v>32.223246647660005</v>
      </c>
      <c r="D329" s="6">
        <f t="shared" si="24"/>
        <v>4365.3</v>
      </c>
      <c r="E329" s="6">
        <f t="shared" si="24"/>
        <v>82</v>
      </c>
    </row>
    <row r="330" spans="1:5" ht="14.25" customHeight="1" x14ac:dyDescent="0.25">
      <c r="A330" s="3" t="s">
        <v>35</v>
      </c>
      <c r="B330" s="6" t="s">
        <v>3</v>
      </c>
      <c r="C330" s="7">
        <v>2</v>
      </c>
      <c r="D330" s="6">
        <v>800</v>
      </c>
      <c r="E330" s="6">
        <v>4</v>
      </c>
    </row>
    <row r="331" spans="1:5" x14ac:dyDescent="0.25">
      <c r="A331" s="3" t="s">
        <v>35</v>
      </c>
      <c r="B331" s="6" t="s">
        <v>4</v>
      </c>
      <c r="C331" s="7">
        <v>2.09</v>
      </c>
      <c r="D331" s="6">
        <v>500</v>
      </c>
      <c r="E331" s="6">
        <v>4</v>
      </c>
    </row>
    <row r="332" spans="1:5" x14ac:dyDescent="0.25">
      <c r="A332" s="3" t="s">
        <v>35</v>
      </c>
      <c r="B332" s="6" t="s">
        <v>5</v>
      </c>
      <c r="C332" s="7">
        <v>2</v>
      </c>
      <c r="D332" s="6">
        <v>400</v>
      </c>
      <c r="E332" s="6">
        <v>4</v>
      </c>
    </row>
    <row r="333" spans="1:5" x14ac:dyDescent="0.25">
      <c r="A333" s="3" t="s">
        <v>35</v>
      </c>
      <c r="B333" s="6" t="s">
        <v>6</v>
      </c>
      <c r="C333" s="7">
        <v>0.9</v>
      </c>
      <c r="D333" s="6">
        <v>350</v>
      </c>
      <c r="E333" s="6">
        <v>5</v>
      </c>
    </row>
    <row r="334" spans="1:5" x14ac:dyDescent="0.25">
      <c r="A334" s="3" t="s">
        <v>35</v>
      </c>
      <c r="B334" s="6" t="s">
        <v>7</v>
      </c>
      <c r="C334" s="7">
        <v>0</v>
      </c>
      <c r="D334" s="6">
        <v>350</v>
      </c>
      <c r="E334" s="6">
        <v>4</v>
      </c>
    </row>
    <row r="335" spans="1:5" x14ac:dyDescent="0.25">
      <c r="A335" s="3" t="s">
        <v>35</v>
      </c>
      <c r="B335" s="6" t="s">
        <v>8</v>
      </c>
      <c r="C335" s="7">
        <v>0</v>
      </c>
      <c r="D335" s="6">
        <v>320</v>
      </c>
      <c r="E335" s="6">
        <v>4</v>
      </c>
    </row>
    <row r="336" spans="1:5" x14ac:dyDescent="0.25">
      <c r="A336" s="3" t="s">
        <v>35</v>
      </c>
      <c r="B336" s="6" t="s">
        <v>9</v>
      </c>
      <c r="C336" s="7">
        <v>0</v>
      </c>
      <c r="D336" s="6">
        <v>320</v>
      </c>
      <c r="E336" s="6">
        <v>4</v>
      </c>
    </row>
    <row r="337" spans="1:5" x14ac:dyDescent="0.25">
      <c r="A337" s="3" t="s">
        <v>35</v>
      </c>
      <c r="B337" s="6" t="s">
        <v>10</v>
      </c>
      <c r="C337" s="7">
        <v>0</v>
      </c>
      <c r="D337" s="6">
        <v>500</v>
      </c>
      <c r="E337" s="6">
        <v>5</v>
      </c>
    </row>
    <row r="338" spans="1:5" x14ac:dyDescent="0.25">
      <c r="A338" s="3" t="s">
        <v>35</v>
      </c>
      <c r="B338" s="6" t="s">
        <v>11</v>
      </c>
      <c r="C338" s="7">
        <v>0</v>
      </c>
      <c r="D338" s="6">
        <v>500</v>
      </c>
      <c r="E338" s="6">
        <v>5</v>
      </c>
    </row>
    <row r="339" spans="1:5" x14ac:dyDescent="0.25">
      <c r="A339" s="3" t="s">
        <v>35</v>
      </c>
      <c r="B339" s="6" t="s">
        <v>12</v>
      </c>
      <c r="C339" s="7">
        <v>1.6</v>
      </c>
      <c r="D339" s="6">
        <v>550</v>
      </c>
      <c r="E339" s="6">
        <v>5</v>
      </c>
    </row>
    <row r="340" spans="1:5" x14ac:dyDescent="0.25">
      <c r="A340" s="3" t="s">
        <v>35</v>
      </c>
      <c r="B340" s="6" t="s">
        <v>13</v>
      </c>
      <c r="C340" s="7">
        <f>2.3-0.24</f>
        <v>2.0599999999999996</v>
      </c>
      <c r="D340" s="6">
        <v>650</v>
      </c>
      <c r="E340" s="6">
        <v>6</v>
      </c>
    </row>
    <row r="341" spans="1:5" x14ac:dyDescent="0.25">
      <c r="A341" s="3" t="s">
        <v>35</v>
      </c>
      <c r="B341" s="6" t="s">
        <v>14</v>
      </c>
      <c r="C341" s="7">
        <v>2.35</v>
      </c>
      <c r="D341" s="6">
        <v>639</v>
      </c>
      <c r="E341" s="6">
        <v>6</v>
      </c>
    </row>
    <row r="342" spans="1:5" ht="24" customHeight="1" x14ac:dyDescent="0.25">
      <c r="A342" s="3" t="s">
        <v>35</v>
      </c>
      <c r="B342" s="6" t="s">
        <v>15</v>
      </c>
      <c r="C342" s="7">
        <f>SUM(C330:C341)</f>
        <v>12.999999999999998</v>
      </c>
      <c r="D342" s="6">
        <f t="shared" ref="D342" si="25">SUM(D330:D341)</f>
        <v>5879</v>
      </c>
      <c r="E342" s="6">
        <f>SUM(E330:E341)</f>
        <v>56</v>
      </c>
    </row>
    <row r="343" spans="1:5" ht="15.75" customHeight="1" x14ac:dyDescent="0.25">
      <c r="A343" s="3" t="s">
        <v>36</v>
      </c>
      <c r="B343" s="6" t="s">
        <v>3</v>
      </c>
      <c r="C343" s="7">
        <v>2.8090000000000002</v>
      </c>
      <c r="D343" s="6">
        <v>754</v>
      </c>
      <c r="E343" s="6">
        <v>5</v>
      </c>
    </row>
    <row r="344" spans="1:5" x14ac:dyDescent="0.25">
      <c r="A344" s="3" t="s">
        <v>36</v>
      </c>
      <c r="B344" s="6" t="s">
        <v>4</v>
      </c>
      <c r="C344" s="7">
        <v>3</v>
      </c>
      <c r="D344" s="6">
        <v>400</v>
      </c>
      <c r="E344" s="6">
        <v>5</v>
      </c>
    </row>
    <row r="345" spans="1:5" x14ac:dyDescent="0.25">
      <c r="A345" s="3" t="s">
        <v>36</v>
      </c>
      <c r="B345" s="6" t="s">
        <v>5</v>
      </c>
      <c r="C345" s="7">
        <v>3</v>
      </c>
      <c r="D345" s="6">
        <v>300</v>
      </c>
      <c r="E345" s="6">
        <v>5</v>
      </c>
    </row>
    <row r="346" spans="1:5" x14ac:dyDescent="0.25">
      <c r="A346" s="3" t="s">
        <v>36</v>
      </c>
      <c r="B346" s="6" t="s">
        <v>6</v>
      </c>
      <c r="C346" s="7">
        <v>1.179</v>
      </c>
      <c r="D346" s="6">
        <v>300</v>
      </c>
      <c r="E346" s="6">
        <v>5</v>
      </c>
    </row>
    <row r="347" spans="1:5" x14ac:dyDescent="0.25">
      <c r="A347" s="3" t="s">
        <v>36</v>
      </c>
      <c r="B347" s="6" t="s">
        <v>7</v>
      </c>
      <c r="C347" s="7">
        <v>0</v>
      </c>
      <c r="D347" s="6">
        <v>350</v>
      </c>
      <c r="E347" s="6">
        <v>4</v>
      </c>
    </row>
    <row r="348" spans="1:5" x14ac:dyDescent="0.25">
      <c r="A348" s="3" t="s">
        <v>36</v>
      </c>
      <c r="B348" s="6" t="s">
        <v>8</v>
      </c>
      <c r="C348" s="7">
        <v>0</v>
      </c>
      <c r="D348" s="6">
        <v>320</v>
      </c>
      <c r="E348" s="6">
        <v>4</v>
      </c>
    </row>
    <row r="349" spans="1:5" x14ac:dyDescent="0.25">
      <c r="A349" s="3" t="s">
        <v>36</v>
      </c>
      <c r="B349" s="6" t="s">
        <v>9</v>
      </c>
      <c r="C349" s="7">
        <v>0</v>
      </c>
      <c r="D349" s="6">
        <v>320</v>
      </c>
      <c r="E349" s="6">
        <v>4</v>
      </c>
    </row>
    <row r="350" spans="1:5" x14ac:dyDescent="0.25">
      <c r="A350" s="3" t="s">
        <v>36</v>
      </c>
      <c r="B350" s="6" t="s">
        <v>10</v>
      </c>
      <c r="C350" s="7">
        <v>0</v>
      </c>
      <c r="D350" s="6">
        <v>601</v>
      </c>
      <c r="E350" s="6">
        <v>5</v>
      </c>
    </row>
    <row r="351" spans="1:5" x14ac:dyDescent="0.25">
      <c r="A351" s="3" t="s">
        <v>36</v>
      </c>
      <c r="B351" s="6" t="s">
        <v>11</v>
      </c>
      <c r="C351" s="7">
        <v>0</v>
      </c>
      <c r="D351" s="6">
        <v>355</v>
      </c>
      <c r="E351" s="6">
        <v>5</v>
      </c>
    </row>
    <row r="352" spans="1:5" x14ac:dyDescent="0.25">
      <c r="A352" s="3" t="s">
        <v>36</v>
      </c>
      <c r="B352" s="6" t="s">
        <v>12</v>
      </c>
      <c r="C352" s="7">
        <v>2</v>
      </c>
      <c r="D352" s="6">
        <v>420</v>
      </c>
      <c r="E352" s="6">
        <v>6</v>
      </c>
    </row>
    <row r="353" spans="1:5" x14ac:dyDescent="0.25">
      <c r="A353" s="3" t="s">
        <v>36</v>
      </c>
      <c r="B353" s="6" t="s">
        <v>13</v>
      </c>
      <c r="C353" s="7">
        <v>3</v>
      </c>
      <c r="D353" s="6">
        <v>550</v>
      </c>
      <c r="E353" s="6">
        <v>6</v>
      </c>
    </row>
    <row r="354" spans="1:5" x14ac:dyDescent="0.25">
      <c r="A354" s="3" t="s">
        <v>36</v>
      </c>
      <c r="B354" s="6" t="s">
        <v>14</v>
      </c>
      <c r="C354" s="7">
        <v>3</v>
      </c>
      <c r="D354" s="6">
        <v>550</v>
      </c>
      <c r="E354" s="6">
        <v>6</v>
      </c>
    </row>
    <row r="355" spans="1:5" ht="25.5" customHeight="1" x14ac:dyDescent="0.25">
      <c r="A355" s="3" t="s">
        <v>36</v>
      </c>
      <c r="B355" s="6" t="s">
        <v>15</v>
      </c>
      <c r="C355" s="7">
        <f>SUM(C343:C354)</f>
        <v>17.988</v>
      </c>
      <c r="D355" s="6">
        <f t="shared" ref="D355:E355" si="26">SUM(D343:D354)</f>
        <v>5220</v>
      </c>
      <c r="E355" s="6">
        <f t="shared" si="26"/>
        <v>60</v>
      </c>
    </row>
    <row r="356" spans="1:5" ht="15.75" customHeight="1" x14ac:dyDescent="0.25">
      <c r="A356" s="3" t="s">
        <v>37</v>
      </c>
      <c r="B356" s="6" t="s">
        <v>3</v>
      </c>
      <c r="C356" s="25">
        <f>C83+C96+C109+C122+C135+C148+C161+C174+C187+C200+C213+C226+C239+C252+C265+C278+C291+C304+C317+C330</f>
        <v>204.25094699999997</v>
      </c>
      <c r="D356" s="22">
        <f>SUM(D96+D109+D122+D135+D148+D161+D174+D187+D200++D213+D226+D239+D252+D265+D278+D291+D304+D317+D330+D83)</f>
        <v>15388.49</v>
      </c>
      <c r="E356" s="22">
        <f t="shared" ref="E356:E368" si="27">SUM(E96+E109+E122+E135+E148+E161+E174+E187+E200+E213+E226+E239+E252+E265+E278+E291+E304+E317+E330+E83)</f>
        <v>199</v>
      </c>
    </row>
    <row r="357" spans="1:5" x14ac:dyDescent="0.25">
      <c r="A357" s="3" t="s">
        <v>37</v>
      </c>
      <c r="B357" s="6" t="s">
        <v>4</v>
      </c>
      <c r="C357" s="25">
        <f t="shared" ref="C357:C368" si="28">C84+C97+C110+C123+C136+C149+C162+C175+C188+C201+C214+C227+C240+C253+C266+C279+C292+C305+C318+C331</f>
        <v>172.90773300000006</v>
      </c>
      <c r="D357" s="22">
        <f t="shared" ref="D357:D368" si="29">SUM(D97+D110+D123+D136+D149+D162+D175+D188+D201++D214+D227+D240+D253+D266+D279+D292+D305+D318+D331+D84)</f>
        <v>14567.4</v>
      </c>
      <c r="E357" s="22">
        <f t="shared" si="27"/>
        <v>168</v>
      </c>
    </row>
    <row r="358" spans="1:5" x14ac:dyDescent="0.25">
      <c r="A358" s="3" t="s">
        <v>37</v>
      </c>
      <c r="B358" s="6" t="s">
        <v>5</v>
      </c>
      <c r="C358" s="25">
        <f t="shared" si="28"/>
        <v>166.58761999999996</v>
      </c>
      <c r="D358" s="22">
        <f t="shared" si="29"/>
        <v>12888</v>
      </c>
      <c r="E358" s="22">
        <f t="shared" si="27"/>
        <v>226</v>
      </c>
    </row>
    <row r="359" spans="1:5" x14ac:dyDescent="0.25">
      <c r="A359" s="3" t="s">
        <v>37</v>
      </c>
      <c r="B359" s="6" t="s">
        <v>6</v>
      </c>
      <c r="C359" s="25">
        <f t="shared" si="28"/>
        <v>65.313279999999992</v>
      </c>
      <c r="D359" s="22">
        <f t="shared" si="29"/>
        <v>10134</v>
      </c>
      <c r="E359" s="22">
        <f t="shared" si="27"/>
        <v>209</v>
      </c>
    </row>
    <row r="360" spans="1:5" x14ac:dyDescent="0.25">
      <c r="A360" s="3" t="s">
        <v>37</v>
      </c>
      <c r="B360" s="6" t="s">
        <v>7</v>
      </c>
      <c r="C360" s="25">
        <f t="shared" si="28"/>
        <v>0</v>
      </c>
      <c r="D360" s="22">
        <f t="shared" si="29"/>
        <v>7906</v>
      </c>
      <c r="E360" s="22">
        <f t="shared" si="27"/>
        <v>196</v>
      </c>
    </row>
    <row r="361" spans="1:5" x14ac:dyDescent="0.25">
      <c r="A361" s="3" t="s">
        <v>37</v>
      </c>
      <c r="B361" s="6" t="s">
        <v>8</v>
      </c>
      <c r="C361" s="25">
        <f t="shared" si="28"/>
        <v>0</v>
      </c>
      <c r="D361" s="22">
        <f t="shared" si="29"/>
        <v>7305</v>
      </c>
      <c r="E361" s="22">
        <f t="shared" si="27"/>
        <v>218</v>
      </c>
    </row>
    <row r="362" spans="1:5" x14ac:dyDescent="0.25">
      <c r="A362" s="3" t="s">
        <v>37</v>
      </c>
      <c r="B362" s="6" t="s">
        <v>9</v>
      </c>
      <c r="C362" s="25">
        <f t="shared" si="28"/>
        <v>0.7</v>
      </c>
      <c r="D362" s="22">
        <f t="shared" si="29"/>
        <v>6753</v>
      </c>
      <c r="E362" s="22">
        <f t="shared" si="27"/>
        <v>144</v>
      </c>
    </row>
    <row r="363" spans="1:5" x14ac:dyDescent="0.25">
      <c r="A363" s="3" t="s">
        <v>37</v>
      </c>
      <c r="B363" s="6" t="s">
        <v>10</v>
      </c>
      <c r="C363" s="25">
        <f t="shared" si="28"/>
        <v>0.6</v>
      </c>
      <c r="D363" s="22">
        <f t="shared" si="29"/>
        <v>5713</v>
      </c>
      <c r="E363" s="22">
        <f t="shared" si="27"/>
        <v>140</v>
      </c>
    </row>
    <row r="364" spans="1:5" x14ac:dyDescent="0.25">
      <c r="A364" s="3" t="s">
        <v>37</v>
      </c>
      <c r="B364" s="6" t="s">
        <v>11</v>
      </c>
      <c r="C364" s="25">
        <f t="shared" si="28"/>
        <v>0</v>
      </c>
      <c r="D364" s="22">
        <f t="shared" si="29"/>
        <v>6148</v>
      </c>
      <c r="E364" s="22">
        <f t="shared" si="27"/>
        <v>146</v>
      </c>
    </row>
    <row r="365" spans="1:5" x14ac:dyDescent="0.25">
      <c r="A365" s="3" t="s">
        <v>37</v>
      </c>
      <c r="B365" s="6" t="s">
        <v>12</v>
      </c>
      <c r="C365" s="25">
        <f t="shared" si="28"/>
        <v>123.78626734181999</v>
      </c>
      <c r="D365" s="22">
        <f t="shared" si="29"/>
        <v>11092</v>
      </c>
      <c r="E365" s="22">
        <f t="shared" si="27"/>
        <v>198</v>
      </c>
    </row>
    <row r="366" spans="1:5" x14ac:dyDescent="0.25">
      <c r="A366" s="3" t="s">
        <v>37</v>
      </c>
      <c r="B366" s="6" t="s">
        <v>13</v>
      </c>
      <c r="C366" s="25">
        <f t="shared" si="28"/>
        <v>217.54438614727999</v>
      </c>
      <c r="D366" s="22">
        <f t="shared" si="29"/>
        <v>14003</v>
      </c>
      <c r="E366" s="22">
        <f t="shared" si="27"/>
        <v>208</v>
      </c>
    </row>
    <row r="367" spans="1:5" x14ac:dyDescent="0.25">
      <c r="A367" s="3" t="s">
        <v>37</v>
      </c>
      <c r="B367" s="6" t="s">
        <v>14</v>
      </c>
      <c r="C367" s="25">
        <f t="shared" si="28"/>
        <v>260.15973202704504</v>
      </c>
      <c r="D367" s="22">
        <f t="shared" si="29"/>
        <v>17010</v>
      </c>
      <c r="E367" s="22">
        <f t="shared" si="27"/>
        <v>220</v>
      </c>
    </row>
    <row r="368" spans="1:5" ht="23.25" customHeight="1" x14ac:dyDescent="0.25">
      <c r="A368" s="3" t="s">
        <v>37</v>
      </c>
      <c r="B368" s="6" t="s">
        <v>15</v>
      </c>
      <c r="C368" s="25">
        <f t="shared" si="28"/>
        <v>1211.8499655161452</v>
      </c>
      <c r="D368" s="22">
        <f t="shared" si="29"/>
        <v>128907.89</v>
      </c>
      <c r="E368" s="22">
        <f t="shared" si="27"/>
        <v>2272</v>
      </c>
    </row>
    <row r="369" spans="1:5" ht="19.5" customHeight="1" x14ac:dyDescent="0.25">
      <c r="A369" s="8"/>
      <c r="B369" s="9"/>
      <c r="C369" s="9"/>
      <c r="D369" s="9"/>
      <c r="E369" s="9"/>
    </row>
    <row r="370" spans="1:5" x14ac:dyDescent="0.25">
      <c r="A370" s="8" t="s">
        <v>39</v>
      </c>
      <c r="B370" s="10"/>
      <c r="C370" s="11"/>
      <c r="D370" s="12" t="s">
        <v>40</v>
      </c>
      <c r="E370" s="12"/>
    </row>
    <row r="371" spans="1:5" x14ac:dyDescent="0.25">
      <c r="A371" s="13"/>
      <c r="B371" s="11"/>
      <c r="C371" s="11"/>
      <c r="D371" s="11"/>
      <c r="E371" s="11"/>
    </row>
    <row r="372" spans="1:5" x14ac:dyDescent="0.25">
      <c r="A372" s="1"/>
      <c r="B372" s="14"/>
      <c r="C372" s="14"/>
      <c r="D372" s="14"/>
      <c r="E372" s="14"/>
    </row>
    <row r="422" spans="6:6" x14ac:dyDescent="0.25">
      <c r="F422" s="9"/>
    </row>
    <row r="425" spans="6:6" x14ac:dyDescent="0.25">
      <c r="F425" s="14"/>
    </row>
  </sheetData>
  <mergeCells count="1">
    <mergeCell ref="D370:E37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ліміти2021</vt:lpstr>
    </vt:vector>
  </TitlesOfParts>
  <Company>НТК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</dc:creator>
  <cp:lastModifiedBy>user</cp:lastModifiedBy>
  <cp:lastPrinted>2021-01-26T08:15:03Z</cp:lastPrinted>
  <dcterms:created xsi:type="dcterms:W3CDTF">2001-07-19T10:47:55Z</dcterms:created>
  <dcterms:modified xsi:type="dcterms:W3CDTF">2021-03-11T14:42:49Z</dcterms:modified>
</cp:coreProperties>
</file>