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dukha\Desktop\"/>
    </mc:Choice>
  </mc:AlternateContent>
  <bookViews>
    <workbookView xWindow="0" yWindow="0" windowWidth="28800" windowHeight="12285" firstSheet="24" activeTab="36"/>
  </bookViews>
  <sheets>
    <sheet name="0110150" sheetId="1" r:id="rId1"/>
    <sheet name="Еф 0110150" sheetId="25" r:id="rId2"/>
    <sheet name="0110160" sheetId="6" r:id="rId3"/>
    <sheet name="Еф 0110160" sheetId="7" r:id="rId4"/>
    <sheet name="0120150" sheetId="27" r:id="rId5"/>
    <sheet name="Еф 0120150" sheetId="30" r:id="rId6"/>
    <sheet name="0120160" sheetId="2" r:id="rId7"/>
    <sheet name="Еф 0120160" sheetId="8" r:id="rId8"/>
    <sheet name="0130150" sheetId="31" r:id="rId9"/>
    <sheet name="Еф 0130150" sheetId="32" r:id="rId10"/>
    <sheet name="0130160" sheetId="4" r:id="rId11"/>
    <sheet name="Еф 0130160" sheetId="5" r:id="rId12"/>
    <sheet name="0110180" sheetId="9" r:id="rId13"/>
    <sheet name="Еф 0110180" sheetId="10" r:id="rId14"/>
    <sheet name="0117310" sheetId="11" r:id="rId15"/>
    <sheet name="Еф 0117130" sheetId="26" r:id="rId16"/>
    <sheet name="0117425" sheetId="3" r:id="rId17"/>
    <sheet name="Еф 0117425" sheetId="33" r:id="rId18"/>
    <sheet name="0117691" sheetId="12" r:id="rId19"/>
    <sheet name="Еф 0117691" sheetId="13" r:id="rId20"/>
    <sheet name="0117680" sheetId="14" r:id="rId21"/>
    <sheet name="Еф 0117680" sheetId="15" r:id="rId22"/>
    <sheet name="0113241" sheetId="16" r:id="rId23"/>
    <sheet name="Еф 0113241" sheetId="18" r:id="rId24"/>
    <sheet name="0117640" sheetId="19" r:id="rId25"/>
    <sheet name="Еф 0117640" sheetId="20" r:id="rId26"/>
    <sheet name="0117670" sheetId="21" r:id="rId27"/>
    <sheet name="Еф 0117670" sheetId="22" r:id="rId28"/>
    <sheet name="0118600" sheetId="23" r:id="rId29"/>
    <sheet name="Еф 0118600" sheetId="24" r:id="rId30"/>
    <sheet name="0117693" sheetId="28" r:id="rId31"/>
    <sheet name="Еф 0117693" sheetId="29" r:id="rId32"/>
    <sheet name="Лист1" sheetId="34" r:id="rId33"/>
    <sheet name="Лист2" sheetId="35" r:id="rId34"/>
    <sheet name="Лист3" sheetId="36" r:id="rId35"/>
    <sheet name="Лист4" sheetId="37" r:id="rId36"/>
    <sheet name="Лист5" sheetId="38" r:id="rId37"/>
  </sheets>
  <calcPr calcId="162913"/>
</workbook>
</file>

<file path=xl/calcChain.xml><?xml version="1.0" encoding="utf-8"?>
<calcChain xmlns="http://schemas.openxmlformats.org/spreadsheetml/2006/main">
  <c r="H110" i="38" l="1"/>
  <c r="G110" i="38"/>
  <c r="B110" i="38"/>
  <c r="F109" i="38"/>
  <c r="E109" i="38"/>
  <c r="D109" i="38"/>
  <c r="H109" i="38" s="1"/>
  <c r="C109" i="38"/>
  <c r="G109" i="38" s="1"/>
  <c r="H108" i="38"/>
  <c r="G108" i="38"/>
  <c r="B108" i="38"/>
  <c r="H107" i="38"/>
  <c r="G107" i="38"/>
  <c r="B107" i="38"/>
  <c r="H106" i="38"/>
  <c r="G106" i="38"/>
  <c r="B106" i="38"/>
  <c r="F105" i="38"/>
  <c r="E105" i="38"/>
  <c r="D105" i="38"/>
  <c r="H105" i="38" s="1"/>
  <c r="C105" i="38"/>
  <c r="G105" i="38" s="1"/>
  <c r="H104" i="38"/>
  <c r="G104" i="38"/>
  <c r="B104" i="38"/>
  <c r="F103" i="38"/>
  <c r="E103" i="38"/>
  <c r="D103" i="38"/>
  <c r="H103" i="38" s="1"/>
  <c r="C103" i="38"/>
  <c r="G103" i="38" s="1"/>
  <c r="H102" i="38"/>
  <c r="G102" i="38"/>
  <c r="B102" i="38"/>
  <c r="F101" i="38"/>
  <c r="E101" i="38"/>
  <c r="D101" i="38"/>
  <c r="H101" i="38" s="1"/>
  <c r="C101" i="38"/>
  <c r="G101" i="38" s="1"/>
  <c r="H100" i="38"/>
  <c r="G100" i="38"/>
  <c r="G26" i="38" s="1"/>
  <c r="D100" i="38"/>
  <c r="C100" i="38"/>
  <c r="C99" i="38" s="1"/>
  <c r="G99" i="38" s="1"/>
  <c r="B100" i="38"/>
  <c r="F99" i="38"/>
  <c r="E99" i="38"/>
  <c r="D99" i="38"/>
  <c r="H99" i="38" s="1"/>
  <c r="H98" i="38"/>
  <c r="G98" i="38"/>
  <c r="B98" i="38"/>
  <c r="F97" i="38"/>
  <c r="E97" i="38"/>
  <c r="D97" i="38"/>
  <c r="H97" i="38" s="1"/>
  <c r="C97" i="38"/>
  <c r="G97" i="38" s="1"/>
  <c r="H96" i="38"/>
  <c r="G96" i="38"/>
  <c r="B96" i="38"/>
  <c r="H95" i="38"/>
  <c r="G95" i="38"/>
  <c r="B95" i="38"/>
  <c r="H94" i="38"/>
  <c r="G94" i="38"/>
  <c r="B94" i="38"/>
  <c r="H93" i="38"/>
  <c r="H26" i="38" s="1"/>
  <c r="G93" i="38"/>
  <c r="B93" i="38"/>
  <c r="H92" i="38"/>
  <c r="G92" i="38"/>
  <c r="G24" i="38" s="1"/>
  <c r="B92" i="38"/>
  <c r="H91" i="38"/>
  <c r="G91" i="38"/>
  <c r="B91" i="38"/>
  <c r="H90" i="38"/>
  <c r="G90" i="38"/>
  <c r="B90" i="38"/>
  <c r="H89" i="38"/>
  <c r="G89" i="38"/>
  <c r="B89" i="38"/>
  <c r="H88" i="38"/>
  <c r="G88" i="38"/>
  <c r="G20" i="38" s="1"/>
  <c r="B88" i="38"/>
  <c r="H87" i="38"/>
  <c r="G87" i="38"/>
  <c r="B87" i="38"/>
  <c r="D86" i="38"/>
  <c r="H86" i="38" s="1"/>
  <c r="C86" i="38"/>
  <c r="G86" i="38" s="1"/>
  <c r="G18" i="38" s="1"/>
  <c r="B86" i="38"/>
  <c r="G85" i="38"/>
  <c r="D85" i="38"/>
  <c r="D82" i="38" s="1"/>
  <c r="C85" i="38"/>
  <c r="B85" i="38"/>
  <c r="H84" i="38"/>
  <c r="G84" i="38"/>
  <c r="G82" i="38" s="1"/>
  <c r="B84" i="38"/>
  <c r="H83" i="38"/>
  <c r="G83" i="38"/>
  <c r="B83" i="38"/>
  <c r="F82" i="38"/>
  <c r="E82" i="38"/>
  <c r="H81" i="38"/>
  <c r="G81" i="38"/>
  <c r="B81" i="38"/>
  <c r="F80" i="38"/>
  <c r="E80" i="38"/>
  <c r="D80" i="38"/>
  <c r="H80" i="38" s="1"/>
  <c r="C80" i="38"/>
  <c r="G80" i="38" s="1"/>
  <c r="H79" i="38"/>
  <c r="G79" i="38"/>
  <c r="B79" i="38"/>
  <c r="F78" i="38"/>
  <c r="E78" i="38"/>
  <c r="D78" i="38"/>
  <c r="H78" i="38" s="1"/>
  <c r="C78" i="38"/>
  <c r="G78" i="38" s="1"/>
  <c r="H77" i="38"/>
  <c r="G77" i="38"/>
  <c r="B77" i="38"/>
  <c r="F76" i="38"/>
  <c r="E76" i="38"/>
  <c r="D76" i="38"/>
  <c r="H76" i="38" s="1"/>
  <c r="C76" i="38"/>
  <c r="G76" i="38" s="1"/>
  <c r="H75" i="38"/>
  <c r="G75" i="38"/>
  <c r="B75" i="38"/>
  <c r="H74" i="38"/>
  <c r="G74" i="38"/>
  <c r="B74" i="38"/>
  <c r="F73" i="38"/>
  <c r="E73" i="38"/>
  <c r="D73" i="38"/>
  <c r="H73" i="38" s="1"/>
  <c r="C73" i="38"/>
  <c r="G73" i="38" s="1"/>
  <c r="H72" i="38"/>
  <c r="G72" i="38"/>
  <c r="B72" i="38"/>
  <c r="F71" i="38"/>
  <c r="E71" i="38"/>
  <c r="D71" i="38"/>
  <c r="H71" i="38" s="1"/>
  <c r="C71" i="38"/>
  <c r="G71" i="38" s="1"/>
  <c r="H70" i="38"/>
  <c r="G70" i="38"/>
  <c r="B70" i="38"/>
  <c r="H69" i="38"/>
  <c r="G69" i="38"/>
  <c r="B69" i="38"/>
  <c r="H68" i="38"/>
  <c r="G68" i="38"/>
  <c r="B68" i="38"/>
  <c r="H67" i="38"/>
  <c r="G67" i="38"/>
  <c r="B67" i="38"/>
  <c r="H66" i="38"/>
  <c r="G66" i="38"/>
  <c r="B66" i="38"/>
  <c r="H65" i="38"/>
  <c r="G65" i="38"/>
  <c r="B65" i="38"/>
  <c r="H64" i="38"/>
  <c r="G64" i="38"/>
  <c r="B64" i="38"/>
  <c r="H63" i="38"/>
  <c r="G63" i="38"/>
  <c r="B63" i="38"/>
  <c r="H62" i="38"/>
  <c r="G62" i="38"/>
  <c r="B62" i="38"/>
  <c r="H61" i="38"/>
  <c r="G61" i="38"/>
  <c r="B61" i="38"/>
  <c r="H60" i="38"/>
  <c r="G60" i="38"/>
  <c r="B60" i="38"/>
  <c r="F59" i="38"/>
  <c r="E59" i="38"/>
  <c r="D59" i="38"/>
  <c r="H59" i="38" s="1"/>
  <c r="C59" i="38"/>
  <c r="G59" i="38" s="1"/>
  <c r="H58" i="38"/>
  <c r="G58" i="38"/>
  <c r="B58" i="38"/>
  <c r="F57" i="38"/>
  <c r="E57" i="38"/>
  <c r="D57" i="38"/>
  <c r="H57" i="38" s="1"/>
  <c r="C57" i="38"/>
  <c r="G57" i="38" s="1"/>
  <c r="H56" i="38"/>
  <c r="G56" i="38"/>
  <c r="B56" i="38"/>
  <c r="H55" i="38"/>
  <c r="G55" i="38"/>
  <c r="B55" i="38"/>
  <c r="H54" i="38"/>
  <c r="G54" i="38"/>
  <c r="B54" i="38"/>
  <c r="H53" i="38"/>
  <c r="H22" i="38" s="1"/>
  <c r="G53" i="38"/>
  <c r="B53" i="38"/>
  <c r="H52" i="38"/>
  <c r="G52" i="38"/>
  <c r="B52" i="38"/>
  <c r="H51" i="38"/>
  <c r="G51" i="38"/>
  <c r="B51" i="38"/>
  <c r="H50" i="38"/>
  <c r="G50" i="38"/>
  <c r="B50" i="38"/>
  <c r="H49" i="38"/>
  <c r="G49" i="38"/>
  <c r="B49" i="38"/>
  <c r="H48" i="38"/>
  <c r="G48" i="38"/>
  <c r="B48" i="38"/>
  <c r="H47" i="38"/>
  <c r="G47" i="38"/>
  <c r="B47" i="38"/>
  <c r="H46" i="38"/>
  <c r="G46" i="38"/>
  <c r="B46" i="38"/>
  <c r="F45" i="38"/>
  <c r="E45" i="38"/>
  <c r="D45" i="38"/>
  <c r="H45" i="38" s="1"/>
  <c r="C45" i="38"/>
  <c r="G45" i="38" s="1"/>
  <c r="H44" i="38"/>
  <c r="G44" i="38"/>
  <c r="B44" i="38"/>
  <c r="F43" i="38"/>
  <c r="E43" i="38"/>
  <c r="D43" i="38"/>
  <c r="H43" i="38" s="1"/>
  <c r="C43" i="38"/>
  <c r="G43" i="38" s="1"/>
  <c r="H42" i="38"/>
  <c r="H28" i="38" s="1"/>
  <c r="G42" i="38"/>
  <c r="G28" i="38" s="1"/>
  <c r="B42" i="38"/>
  <c r="H41" i="38"/>
  <c r="G41" i="38"/>
  <c r="G27" i="38" s="1"/>
  <c r="B41" i="38"/>
  <c r="H40" i="38"/>
  <c r="G40" i="38"/>
  <c r="H39" i="38"/>
  <c r="G39" i="38"/>
  <c r="G23" i="38" s="1"/>
  <c r="B39" i="38"/>
  <c r="H38" i="38"/>
  <c r="G38" i="38"/>
  <c r="B38" i="38"/>
  <c r="H37" i="38"/>
  <c r="G37" i="38"/>
  <c r="G21" i="38" s="1"/>
  <c r="B37" i="38"/>
  <c r="H36" i="38"/>
  <c r="H20" i="38" s="1"/>
  <c r="G36" i="38"/>
  <c r="B36" i="38"/>
  <c r="H35" i="38"/>
  <c r="G35" i="38"/>
  <c r="G19" i="38" s="1"/>
  <c r="B35" i="38"/>
  <c r="H34" i="38"/>
  <c r="G34" i="38"/>
  <c r="B34" i="38"/>
  <c r="H33" i="38"/>
  <c r="G33" i="38"/>
  <c r="G17" i="38" s="1"/>
  <c r="B33" i="38"/>
  <c r="H32" i="38"/>
  <c r="H16" i="38" s="1"/>
  <c r="G32" i="38"/>
  <c r="B32" i="38"/>
  <c r="H31" i="38"/>
  <c r="G31" i="38"/>
  <c r="G15" i="38" s="1"/>
  <c r="B31" i="38"/>
  <c r="F30" i="38"/>
  <c r="E30" i="38"/>
  <c r="D30" i="38"/>
  <c r="H30" i="38" s="1"/>
  <c r="C30" i="38"/>
  <c r="G30" i="38" s="1"/>
  <c r="F29" i="38"/>
  <c r="E29" i="38"/>
  <c r="D29" i="38"/>
  <c r="H29" i="38" s="1"/>
  <c r="C29" i="38"/>
  <c r="G29" i="38" s="1"/>
  <c r="F28" i="38"/>
  <c r="E28" i="38"/>
  <c r="D28" i="38"/>
  <c r="C28" i="38"/>
  <c r="H27" i="38"/>
  <c r="F27" i="38"/>
  <c r="E27" i="38"/>
  <c r="D27" i="38"/>
  <c r="C27" i="38"/>
  <c r="F26" i="38"/>
  <c r="E26" i="38"/>
  <c r="D26" i="38"/>
  <c r="C26" i="38"/>
  <c r="F25" i="38"/>
  <c r="E25" i="38"/>
  <c r="D25" i="38"/>
  <c r="H25" i="38" s="1"/>
  <c r="C25" i="38"/>
  <c r="G25" i="38" s="1"/>
  <c r="H24" i="38"/>
  <c r="F24" i="38"/>
  <c r="E24" i="38"/>
  <c r="D24" i="38"/>
  <c r="C24" i="38"/>
  <c r="H23" i="38"/>
  <c r="F23" i="38"/>
  <c r="E23" i="38"/>
  <c r="D23" i="38"/>
  <c r="C23" i="38"/>
  <c r="G22" i="38"/>
  <c r="F22" i="38"/>
  <c r="E22" i="38"/>
  <c r="D22" i="38"/>
  <c r="C22" i="38"/>
  <c r="H21" i="38"/>
  <c r="F21" i="38"/>
  <c r="E21" i="38"/>
  <c r="D21" i="38"/>
  <c r="C21" i="38"/>
  <c r="F20" i="38"/>
  <c r="E20" i="38"/>
  <c r="D20" i="38"/>
  <c r="C20" i="38"/>
  <c r="H19" i="38"/>
  <c r="F19" i="38"/>
  <c r="E19" i="38"/>
  <c r="D19" i="38"/>
  <c r="C19" i="38"/>
  <c r="F18" i="38"/>
  <c r="E18" i="38"/>
  <c r="D18" i="38"/>
  <c r="F17" i="38"/>
  <c r="E17" i="38"/>
  <c r="D17" i="38"/>
  <c r="C17" i="38"/>
  <c r="F16" i="38"/>
  <c r="E16" i="38"/>
  <c r="D16" i="38"/>
  <c r="C16" i="38"/>
  <c r="H15" i="38"/>
  <c r="F15" i="38"/>
  <c r="E15" i="38"/>
  <c r="E14" i="38" s="1"/>
  <c r="D15" i="38"/>
  <c r="D14" i="38" s="1"/>
  <c r="H14" i="38" s="1"/>
  <c r="C15" i="38"/>
  <c r="F14" i="38"/>
  <c r="H18" i="38" l="1"/>
  <c r="G16" i="38"/>
  <c r="C18" i="38"/>
  <c r="C14" i="38" s="1"/>
  <c r="G14" i="38" s="1"/>
  <c r="C82" i="38"/>
  <c r="H85" i="38"/>
  <c r="H17" i="38" s="1"/>
  <c r="H82" i="38" l="1"/>
  <c r="AY14" i="36" l="1"/>
  <c r="BN14" i="36" s="1"/>
  <c r="BX14" i="36" s="1"/>
  <c r="AT14" i="36"/>
  <c r="AJ14" i="36"/>
  <c r="H14" i="35"/>
  <c r="E14" i="35"/>
  <c r="H27" i="34"/>
  <c r="E27" i="34"/>
  <c r="H26" i="34"/>
  <c r="E26" i="34"/>
  <c r="H25" i="34"/>
  <c r="E25" i="34"/>
  <c r="H24" i="34"/>
  <c r="E24" i="34"/>
  <c r="H23" i="34"/>
  <c r="E23" i="34"/>
  <c r="H22" i="34"/>
  <c r="E22" i="34"/>
  <c r="H21" i="34"/>
  <c r="E21" i="34"/>
  <c r="H20" i="34"/>
  <c r="E20" i="34"/>
  <c r="H19" i="34"/>
  <c r="E19" i="34"/>
  <c r="H18" i="34"/>
  <c r="E18" i="34"/>
  <c r="H17" i="34"/>
  <c r="E17" i="34"/>
  <c r="H16" i="34"/>
  <c r="E16" i="34"/>
  <c r="H15" i="34"/>
  <c r="E15" i="34"/>
  <c r="H14" i="34"/>
  <c r="E14" i="34"/>
  <c r="BX59" i="28" l="1"/>
  <c r="BN59" i="28"/>
  <c r="AY53" i="1" l="1"/>
  <c r="BN53" i="1" s="1"/>
  <c r="BX53" i="1" s="1"/>
  <c r="AJ53" i="1"/>
  <c r="AT53" i="1" s="1"/>
  <c r="BN41" i="14" l="1"/>
  <c r="BF41" i="14"/>
  <c r="AQ41" i="14"/>
  <c r="BA41" i="14" s="1"/>
  <c r="BN40" i="14"/>
  <c r="BF40" i="14"/>
  <c r="BA40" i="14"/>
</calcChain>
</file>

<file path=xl/sharedStrings.xml><?xml version="1.0" encoding="utf-8"?>
<sst xmlns="http://schemas.openxmlformats.org/spreadsheetml/2006/main" count="3687" uniqueCount="507">
  <si>
    <t>Затверджено</t>
  </si>
  <si>
    <t>Наказ Міністерства фінансів України</t>
  </si>
  <si>
    <t>26.08.2014  № 836</t>
  </si>
  <si>
    <t>Звіт</t>
  </si>
  <si>
    <t>1.</t>
  </si>
  <si>
    <t>Дніпровська міська рада</t>
  </si>
  <si>
    <t>2.</t>
  </si>
  <si>
    <t>(найменування відповідального виконавця)</t>
  </si>
  <si>
    <t>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</si>
  <si>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</si>
  <si>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(найменування бюджетної програми)</t>
  </si>
  <si>
    <t>Затверджено паспортом бюджетної програми</t>
  </si>
  <si>
    <t>Касові видатки (надані кредити)</t>
  </si>
  <si>
    <t>Відхилення</t>
  </si>
  <si>
    <t>загальний фонд</t>
  </si>
  <si>
    <t>спеціальний фонд</t>
  </si>
  <si>
    <t>№ з/п</t>
  </si>
  <si>
    <t>Усього</t>
  </si>
  <si>
    <t>Показники</t>
  </si>
  <si>
    <t>Одниця виміру</t>
  </si>
  <si>
    <t>Джерело інформації</t>
  </si>
  <si>
    <t>затрат</t>
  </si>
  <si>
    <t>од.</t>
  </si>
  <si>
    <t>обсяг видатків</t>
  </si>
  <si>
    <t>грн.</t>
  </si>
  <si>
    <t>рішення міської ради</t>
  </si>
  <si>
    <t>Пояснення щодо причин розбіжностей між затвердженими та досягнутими результативними показниками</t>
  </si>
  <si>
    <t>обсяг видатків на погашення кредиторської заборгованості, що утворилась на 01.01.2018</t>
  </si>
  <si>
    <t>річний звіт</t>
  </si>
  <si>
    <t>продукту</t>
  </si>
  <si>
    <t>кількість проведених засідань, нарад, семінарів</t>
  </si>
  <si>
    <t>журнал реєстрації, ПЗ "Електронне самоврядування"</t>
  </si>
  <si>
    <t>збільшена кількість проведених засідань, нарад</t>
  </si>
  <si>
    <t>кількість отриманих доручень, листів, звернень, заяв, скарг</t>
  </si>
  <si>
    <t>Збільшена кількість звернень громадян, отриманих листів</t>
  </si>
  <si>
    <t>збільшена кількість підготовлених нормативно-правових актів та розпорядчих  документів</t>
  </si>
  <si>
    <t>якості</t>
  </si>
  <si>
    <t>відсоток вчасно виконаних доручень, листів, звернень, заяв, скарг від їх загальної кількості</t>
  </si>
  <si>
    <t>%</t>
  </si>
  <si>
    <t>розрахункові дані</t>
  </si>
  <si>
    <t>рівень погашення кредиторської заборгованості</t>
  </si>
  <si>
    <t>ефективності</t>
  </si>
  <si>
    <t>кількість виконаних доручень, листів, звернень, заяв, скарг на одного працівника</t>
  </si>
  <si>
    <t>Значний прирост звернень, вхідної кореспонденції від громадян та  установ, організацій при незначному збільшенню чисельності штатних працівників ДМР</t>
  </si>
  <si>
    <t>збільшення кількості підготовлених нормативно-правових актів та розпорядчих документів</t>
  </si>
  <si>
    <t>кількість проведених засідань, нарад, семінарів на одного працівника</t>
  </si>
  <si>
    <t>витрати на утримання однієї штатної одиниці апарату міської ради</t>
  </si>
  <si>
    <t>Секретар Дніпровської міської ради</t>
  </si>
  <si>
    <t>О.О. Санжара</t>
  </si>
  <si>
    <t>(підпис)</t>
  </si>
  <si>
    <t>(ініціали та прізвище)</t>
  </si>
  <si>
    <t>Начальник управління бухгалтерського обліку  і  звітності департаменту забезпечення діяльності виконавчих органів Дніпровської міської  ради – головний бухгалтер</t>
  </si>
  <si>
    <t>І.В. Башкірова</t>
  </si>
  <si>
    <t>"(у редакції наказу Міністерства фінансів України 
від 15.11.2018 року № 908)"</t>
  </si>
  <si>
    <t>про виконання паспорта бюджетної програми місцевого бюджету за 2018 рік</t>
  </si>
  <si>
    <t>(КТПКВК МБ)</t>
  </si>
  <si>
    <t>(найменування головного розпорядника)</t>
  </si>
  <si>
    <t>Інспекція з питань праці та зайнятості населення Дніпровської міської ради</t>
  </si>
  <si>
    <t>Керівництво і управління у відповідній сфері у містах (місті Києві), селищах, селах, об’єднаних територіальних громадах</t>
  </si>
  <si>
    <t>(КФКВК)</t>
  </si>
  <si>
    <t>4. Видатки (надані кредити) за бюджетною програмою:</t>
  </si>
  <si>
    <t>(грн)</t>
  </si>
  <si>
    <t>усього</t>
  </si>
  <si>
    <t>5. Напрями використання бюджетних коштів:</t>
  </si>
  <si>
    <t>Напрями використання бюджетних коштів</t>
  </si>
  <si>
    <t>Затверджено у паспорті бюджетної програми</t>
  </si>
  <si>
    <t>Виконання судових рішень та виконавчих документів</t>
  </si>
  <si>
    <t>Пояснення щодо причин відхилення між касовими видатками (наданими кредитами) та затвердженими у паспорті бюджетної програми</t>
  </si>
  <si>
    <t>Завдання 1:  Відхилення фактичних витрат від планових в сумі 25 000,00 гривень за підсумками 2018 року пояснюється проведенням позовної роботи</t>
  </si>
  <si>
    <t>6. Видатки (надані кредити) на реалізацію місцевих/регіональних програм, які виконуються в межах бюджетної програми:</t>
  </si>
  <si>
    <t>Найменування місцевої/регіональної програми</t>
  </si>
  <si>
    <t>7.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</si>
  <si>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t>
  </si>
  <si>
    <t>обсяг витрат на забезпечення виконання рішень суду та виконавчих документів</t>
  </si>
  <si>
    <t>кількість рішень суду та виконавчих документів</t>
  </si>
  <si>
    <t>база даних</t>
  </si>
  <si>
    <t>Відхилення фактичних показників за підсумками 2018 року пояснюється проведенням позовної роботи</t>
  </si>
  <si>
    <t>середні витрати на один виконавчий документ</t>
  </si>
  <si>
    <t>відсоток виконаних рішень суду та виконавчих документів порівняно з попереднім періодом</t>
  </si>
  <si>
    <t>Аналіз стану виконання результативних показників</t>
  </si>
  <si>
    <t>Розвиток мережі метрополітенів за рахунок коштів, які надаються з  державного бюджету</t>
  </si>
  <si>
    <t>Завершення будівництва метрополітену у м. Дніпрі</t>
  </si>
  <si>
    <t>Програма економічного і соціального розвитку міста на 2018 рік</t>
  </si>
  <si>
    <t>1:  Проект має суттєву технічну складність, так як виконання будівельних робіт відбувається в історичному центрі міста, в умовах обводнення, складних ґрунтів і щільної забудови. процес коригування проектної документації та проходження її експертизи тривав довше очікуваного часу, що мало наслідком затримку початку активної фази будівельних робіт у 2018 році і використання кредитних коштів ЄІБ та ЄБРР для фінансування Проекту</t>
  </si>
  <si>
    <t>обсяг будівництва метрополітену (довжина лінії)</t>
  </si>
  <si>
    <t>км.</t>
  </si>
  <si>
    <t>проектно-кошторисна документація</t>
  </si>
  <si>
    <t>кількість об'єктів, які планується будувати</t>
  </si>
  <si>
    <t>середні витрати на 1 км  будівництва</t>
  </si>
  <si>
    <t>середні витрати на будівництво одного об'єкта в поточному році</t>
  </si>
  <si>
    <t>Фактичні витрати на завершення будівництва метрополітену у м.Дніпрі у 2018 році склали 411 226 071,79 грн</t>
  </si>
  <si>
    <t>динаміка будівництва порівняно з попереднім роком</t>
  </si>
  <si>
    <t>Очікується, що протягом 2019 року підрядником будуть завершені усі роботи з перенесення інженерних мереж з під плям забудови, завершено спорудження всіх робочих стволів, продовжено роботи з будівництва ескалаторних тунелів, продовжено роботи із проходки перегінних тунелів, розпочато будівництво  станційних комплексів.
Це дає можливість очікувати, що у 2019 році кошти державного бюджету, які передбачені для завершення будівництва метрополітену у м. Дніпрі, будуть повністю використані, на відміну від попередніх років.</t>
  </si>
  <si>
    <t>рівень готовності об'єкта  будівництва</t>
  </si>
  <si>
    <t>Проект має суттєву технічну складність, так як виконання будівельних робіт відбувається в історичному центрі міста, в умовах обводнення, складних ґрунтів і щільної забудови.</t>
  </si>
  <si>
    <t>Інспекція з питань благоустрою Дніпровської міської ради</t>
  </si>
  <si>
    <t>Результат аналізу ефективності бюджетної програми</t>
  </si>
  <si>
    <t>станом на 31.12.2018 року</t>
  </si>
  <si>
    <t>0130160</t>
  </si>
  <si>
    <t>(КТКВК)(1)</t>
  </si>
  <si>
    <t>4.Результат аналізу ефективнсті</t>
  </si>
  <si>
    <t>Назва підпрограмі/завдання бюджетної програми</t>
  </si>
  <si>
    <t>Кількість набраних балів</t>
  </si>
  <si>
    <t>Висока ефективність</t>
  </si>
  <si>
    <t>Середня ефективність</t>
  </si>
  <si>
    <t>Низька ефективність</t>
  </si>
  <si>
    <t>Підпрограма 1: Керівництво і управління у відповідній сфері у містах (місті Києві), селищах, селах, об’єднаних територіальних громадах</t>
  </si>
  <si>
    <t>Х</t>
  </si>
  <si>
    <t>1.1</t>
  </si>
  <si>
    <t>Завдання 1: Виконання судових рішень та виконавчих документів</t>
  </si>
  <si>
    <t>Загальний результат оцінки підпрограми 1:</t>
  </si>
  <si>
    <t>Загальний результат оцінки програми:</t>
  </si>
  <si>
    <t>1. Зазначаються всі підпрограми та завдання. які включені до звіту пров виконання паспорту бюджетної програми.</t>
  </si>
  <si>
    <t>5. Поглиблений аналіз причин низької ефективності</t>
  </si>
  <si>
    <t>Назва завдання бюджетної програми</t>
  </si>
  <si>
    <t>Пояснення щодо причин низької ефективності, визначення факторів через які не досягнуто запланованих результатів</t>
  </si>
  <si>
    <t>Підпрограма 1:  Завдання 1: Виконання судових рішень та виконавчих документів</t>
  </si>
  <si>
    <t>Відхилення фактичних показників від планових за підсумками 2018 року пояснюється проведенням позовної роботи юристами ДМР</t>
  </si>
  <si>
    <t>0110160</t>
  </si>
  <si>
    <t>0120160</t>
  </si>
  <si>
    <t>Відхилення фактичних витрат від планових в сумі 25 000,00 гривень за підсумками 2018 року пояснюється проведенням позовної роботи</t>
  </si>
  <si>
    <t>Інша діяльність у сфері державного управління</t>
  </si>
  <si>
    <t>Утримання будинків і автомобільного транспорту, які використовуються міською радою та її виконавчими органами</t>
  </si>
  <si>
    <t>Підтримка учасників антитерористичної операції та членів їх сімей м. Дніпра</t>
  </si>
  <si>
    <t>Надання безоплатної первинної правової допомоги у м. Дніпрі</t>
  </si>
  <si>
    <t>Забезпечення розробки бренд-платформи міста</t>
  </si>
  <si>
    <t>Організація семінарів у рамках заходів програми</t>
  </si>
  <si>
    <t>Завдання 1:  Фактичні видатки у 2018 році становлять 37 850 684,12 грн. Економія коштів в сумі  242 337,88 грн. склалася внаслідок використання системи публічних закупівель</t>
  </si>
  <si>
    <t>Програма щодо фінансової підтримки Комунального підприємства "Міське управління справами" Дніпровської міської ради на 2017-2021 роки</t>
  </si>
  <si>
    <t>Програма підтримки учасників антитерористичної операції та членів їх сімей м. Дніпра «Родина героя» на 2017 – 2021 роки</t>
  </si>
  <si>
    <t>Програма розвитку співробітництва Дніпровської міської ради у складі асоціацій органів місцевого самоврядування на 2017 - 2021 роки</t>
  </si>
  <si>
    <t>Програма розвитку місцевого самоврядування та висвітлення діяльності Дніпровської міської ради, її виконанавчих органів та комунальних підприємств на 2017-2020 роки</t>
  </si>
  <si>
    <t>1:  Фактичні видатки у 2018 році становлять 37 850 684,12 грн. Економія коштів склала 242 337,88 грн. завдяки використанню системи публічних закупівель при закупівлі товарів, робіт та послуг</t>
  </si>
  <si>
    <t>обсяг витрат</t>
  </si>
  <si>
    <t>економія коштів  склала 242 337,88 грн.завдяки використанню системи публічних закупівель</t>
  </si>
  <si>
    <t>кількість виконавчих органів Дніпровської міської ради</t>
  </si>
  <si>
    <t>середній обсяг витрат на один виконавчий орган Дніпровської міської ради</t>
  </si>
  <si>
    <t>темп зростання обсягу витрат на один виконавчий орган порівняно з попереднім роком</t>
  </si>
  <si>
    <t>відхилення зумовлено економією коштів внаслідок використання системи публічних закупівель</t>
  </si>
  <si>
    <t>витрати на закупівлю нагородної продукції</t>
  </si>
  <si>
    <t>кількість нагород</t>
  </si>
  <si>
    <t>розпорядження міського голови</t>
  </si>
  <si>
    <t>середні витрати на придбання однієї одиниці нагородної продукції</t>
  </si>
  <si>
    <t>відсоток закупленої нагородної продукції порівняно з попереднім періодом</t>
  </si>
  <si>
    <t>кількість запатентованих знаків</t>
  </si>
  <si>
    <t>середній обсяг витрат на один запатентований знак</t>
  </si>
  <si>
    <t>рівень готовності документації (в розрізі запатентованих знаків)</t>
  </si>
  <si>
    <t>кількість установ</t>
  </si>
  <si>
    <t>обляг витрат</t>
  </si>
  <si>
    <t>кількість звернень громадян</t>
  </si>
  <si>
    <t>журнал реєстрації</t>
  </si>
  <si>
    <t>середній обсяг витрат на утримання однієї установи</t>
  </si>
  <si>
    <t>відсоток якісно задоволених звернень громадян від загальної кількості звернень</t>
  </si>
  <si>
    <t>Відхилення в сумі 8,00 гривень пояснюється економією, яка утворилася в результаті виконання умов договору</t>
  </si>
  <si>
    <t>кількість проведених семінарів</t>
  </si>
  <si>
    <t>середній обсяг витрат на проведення одиного семінару</t>
  </si>
  <si>
    <t>динаміка кількості заходів порівняно з попереднім роком</t>
  </si>
  <si>
    <t>договір</t>
  </si>
  <si>
    <t xml:space="preserve">договір </t>
  </si>
  <si>
    <t>0110180</t>
  </si>
  <si>
    <t>Підпрограма 1: Інша діяльність у сфері державного управління</t>
  </si>
  <si>
    <t>Завдання 1: Утримання будинків і автомобільного транспорту, які використовуються міською радою та її виконавчими органами</t>
  </si>
  <si>
    <t>1.2</t>
  </si>
  <si>
    <t>Завдання 2: Підтримка учасників антитерористичної операції та членів їх сімей м. Дніпра</t>
  </si>
  <si>
    <t>1.3</t>
  </si>
  <si>
    <t>Завдання 3: Надання безоплатної первинної правової допомоги у м. Дніпрі</t>
  </si>
  <si>
    <t>1.4</t>
  </si>
  <si>
    <t>Завдання 4: Забезпечення розробки бренд-платформи міста</t>
  </si>
  <si>
    <t>1.5</t>
  </si>
  <si>
    <t>Завдання 5: Організація семінарів у рамках заходів програми</t>
  </si>
  <si>
    <t>Здійснення  заходів із землеустрою</t>
  </si>
  <si>
    <t>Здійснення заходів, спрямованих на звільнення самовільно зайнятих ділянок</t>
  </si>
  <si>
    <t>Програма розвитку земельних відносин у м. Дніпрі на 2016 - 2020 роки</t>
  </si>
  <si>
    <t>кількість рішень суду</t>
  </si>
  <si>
    <t>рішення суду</t>
  </si>
  <si>
    <t>відсоток виконаних рішень суду від кількості рішень суду, які надійшли на виконання</t>
  </si>
  <si>
    <t>Завдання 1:  Відхилення фактичних витрат від планових в сумі 25 000,00 гривень за підсумками 2018 року пояснюється економією коштів внаслідок проведення позовної роботи</t>
  </si>
  <si>
    <t>1:  Відхилення фактичних витрат від планових в сумі 25 000,00 гривень за підсумками 2018 року пояснюється економією коштів внаслідок проведення позовної роботи</t>
  </si>
  <si>
    <t>Відхилення фактичних витрат від планових в сумі 25 000,00 гривень за підсумками 2018 року пояснюється економією коштів внаслідок проведення позовної роботи</t>
  </si>
  <si>
    <t>Бюджетна програма "Виконання судових рішень та виконавчих документів Дніпровською міською радою та виконавчими органами" на 2017 - 2021 роки</t>
  </si>
  <si>
    <t>1:  Відхилення фактичних витрат від планових в сумі 25 000,00 гривень за підсумками 2018 року пояснюється економією коштів внаслідок проведення позовної роботи юристами</t>
  </si>
  <si>
    <t>Відхилення фактичних витрат від планових в сумі 25,0 тис. гривень за підсумками 2018 року пояснюється економією коштів внаслідок проведення позовної роботи</t>
  </si>
  <si>
    <t>Завдання 1:  Відхилення фактичних витрат від планових в сумі 370,0 тис. гривень за підсумками 2018 року пояснюється економією коштів внаслідок проведення позовної роботи юристами ДМР</t>
  </si>
  <si>
    <t>Відхилення фактичних витрат від планових в сумі 370,0 тис. гривень за підсумками 2018 року пояснюється економією коштів внаслідок проведення позовної роботи юристами ДМР</t>
  </si>
  <si>
    <t>Відхилення суми фактичних витрат на один виконавчий документ від планових за підсумками 2018 року пояснюється проведенням позовної роботи юристами ДМР</t>
  </si>
  <si>
    <t>1:  Відхилення фактичних витрат від планових в сумі 370,0 тис. гривень за підсумками 2018 року пояснюється економією коштів внаслідок проведення позовної роботи юристами ДМР</t>
  </si>
  <si>
    <t>Завдання 1:  Проект має суттєву технічну складність, так як виконання будівельних робіт відбувається в історичному центрі міста, в умовах обводнення, складних ґрунтів і щільної забудови. Процес коригування проектної документації та проходження її експертизи тривав довше очікуваного часу, що мало наслідком затримку початку активної фази будівельних робіт у 2018 році і використання кредитних коштів ЄІБ та ЄБРР для фінансування Проекту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</si>
  <si>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</si>
  <si>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Забезпечення виконання розпоряджень міського голови щодо виділення коштів з цільового фонду міської ради</t>
  </si>
  <si>
    <t>Обсяг коштів, виділених із цільового фонду міської ради на виготовлення та придбання поліграфічної і сувенірної продукції до Дня міста у 2018 році</t>
  </si>
  <si>
    <t>Кількість одиниць сувенірної продукції</t>
  </si>
  <si>
    <t>ПЗ "Електронне самоврядування"</t>
  </si>
  <si>
    <t>Середній обсяг коштів на придбання однієї одиниці сувенірної продукції</t>
  </si>
  <si>
    <t>Питома вага коштів, сплачених за укладеними договорами, до загального обсягу коштів,виділених за розпорядженням міського голови</t>
  </si>
  <si>
    <t>0117691</t>
  </si>
  <si>
    <t>Підпрограма 1: 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</si>
  <si>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Завдання 1: Забезпечення виконання розпоряджень міського голови щодо виділення коштів з цільового фонду міської ради</t>
  </si>
  <si>
    <t xml:space="preserve">"(у редакції наказу Міністерства фінансів України 
від 15.11.2018 року № 908)"			</t>
  </si>
  <si>
    <t xml:space="preserve">(найменування відповідального виконавця) </t>
  </si>
  <si>
    <t>Членські внески до асоціацій органів місцевого самоврядування</t>
  </si>
  <si>
    <t xml:space="preserve">Затверджено у паспорті бюджетної програми </t>
  </si>
  <si>
    <t>Вчасне виконання зобов'язань міста із сплати членських внесків до асоціацій</t>
  </si>
  <si>
    <t xml:space="preserve">Найменування місцевої/регіональної програми </t>
  </si>
  <si>
    <t>обсяг видатків на сплату щорічних членських внесків до асоціацій</t>
  </si>
  <si>
    <t>У 2018 році фактичні витрати на сплату щорічних внесків до асоціацій склали 691 255,80  грн.</t>
  </si>
  <si>
    <t xml:space="preserve">кількість асоціацій, членом яких є Дніпровська міська рада </t>
  </si>
  <si>
    <t xml:space="preserve">Начальник управління бухгалтерського обліку  і  звітності департаменту забезпечення діяльності виконавчих органів Дніпровської міської  ради – головний бухгалтер   </t>
  </si>
  <si>
    <t>0117680</t>
  </si>
  <si>
    <t>Завдання 1: Вчасне виконання зобов'язань міста із сплати членських внесків до асоціацій</t>
  </si>
  <si>
    <t>Підпрограма 1:  Завдання 1: Вчасне виконання зобов'язань міста із сплати членських внесків до асоціацій</t>
  </si>
  <si>
    <t>Забезпечення діяльності інших закладів у сфері соціального захисту і соціального забезпечення</t>
  </si>
  <si>
    <t>Комплексна програма соціального захисту мешканців міста Дніпра на 2017 - 2021 рр.</t>
  </si>
  <si>
    <t>Фактичні видатки за 2018 рік склали 55 996 634,21 грн. (економія коштів  в сумі 3 365,79 грн. складає менш 1%)</t>
  </si>
  <si>
    <t>обсяг видатків на погашення  кредиторської заборгованості, що утворилась на 01.01.2018</t>
  </si>
  <si>
    <t>кількість осіб, які відпочили на базі дитячих та оздоровчих підприємств</t>
  </si>
  <si>
    <t>чол.</t>
  </si>
  <si>
    <t>Планові показники, журнал реєстрації</t>
  </si>
  <si>
    <t>вартість відпочинку на одну особу</t>
  </si>
  <si>
    <t>грн./чол.</t>
  </si>
  <si>
    <t>Кошти з розрахунку на одну людину були заощаджені за рахунок проведення закупівель в системі публічних закупівель.</t>
  </si>
  <si>
    <t>% осіб, що відпочили, до загальної кількості  осіб, що потребують відпочинку</t>
  </si>
  <si>
    <t>Відхилення фактичних показників від планових за підсумками 2018 року складає менш 1%</t>
  </si>
  <si>
    <t>0113241</t>
  </si>
  <si>
    <t>Підпрограма 1: Забезпечення діяльності інших закладів у сфері соціального захисту і соціального забезпечення</t>
  </si>
  <si>
    <t>Завдання 1: Організація відпочинку та дозвілля громадян міста</t>
  </si>
  <si>
    <t>Заходи з енергозбереження</t>
  </si>
  <si>
    <t>Забезпечення перекладу договору та супутніх документів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</si>
  <si>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Послуги процесуальних агентів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</si>
  <si>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Завдання 1:  Фактичні видатки за 2018 рік становлять 1 397,00 грн.</t>
  </si>
  <si>
    <t>Завдання 2:  Фактичні видатки за 2018 рік становлять 69 524,34 грн.</t>
  </si>
  <si>
    <t>Міська програма муніципального розвитку м. Дніпра на 2017 – 2021 роки</t>
  </si>
  <si>
    <t>1:  Фактичні видатки за 2018 рік становлять 70 921,34 грн. (відхилення 8,66 грн. становить менш 1% від планових показників)</t>
  </si>
  <si>
    <t>витрати, пов'язані із забезпеченням перекладу договору та супутніх документів</t>
  </si>
  <si>
    <t>Фактичні видатки за 2018 рік становлять 1 397,00 грн.</t>
  </si>
  <si>
    <t>кількість документів, які потрібно перекласти</t>
  </si>
  <si>
    <t>середні витрати на переклад одного документа</t>
  </si>
  <si>
    <t>Відхилення фактичних показників за підсумками 2018 року пояснюється економією, яка утворилася в результаті виконання умов договору</t>
  </si>
  <si>
    <t>відсоток документів, що були перекладені,  від тих, які потрібно перекласти</t>
  </si>
  <si>
    <t>витрати на послуги процесуальних агентів</t>
  </si>
  <si>
    <t>кількість укладених договорів</t>
  </si>
  <si>
    <t>середні витрати на виконання зобов'язань за одним договором</t>
  </si>
  <si>
    <t>відсоток виконаних зобов'язань з оплати послуг процесуальних агентів у рамках реалізації пілотного проекту</t>
  </si>
  <si>
    <t>На базі дитячих та оздоровчих підприємствна у 2018 році було оздоровлено 18 960 мешканців міста (люди похилого віку у муніципальному таборі  "Золотий вік", діти у дитячому муніципальному таборі "Діти Дніпра", мешканці м. Дніпра, які потребують особливої соціальної уваги та підтримки "Гордість Дніпра")</t>
  </si>
  <si>
    <t>Організація відпочинку і дозвілля громадян міста</t>
  </si>
  <si>
    <t>Завдання 1: Фактичні видатки за 2018 рік склали 56 046 561,21 грн. (економія коштів  в сумі 3 365,79 грн. складає менш 1% від планових показників)</t>
  </si>
  <si>
    <t>1:  Фактичні видатки за 2018 рік склали 56 046 561,21 грн. (економія коштів  в сумі 3 365,79 грн. складає менш 1%  від планових показників)</t>
  </si>
  <si>
    <t>0117640</t>
  </si>
  <si>
    <t>Завдання 1: Забезпечення перекладу договору та супутніх документів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</si>
  <si>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Завдання 2: Послуги процесуальних агентів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</si>
  <si>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Підпрограма 1:  Завдання 1: Забезпечення перекладу договору та супутніх документів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</si>
  <si>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Підпрограма 1:  Завдання 2: Послуги процесуальних агентів у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 (пілотний проект)"</t>
  </si>
  <si>
    <t>Внески до статутного капіталу суб’єктів господарювання</t>
  </si>
  <si>
    <t>Внески до статутного капіталу КП "Оздоровлення та відпочинок"</t>
  </si>
  <si>
    <t>Внески до статутного капіталу КП "Агентство розвитку Дніпра"</t>
  </si>
  <si>
    <t>Програма фінансової підтримки та внесків до статутних капіталів комунальних підприємств Дніпровської міської ради на 2016 - 2022 роки</t>
  </si>
  <si>
    <t xml:space="preserve">Внески до статутного капіталу КП "Оздоровлення та відпочинок" </t>
  </si>
  <si>
    <t>обсяг видатків, що спрямовуються на поповнення статутного капіталу підприємства</t>
  </si>
  <si>
    <t>кількість статутних завдань</t>
  </si>
  <si>
    <t>висновок</t>
  </si>
  <si>
    <t>середні витрати на виконання одного статутного завдання</t>
  </si>
  <si>
    <t>співвідношення суми поповнення статутного капіталу до розміру статутного фонду на початок періоду</t>
  </si>
  <si>
    <t>середні витрати на виконання одного статуного завдання</t>
  </si>
  <si>
    <t>обсяг видатків, що спрямовуються на поповнення статуного капіталу підприємства</t>
  </si>
  <si>
    <t>0117670</t>
  </si>
  <si>
    <t>Підпрограма 1: Внески до статутного капіталу суб’єктів господарювання</t>
  </si>
  <si>
    <t>Обслуговування місцевого боргу</t>
  </si>
  <si>
    <t>Забезпечення обслуговування боргу місцевого бюджету</t>
  </si>
  <si>
    <t>витрати на обслуговування боргу</t>
  </si>
  <si>
    <t>Відхилення складає 9 974,28 гривень та пояснюється курсовою різницею вартості іноземної валюти  (Євро) на момент її купівлі</t>
  </si>
  <si>
    <t>кількість діючих договорів</t>
  </si>
  <si>
    <t>кількість платежів на рік</t>
  </si>
  <si>
    <t>Відхилення складає 4 987,14 гривень та пояснюється курсовою різницею вартості іноземної валюти  (Євро) на момент її купівлі</t>
  </si>
  <si>
    <t>питома вага коштів, сплачених за виконання зобов'язань, до загального обсягу коштів, які необхідно було погасити за укладеними договорами до кінця поточного року</t>
  </si>
  <si>
    <t>фінансова звітність</t>
  </si>
  <si>
    <t>0118600</t>
  </si>
  <si>
    <t>Підпрограма 1: Обслуговування місцевого боргу</t>
  </si>
  <si>
    <t>Завдання 1: Забезпечення обслуговування боргу місцевого бюджету</t>
  </si>
  <si>
    <t>0110150</t>
  </si>
  <si>
    <t>Підпрограма 1: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</si>
  <si>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Забезпечення виконання наданих законодавством повноважень</t>
  </si>
  <si>
    <t>Завдання 1:  Економія коштів за рахунок застосування системи публичних закупівель. Зменшення видатків на відрядження та оплату судового збору. Зменшення витрат на енергоносії (сприятливі умови температурного режиму в зимовий період)</t>
  </si>
  <si>
    <t xml:space="preserve">кількість штатних одиниць </t>
  </si>
  <si>
    <t>штатний розпис</t>
  </si>
  <si>
    <t>0117130</t>
  </si>
  <si>
    <t>Підпрограма 1: Здійснення  заходів із землеустрою</t>
  </si>
  <si>
    <t>Завдання 1: Здійснення заходів, спрямованих на звільнення самовільно зайнятих ділянок</t>
  </si>
  <si>
    <t>Підпрограма 1:  Завдання 1: Здійснення заходів, спрямованих на звільнення самовільно зайнятих ділянок</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</si>
  <si>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</si>
  <si>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кількість штатних одиниць</t>
  </si>
  <si>
    <t>кількість підготовлених нормативно-правових актів</t>
  </si>
  <si>
    <t>Значний прирост звернень, вхідної кореспонденції від громадян та  установ, організацій при збільшенні чисельності штатних працівників ДМР</t>
  </si>
  <si>
    <t>кількість підготовлених нормативно-правових актів на одного працівника</t>
  </si>
  <si>
    <t>витрати на утримання однієї штатної одиниці</t>
  </si>
  <si>
    <t>Економія коштів за рахунок застосування системи публичних закупівель. Зменшення витрат на енергоносії (сприятливі умови температурного режиму в зимовий період)</t>
  </si>
  <si>
    <t>відсоток вчасно виконаних доручень, листів, звернень, заяв, скарг у їх загальній кількості</t>
  </si>
  <si>
    <t>відсоток прийнятих нормативно-правових актів у загальній кількості підготовлених</t>
  </si>
  <si>
    <t>Інші заходи, пов'язані з економічною діяльністю</t>
  </si>
  <si>
    <t>Фінансова підтримка КП "ЖЕП №6" ДМР</t>
  </si>
  <si>
    <t>обсяг видатків, що спрямовуються на фінансову підтримку</t>
  </si>
  <si>
    <t>кількість заходів</t>
  </si>
  <si>
    <t>середні витрати на виконання одного заходу</t>
  </si>
  <si>
    <t>результат фінансової діяльності підприємства на кінець року</t>
  </si>
  <si>
    <t>співвідношення розміру фінансової підтримки до суми фінансової підтримки у минулому році</t>
  </si>
  <si>
    <t xml:space="preserve">звітність </t>
  </si>
  <si>
    <t>план використання бюджетних коштів</t>
  </si>
  <si>
    <t>Фінансова підтримка Комунального підприємства "Контакт" Дніпровської міської ради</t>
  </si>
  <si>
    <t>Фінансова підтримка Комунального підприємства "Житлово-експлуатаційне підприємство № 6" Дніпропетровської міської ради</t>
  </si>
  <si>
    <t>0117693</t>
  </si>
  <si>
    <t>Підпрограма 1: Інші заходи, пов`язані з економічною діяльністю</t>
  </si>
  <si>
    <t>Завдання 2: Фінансова підтримка КП "ЖЕП №6" ДМР</t>
  </si>
  <si>
    <t>Сума чистого прибутку у 2018 році мала бути 217 тис.грн., але відхилення показника зумовленно нарахуванням зносу (корегування за період 2016-2018 роки) на основні засоби придбані під час капітального ремонту приміщення і модернізації матеріальної бази (2016-2018 роки)</t>
  </si>
  <si>
    <t>Економія коштів за рахунок застосування системи публичних закупівель. Зменшення видатків на відрядження та оплату судового збору. Зменшення витрат на енергоносії (сприятливі умови температурного режиму в зимовий період)</t>
  </si>
  <si>
    <t>Зменшені витрати на утримання однієї штатної одиниці стали можливі за рахунок зменшення витрат на енергоносії (сприятливі умови температурного режиму в зимовий період), зменшення видатків на відрядження, застосування системи публічних закупівель</t>
  </si>
  <si>
    <t>Фінансова підтримка КП "КОНТАКТ"</t>
  </si>
  <si>
    <t>Завдання 1: Фінансова підтримка КП "КОНТАКТ"</t>
  </si>
  <si>
    <t>Підпрограма 1:  Завдання 1: Фінансова підтримка КП "КОНТАКТ"</t>
  </si>
  <si>
    <t>Сума чистого прибутку у 2018 році мала бути 217 тис.грн., але відхилення показника зумовленно нарахуванням зносу (корегування за період 2016-2018 роки) на основні засоби придбані під час капітального ремонту приміщення і модернізації матеріально-технічної бази (2016-2018 роки)</t>
  </si>
  <si>
    <t>Завдання 1: Забезпечення виконання наданих законодавством повноважень</t>
  </si>
  <si>
    <t>Завдання 1:  Економія коштів  в сумі  191 662,20 грн. склалася внаслідок застосування системи публічних закупівель при закупівлі товарів та послуг, а також сприятливих умов температурного режиму в зимовий період</t>
  </si>
  <si>
    <t>Економія коштів  в сумі  191 662,20 грн. склалася внаслідок застосування системи публічних закупівель при закупівлі товарів та послуг, а також сприятливих умов температурного режиму в зимовий період</t>
  </si>
  <si>
    <t>Відхилення фактичних показників від планових зумовлено зменшенням кількісті проведених засідань, нарад</t>
  </si>
  <si>
    <t>0120150</t>
  </si>
  <si>
    <t xml:space="preserve">Забезпечення виконання наданих законодавством повноважень </t>
  </si>
  <si>
    <t>Завдання 1:  Економія коштів  в сумі  41 969,73 грн. виникла за рахунок  застосування системи публічних закупівель при закупівлі товарів та послуг, а також сприятливих умов температурного режиму в зимовий період  Зменшення видатків на відрядження.</t>
  </si>
  <si>
    <t>0130150</t>
  </si>
  <si>
    <t>Підпрограма 1: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</si>
  <si>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31.12.2018 року</t>
  </si>
  <si>
    <t>Завдання 1:Забезпечення виконання наданих законодавством повноважень</t>
  </si>
  <si>
    <t>відсоток вчасно виконаних доручень, листів, звернень, заяв, скарг від загальної кількості</t>
  </si>
  <si>
    <t>відсоток прийнятих нормативно-правових актів від загальної кількості підготовлених</t>
  </si>
  <si>
    <t>Відхилення фактичних витрат від планових в сумі 370 000,00 гривень за підсумками 2018 року пояснюється економією коштів внаслідок проведення позовної роботи юристами ДМР</t>
  </si>
  <si>
    <t>Економія коштів  в сумі  41 969,73 грн. виникла за рахунок  застосування системи публічних закупівель при закупівлі товарів та послуг, а також сприятливих умов температурного режиму в зимовий період. Зменшення видатків на відрядження.</t>
  </si>
  <si>
    <t>Завдання 3:  Фактичні видатки у 2018 році КУ "Спеціалізована установа з надання безоплатної первинної правової допомоги у м. Дніпрі" становлять 812 428,22 грн. Економія коштів в сумі 32 508,78 грн. виникла за рахунок закупівель товарів та послуг із застосуванням системи публічних закупівель та сприятливих умов температурного режиму в зимовий період</t>
  </si>
  <si>
    <t>Завдання 5:  У 2018 році фактичні витрати на проведення двох семінарів склали 49 992,00 грн.</t>
  </si>
  <si>
    <t>3:  У 2018 році фактичні витрати на проведення двох семінарів склали 49 992,00 грн. (після укладання договору економія склала 8,00 грн.)</t>
  </si>
  <si>
    <t>середній обсяг витрат на один виконавчий орган Дніпровської міської ради у 2018 році склав 1 577 111,84 грн.</t>
  </si>
  <si>
    <t>Відхилення фактичного показника від запланованого рівня пояснюється тим, що новостворена установа почала працювати лише на прикінці 2018 року та ще має низький рівень поінформованості серед населення про роботу зазначеної новоствореної установи</t>
  </si>
  <si>
    <t>Середні витрати на утримання однієї установи з надання правової допомоги у м.Дніпрі склали 812 428,22 грн</t>
  </si>
  <si>
    <t>Економія коштів  в сумі  32 508,78 грн. склалася внаслідок використання системи публічних закупівель та сприятливих умов температурного режиму в зимовий період</t>
  </si>
  <si>
    <t>У 2018 році фактичні середні витрати на проведення одного семінару склали 24 996,00 грн.</t>
  </si>
  <si>
    <t>середній обсяг витрат на виконання одного рішення суду</t>
  </si>
  <si>
    <t>грн./од.</t>
  </si>
  <si>
    <t>Фактичні видатки на послуги процесуальних агентів за 2018 рік становлять 69 524,34 грн.</t>
  </si>
  <si>
    <t>У 2018 році щорічні внески були сплачені до ВАОМС «Асоціації міст України», Дніпропетровського регіонального відділення всеукраїнської асоціації органів місцевого самоврядування  «Асоціації міст України», місцевої асоціації органів місцевого самоврядування «Дніпропетровська обласна  асоціація органів місцевого самоврядування»</t>
  </si>
  <si>
    <t>темп зростання середнього розміру щорічних членських внесків з розрахунку на одного мешканця м. Дніпра</t>
  </si>
  <si>
    <t>обсяг членських внесків, що сплачуються за одного мешканця            м. Дніпра</t>
  </si>
  <si>
    <t>Підпрограма 1: Іншi видатки (Програма розвитку співробітництва Дніпровської міської ради у складі асоціацій органів місцевого самоврядування на 2017-2021 роки)</t>
  </si>
  <si>
    <t>Підпрограма 1: Заходи з енергозбереження</t>
  </si>
  <si>
    <t>співвідношення суми поповнення статутного капіталу до розміру  статутногофонду на початок періоду</t>
  </si>
  <si>
    <t xml:space="preserve">Завдання 1: Внески до статутного капіталу КП "Оздоровлення та відпочинок" </t>
  </si>
  <si>
    <t>Завдання 2: Внески до статуного капіталу КП "Агенство економічного розвитку"</t>
  </si>
  <si>
    <t>0117425</t>
  </si>
  <si>
    <t>Підпрограма 1: Будівництво та розвиток мережі метрополітенів</t>
  </si>
  <si>
    <t>Завдання 1: Завершення будівництва метрополітену у м. Дніпрі</t>
  </si>
  <si>
    <t>Проект має суттєву технічну складність, так як виконання будівельних робіт відбувається в історичному центрі міста, в умовах обводнення, складних ґрунтів і щільної забудови. Процес коригування проектної документації та проходження її експертизи тривав довше очікуваного часу, що мало наслідком затримку початку активної фази будівельних робіт у 2018 році і використання кредитних коштів ЄІБ та ЄБРР для фінансування Проекту</t>
  </si>
  <si>
    <t>Підпрограма 1:  Завдання 1: Завершення будівництва метрополітену у                  м. Дніпрі</t>
  </si>
  <si>
    <t>ІНФОРМАЦІЯ</t>
  </si>
  <si>
    <t xml:space="preserve">про виконання видатків на реалізацію галузевих цільових програм, які виконуються в межах бюджетної програми </t>
  </si>
  <si>
    <r>
      <rPr>
        <b/>
        <u/>
        <sz val="16"/>
        <color theme="1"/>
        <rFont val="Times New Roman"/>
        <family val="1"/>
        <charset val="204"/>
      </rPr>
      <t>Дніпровської міської ради</t>
    </r>
    <r>
      <rPr>
        <b/>
        <sz val="16"/>
        <color theme="1"/>
        <rFont val="Times New Roman"/>
        <family val="1"/>
        <charset val="204"/>
      </rPr>
      <t xml:space="preserve"> </t>
    </r>
    <r>
      <rPr>
        <sz val="16"/>
        <color theme="1"/>
        <rFont val="Times New Roman"/>
        <family val="1"/>
        <charset val="204"/>
      </rPr>
      <t>за 2018 рік</t>
    </r>
  </si>
  <si>
    <t>(тис.грн.)</t>
  </si>
  <si>
    <t>Назва міської цільової програми</t>
  </si>
  <si>
    <t>Код та назва програмної класифікації видатків та кредитування бюджету</t>
  </si>
  <si>
    <t>Затверджено на звітний період</t>
  </si>
  <si>
    <t>Виконано за звітний період</t>
  </si>
  <si>
    <t>Загальний фонд</t>
  </si>
  <si>
    <t>Спеціальний фонд</t>
  </si>
  <si>
    <t>Разом</t>
  </si>
  <si>
    <t>0110160 Керівництво і управління у відповідній сфері у містах (місті Києві), селищах, селах, об’єднаних територіальних громадах</t>
  </si>
  <si>
    <t>0120160 Керівництво і управління у відповідній сфері у містах (місті Києві), селищах, селах, об’єднаних територіальних громадах</t>
  </si>
  <si>
    <t>0130160 Керівництво і управління у відповідній сфері у містах (місті Києві), селищах, селах, об’єднаних територіальних громадах</t>
  </si>
  <si>
    <t>Програма підтримки учасників антитерористичної операції та членів їх сімей м. Дніпра "Родина героя" на 2017 – 2021 рр.</t>
  </si>
  <si>
    <t>0110180 Інша діяльність у сфері державного управління</t>
  </si>
  <si>
    <t>Програма щодо фінансової підтримки Комунального підприємства "Міське управління справами" Дніпровської міської ради на 2017 - 2021 роки</t>
  </si>
  <si>
    <t>0113241 Забезпечення діяльності інших закладів у сфері соціального захисту і соціального забезпечення</t>
  </si>
  <si>
    <t>0117425 Розвиток мережі метрополітенів за рахунок коштів, які надаються з  державного бюджету</t>
  </si>
  <si>
    <t>Програма розвитку земельних відносин у                  м. Дніпрі на 2016 - 2020 роки</t>
  </si>
  <si>
    <t>0117130 Членські внески до асоціацій органів місцевого самоврядування</t>
  </si>
  <si>
    <t>Міська програма муніципального розвитку                          м. Дніпра на 2017 – 2021 роки</t>
  </si>
  <si>
    <t>0117640 Заходи з енергозбереження</t>
  </si>
  <si>
    <t>0117670 Внески до статутного капіталу суб’єктів господарювання</t>
  </si>
  <si>
    <t>0117680 Членські внески до асоціацій органів місцевого самоврядування</t>
  </si>
  <si>
    <t>0117693 Інші заходи, пов'язані з економічною діяльністю</t>
  </si>
  <si>
    <t>О. О. Санжара</t>
  </si>
  <si>
    <t>І. В. Башкірова</t>
  </si>
  <si>
    <t xml:space="preserve">про виконання видатків на реалізацію інвестиційних програм (проектів), які виконуються в межах бюджетної програми </t>
  </si>
  <si>
    <t xml:space="preserve">Код програмної класифікації видатків та кредитування бюджету </t>
  </si>
  <si>
    <t>Назва інвестиційної цільової програми</t>
  </si>
  <si>
    <t xml:space="preserve">0117425  Розвиток мережі метрополітенів за рахунок коштів, які надаються з  державного бюджету     </t>
  </si>
  <si>
    <t>Інвестиційний проект "Завершення будівництва метрополітену у м. Дніпропетровську" (в тому числі: "Коригування проекту "Будівництво першої черги метрополітену в м. Дніпропетровську" та нагляд за виконанням будівельних робіт")</t>
  </si>
  <si>
    <t>про виконання результативних показників, що характеризують виконання бюджетної програми</t>
  </si>
  <si>
    <t>Дніпровської міської ради за 2018 рік</t>
  </si>
  <si>
    <t>0110150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</si>
  <si>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(код програмної класифікації видатків та кредитування бюджету)                                                      (назва бюджетної програми)</t>
  </si>
  <si>
    <t>0110160     Керівництво і управління у відповідній сфері у містах (місті Києві), селищах, селах, об’єднаних територіальних громадах</t>
  </si>
  <si>
    <t>0120150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</si>
  <si>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0120160     Керівництво і управління у відповідній сфері у містах (місті Києві), селищах, селах, об’єднаних територіальних громадах</t>
  </si>
  <si>
    <t>0130150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</si>
  <si>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0130160     Керівництво і управління у відповідній сфері у містах (місті Києві), селищах, селах, об’єднаних територіальних громадах</t>
  </si>
  <si>
    <t>0110180     Інша діяльність у сфері державного управління</t>
  </si>
  <si>
    <t>(код програмної класифікації видатків та кредитування бюджету)             (назва бюджетної програми)</t>
  </si>
  <si>
    <t>обcяг витрат</t>
  </si>
  <si>
    <t>середній обсяг витрат на проведення одного семінару</t>
  </si>
  <si>
    <t>0117130     Здійснення  заходів із землеустрою</t>
  </si>
  <si>
    <t>0117425     Розвиток мережі метрополітенів за рахунок коштів, які надаються з  державного бюджету</t>
  </si>
  <si>
    <t>0117691     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</si>
  <si>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Питома вага коштів, сплачених за укладеними договорами, до загального обсягу коштів, виділених за розпорядженням міського голови</t>
  </si>
  <si>
    <t>0117680   Членські внески до асоціацій органів місцевого самоврядування</t>
  </si>
  <si>
    <t>обсяг членських внесків, що сплачуються за одного мешканця м. Дніпра</t>
  </si>
  <si>
    <t>0113241   Забезпечення діяльності інших закладів у сфері соціального захисту і соціального забезпечення</t>
  </si>
  <si>
    <t>планові показники, журнал реєстрації</t>
  </si>
  <si>
    <t>0117640   Заходи з енергозбереження</t>
  </si>
  <si>
    <t>0117670   Внески до статутного капіталу суб’єктів господарювання</t>
  </si>
  <si>
    <t>0118600 Обслуговування місцевого боргу</t>
  </si>
  <si>
    <t>Узагальнені результати аналізу ефективності бюджетніх програм</t>
  </si>
  <si>
    <t>2. Результати аналізу ефективності</t>
  </si>
  <si>
    <t>КПКВК МБ</t>
  </si>
  <si>
    <t>Назва бюджетної програми</t>
  </si>
  <si>
    <t>1. Зазначаються усі програми головного розпорядника, за якими складено звіт про виконання паспорту бюджетної програми</t>
  </si>
  <si>
    <t>3. Поглиблений аналіз причин низької ефективності</t>
  </si>
  <si>
    <t>Назва бюджетної програмі</t>
  </si>
  <si>
    <t>Поясненя щодо причин низької ефективності, визначення факторів через які не досягнуто запланованих результатів</t>
  </si>
  <si>
    <t>Відхилення фактичних витрат від планових в сумі 370 000,00 гривень за підсумками 2018 року пояснюється економією коштів внаслідок проведенням позовної роботи юристами ДМР</t>
  </si>
  <si>
    <t>Проект має суттєву технічну складність, так як виконання будівельних робіт відбувається в історичному центрі міста, в умовах обводнення, складних ґрунтів і щільної забудови. процес коригування проектної документації та проходження її експертизи тривав довше очікуваного часу, що мало наслідком затримку початку активної фази будівельних робіт у 2018 році і використання кредитних коштів ЄІБ та ЄБРР для фінансування Проекту</t>
  </si>
  <si>
    <t>Сума чистого прибутку у 2018 році мала бути 217 тис.грн,, але відхилення показника зумовленно нарахуванням зносу (корегування за період 2016-2018 роки) на основні засоби придбані під час капітального ремонту приміщення і модернізації матеріально-технічної бази (2016-2018 роки)</t>
  </si>
  <si>
    <t>Відхилення фактичних витрат від планових в сумі 25 000,00 гривень за підсумками 2018 року пояснюється економією коштів внаслідок проведенням позовної роботи</t>
  </si>
  <si>
    <t>Додаток 2</t>
  </si>
  <si>
    <t>до Наказу департаменту економіки,</t>
  </si>
  <si>
    <t>фінансів та міського бюджету</t>
  </si>
  <si>
    <t>Дніпровської міської ради</t>
  </si>
  <si>
    <t>від 26.02.2018 № 47</t>
  </si>
  <si>
    <t xml:space="preserve">про бюджет за бюджетними програмами з деталізацією за кодами економічної класифікації видатків бюджету </t>
  </si>
  <si>
    <t>тис.грн</t>
  </si>
  <si>
    <t>Код програмної класифікації видатків та кредитування бюджету/код економічної класифікації видатків бюджету або код кредитування</t>
  </si>
  <si>
    <t>Найменування згідно з програмною класифікацією видатків та кредитування бюджету</t>
  </si>
  <si>
    <t>Примітка (деталізація напрямків витрат)</t>
  </si>
  <si>
    <t>план на 2018 рік з урахуванням внесених змін</t>
  </si>
  <si>
    <t>касове виконання за 2018 рік</t>
  </si>
  <si>
    <t>Видатки всього за головним розпорядником коштів міського бюджету: в т.ч.</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</si>
  <si>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</si>
  <si>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</si>
  <si>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</si>
  <si>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</si>
  <si>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</si>
  <si>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</si>
  <si>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</si>
  <si>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</si>
  <si>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</si>
  <si>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Окремі заходи по реалізації державних (регіональних) програм, не віднесені до заходів розвитку</t>
  </si>
  <si>
    <t>Обслуговування зовнішніх боргових зобов'язань</t>
  </si>
  <si>
    <t>Субсидії та поточні трансферти підприємствам (установам, організаціям)</t>
  </si>
  <si>
    <t>Інші поточні видатки</t>
  </si>
  <si>
    <t>Придбання обладнання і предметів довгострокового користування</t>
  </si>
  <si>
    <t>Капітальні трансферти підприємствам (установам, організаціям)</t>
  </si>
  <si>
    <t>Виплата заробітної працівникам ДМР (226 шт.од)</t>
  </si>
  <si>
    <t>нарахування на оплату праці 22%</t>
  </si>
  <si>
    <t>придбання канцтоварів, паперу, оргтехніки, поліграфічної продукції, квіткової продукції, тощо</t>
  </si>
  <si>
    <t>обслуговування програмного забезпечення, баз даних, обслуговування та ремонт оргтехніки, тощо</t>
  </si>
  <si>
    <t>оплата відряджень працівників установи</t>
  </si>
  <si>
    <t>оплата послуги з теплопостачання приміщень ДМР за адресою проспект Дмитра Яворницького, 75 та 75А</t>
  </si>
  <si>
    <t>оплата послуги з водопостачання приміщень ДМР за адресою проспект Дмитра Яворницького, 75 та 75А,                                                             вул. Орловська, 33А (міський архів)</t>
  </si>
  <si>
    <t>оплата послуги з електропостачання приміщень ДМР за адресою проспект Дмитра Яворницького, 75 та 75А, вул. Орловська, 33А (міський архів)</t>
  </si>
  <si>
    <t>оплата послуги з газопостачання приміщення міського архіву за адресою вулиця Орловська, 33А (міський архів)</t>
  </si>
  <si>
    <t xml:space="preserve">підвищення кваліфікації кадрів </t>
  </si>
  <si>
    <t>оплата судового збору, відрахування 0,3% від фонду заробітної плати грошових коштів профспілковій організації на культурно-масову роботу</t>
  </si>
  <si>
    <t>придбання оргтехніки, комп'ютерної техніки</t>
  </si>
  <si>
    <t>Виплата заробітної працівникам  Інспекції з питань праці та зайнятості населення Дніпровської міської ради  (35 шт.од)</t>
  </si>
  <si>
    <t>придбання канцтоварів, паперу, оргтехніки, поліграфічної продукції, тощо</t>
  </si>
  <si>
    <t>оренда приміщень, обслуговування програмного забезпечення, баз даних, обслуговування та ремонт оргтехніки, тощо</t>
  </si>
  <si>
    <t>оплата послуги з теплопостачання приміщення за адресою вул.Старокозацька, 52, де розташовується  Інспекція з питань праці та зайнятості населення Дніпровської міської ради</t>
  </si>
  <si>
    <t>оплата послуги з водопостачання приміщення за адресою вул.Старокозацька, 52, де розташовується  Інспекція з питань праці та зайнятості населення Дніпровської міської ради</t>
  </si>
  <si>
    <t>оплата послуги з електропостачання приміщення за адресою вул.Старокозацька, 52, де розташовується  Інспекція з питань праці та зайнятості населення Дніпровської міської ради</t>
  </si>
  <si>
    <t>оплата послуги з газопостачання приміщення за адресою вул.Старокозацька, 52, де розташовується  Інспекція з питань праці та зайнятості населення Дніпровської міської ради</t>
  </si>
  <si>
    <t>оплата судового збору та авнсових внесків до заяв про примусове виконання рішень</t>
  </si>
  <si>
    <t>Виплата заробітної плати працівникам Інспекції з питань благоустрою Дніпровської міської ради                                      (46 шт.од)</t>
  </si>
  <si>
    <t>оплата послуги з теплопостачання приміщення  за адресою вул.Короленко, 1, де розташовується  Інспекція з питань благоустрою Дніпровської міської ради</t>
  </si>
  <si>
    <t>оплата послуги з водопостачання приміщення за адресою вул.Короленко, 1, де розташовується  Інспекція з питань благоустрою Дніпровської міської ради</t>
  </si>
  <si>
    <t>оплата послуги з електропостачання приміщення  за адресою вул.Короленко, 1, де розташовується  Інспекція з питань благоустрою Дніпровської міської ради</t>
  </si>
  <si>
    <t>підвищення кваліфікації кадрів (протипожежна безпека)</t>
  </si>
  <si>
    <t>обов'язкові платежі при реєстрації авто</t>
  </si>
  <si>
    <t>придбання оргтехніки, комп'ютерної техніки, авто</t>
  </si>
  <si>
    <t>Інші видатки на соціальний захист населення</t>
  </si>
  <si>
    <t>Погашення кредиторської заборгованості, що утворилась на 01.01.2017</t>
  </si>
  <si>
    <t>2210</t>
  </si>
  <si>
    <t>2240</t>
  </si>
  <si>
    <t>Забезпечення послуг процесуальних агентів за договором гарантії з ЄБРР в рамках реалізації Інвестиційної програми "Підвищення енергоефективності у бюджетних установах та закладах м. Дніпра із впровадженням "енергетичного перфоманс-контракту"</t>
  </si>
  <si>
    <t xml:space="preserve">Сплата щорічних членських внесків до:                                             Асоціації міст України,                                                              Дніпропетровського регіонального відділення АМУ, Дніпропетровської обласної асоціації органів місцевого самоврядування </t>
  </si>
  <si>
    <t>2800</t>
  </si>
  <si>
    <t>Виплата заробітної плати працівникам Комунальної установи "Спеціалізована установа з надання безоплатної первинної правової допомоги у м. Дніпрі" Дніпровської міської ради (13 шт.од)</t>
  </si>
  <si>
    <t>придбання канцтоварів, паперу, оргтехніки, поліграфічної продукції, придбання нагородних відзнак учасникам, загиблим учасникам (посмертно) АТО, волонтерам та іншим особам, що надавали допомогу учасникам АТО та членам їх сімей до державних та пам'ятних дат</t>
  </si>
  <si>
    <t>оренда приміщення, обслуговування програмного забезпечення, баз даних, обслуговування та ремонт оргтехніки, тощо; забезпечення розробки бренд-платформи міста  в рамках  Програми  розвитку  місцевого  самоврядування  та  висвітлення  діяльності Дніпровської міської ради, її виконавчих  органів  та  комунальних підприємств на 2017-2020 рр; проведення семінарів в рамках Програми розвитку співробітництва Дніпровської міської ради у складі асоціацій органів місцевого самоврядування на 2017 - 2021 роки</t>
  </si>
  <si>
    <t>оплата послуги з теплопостачання приміщення в якому розташовується   Комунальна установа "Спеціалізована установа з надання безоплатної первинної правової допомоги у м. Дніпрі" Дніпровської міської ради                                                                  (вул. М. Грушевського, 70)</t>
  </si>
  <si>
    <t>оплата послуги з водопостачання приміщення в якому розташовується   Комунальна установа "Спеціалізована установа з надання безоплатної первинної правової допомоги у м. Дніпрі" Дніпровської міської ради  (пр. Слобожанський, 29,  вул. М. Грушевського, 70)</t>
  </si>
  <si>
    <t>оплата послуги з електропостачання приміщення в якому розташовується   Комунальна установа "Спеціалізована установа з надання безоплатної первинної правової допомоги у м. Дніпрі" Дніпровської міської ради  (пр. Слобожанський, 29,  вул. М. Грушевського, 70)</t>
  </si>
  <si>
    <t>оплата послуги з газопостачання приміщення в якому розташовується   Комунальна установа "Спеціалізована установа з надання безоплатної первинної правової допомоги у м. Дніпрі" Дніпровської міської ради                                                               (пр. Слобожанський, 29)</t>
  </si>
  <si>
    <t>2610</t>
  </si>
  <si>
    <t>Утримання будинків і автомобільного транспорту, які використовуються міською радою та її виконавчими органами в рамках Програми щодо фінансової підтримки Комунального підприємства "Міське управління справами" Дніпровської міської ради на 2017-2021 роки</t>
  </si>
  <si>
    <t>3210</t>
  </si>
  <si>
    <t>Сплата відсотків за кредитами, залученими для завершення будівництва метрополітену (кошти Європейського банку реконструкції та розвитку та Європейського інвестиційного банку)</t>
  </si>
  <si>
    <t>2420</t>
  </si>
  <si>
    <t xml:space="preserve"> Інші заходи, пов'язані з економічною діяльністю</t>
  </si>
  <si>
    <t>Фінансова підтримка КП "Контакт" ДМР, КП "ЖЕП №6" ДМР  з метою створення належних умов для здійснення комунальними підприємствами поточної діяльності з виробництва та надання якісних послуг</t>
  </si>
  <si>
    <t>Організація відпочинку і дозвілля громадян міста на базі дитячих та оздоровчих підприємств комунальної власності територіальної громади міста</t>
  </si>
  <si>
    <t>Внески до статутного капіталу КП "Оздоровлення та відпочинок", КП "Агентство розвитку Дніпра". Кошти підприємствам були спрямовані на виконання статутних завдань, а саме на проведення капітального ремотну приміщень, які перебувають на балансі підпримства, придбання основних засобів, тощо</t>
  </si>
  <si>
    <t xml:space="preserve"> 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</si>
  <si>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Виконання розпоряджень міського голови щодо виділення коштів із цільового фонду міської ради, а саме  на виготовлення та придбання поліграфічної і сувенірної продукції до Дня міста у 2018 році</t>
  </si>
  <si>
    <t xml:space="preserve"> Розвиток мережі метрополітенів за рахунок коштів, які надаються з  державного бюджету</t>
  </si>
  <si>
    <t>Завершення будівництва метрополітену у                            м. Дніпрі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</si>
</sst>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0"/>
    <numFmt numFmtId="165" formatCode="0000000&quot;  &quot;"/>
    <numFmt numFmtId="166" formatCode="0000&quot;    &quot;"/>
    <numFmt numFmtId="167" formatCode="0.0"/>
    <numFmt numFmtId="168" formatCode="0&quot;    &quot;"/>
    <numFmt numFmtId="169" formatCode="#,##0.0"/>
    <numFmt numFmtId="170" formatCode="#,##0.000"/>
  </numFmts>
  <fonts count="55" x14ac:knownFonts="1">
    <font>
      <sz val="8"/>
      <name val="Arial"/>
    </font>
    <font>
      <sz val="8"/>
      <name val="Arial"/>
      <family val="2"/>
      <charset val="204"/>
    </font>
    <font>
      <b/>
      <sz val="8"/>
      <name val="Arial"/>
      <family val="2"/>
      <charset val="204"/>
    </font>
    <font>
      <sz val="7"/>
      <name val="Arial"/>
      <family val="2"/>
      <charset val="204"/>
    </font>
    <font>
      <b/>
      <sz val="10"/>
      <name val="Arial"/>
      <family val="2"/>
      <charset val="204"/>
    </font>
    <font>
      <i/>
      <sz val="8"/>
      <name val="Arial"/>
      <family val="2"/>
      <charset val="204"/>
    </font>
    <font>
      <i/>
      <sz val="9"/>
      <name val="Arial"/>
      <family val="2"/>
      <charset val="204"/>
    </font>
    <font>
      <sz val="8"/>
      <name val="Arial"/>
      <family val="2"/>
      <charset val="204"/>
    </font>
    <font>
      <sz val="12"/>
      <name val="Arial"/>
      <family val="2"/>
      <charset val="204"/>
    </font>
    <font>
      <b/>
      <sz val="8"/>
      <name val="Arial"/>
      <family val="2"/>
      <charset val="204"/>
    </font>
    <font>
      <b/>
      <i/>
      <sz val="8"/>
      <name val="Arial"/>
      <family val="2"/>
      <charset val="204"/>
    </font>
    <font>
      <sz val="7"/>
      <name val="Arial"/>
      <family val="2"/>
      <charset val="204"/>
    </font>
    <font>
      <b/>
      <sz val="9"/>
      <name val="Arial"/>
      <family val="2"/>
      <charset val="204"/>
    </font>
    <font>
      <i/>
      <sz val="8"/>
      <name val="Arial"/>
      <family val="2"/>
      <charset val="204"/>
    </font>
    <font>
      <i/>
      <sz val="9"/>
      <name val="Arial"/>
      <family val="2"/>
      <charset val="204"/>
    </font>
    <font>
      <b/>
      <sz val="12"/>
      <name val="Arial"/>
      <family val="2"/>
      <charset val="204"/>
    </font>
    <font>
      <sz val="10"/>
      <name val="Arial"/>
      <family val="2"/>
      <charset val="204"/>
    </font>
    <font>
      <b/>
      <sz val="10"/>
      <name val="Arial"/>
      <family val="2"/>
      <charset val="204"/>
    </font>
    <font>
      <b/>
      <i/>
      <sz val="10"/>
      <name val="Arial"/>
      <family val="2"/>
      <charset val="204"/>
    </font>
    <font>
      <b/>
      <sz val="11"/>
      <name val="Arial"/>
      <family val="2"/>
      <charset val="204"/>
    </font>
    <font>
      <b/>
      <i/>
      <sz val="11"/>
      <name val="Arial"/>
      <family val="2"/>
      <charset val="204"/>
    </font>
    <font>
      <sz val="9"/>
      <name val="Arial"/>
      <family val="2"/>
      <charset val="204"/>
    </font>
    <font>
      <b/>
      <sz val="12"/>
      <name val="Times New Roman"/>
      <family val="1"/>
      <charset val="204"/>
    </font>
    <font>
      <sz val="6"/>
      <name val="Arial"/>
      <family val="2"/>
      <charset val="204"/>
    </font>
    <font>
      <b/>
      <i/>
      <sz val="8"/>
      <name val="Arial"/>
      <family val="2"/>
      <charset val="204"/>
    </font>
    <font>
      <b/>
      <sz val="12"/>
      <name val="Arial"/>
      <family val="2"/>
      <charset val="204"/>
    </font>
    <font>
      <sz val="10"/>
      <name val="Arial"/>
      <family val="2"/>
      <charset val="204"/>
    </font>
    <font>
      <b/>
      <i/>
      <sz val="10"/>
      <name val="Arial"/>
      <family val="2"/>
      <charset val="204"/>
    </font>
    <font>
      <b/>
      <sz val="11"/>
      <name val="Arial"/>
      <family val="2"/>
      <charset val="204"/>
    </font>
    <font>
      <b/>
      <i/>
      <sz val="11"/>
      <name val="Arial"/>
      <family val="2"/>
      <charset val="204"/>
    </font>
    <font>
      <sz val="9"/>
      <name val="Arial"/>
      <family val="2"/>
      <charset val="204"/>
    </font>
    <font>
      <b/>
      <sz val="12"/>
      <name val="Times New Roman"/>
      <family val="1"/>
      <charset val="204"/>
    </font>
    <font>
      <sz val="12"/>
      <name val="Arial"/>
      <family val="2"/>
      <charset val="204"/>
    </font>
    <font>
      <b/>
      <sz val="9"/>
      <name val="Arial"/>
      <family val="2"/>
      <charset val="204"/>
    </font>
    <font>
      <sz val="8"/>
      <name val="Arial"/>
    </font>
    <font>
      <sz val="11"/>
      <color theme="1"/>
      <name val="Times New Roman"/>
      <family val="1"/>
      <charset val="204"/>
    </font>
    <font>
      <sz val="18"/>
      <color theme="1"/>
      <name val="Times New Roman"/>
      <family val="1"/>
      <charset val="204"/>
    </font>
    <font>
      <sz val="16"/>
      <color theme="1"/>
      <name val="Times New Roman"/>
      <family val="1"/>
      <charset val="204"/>
    </font>
    <font>
      <b/>
      <u/>
      <sz val="16"/>
      <color theme="1"/>
      <name val="Times New Roman"/>
      <family val="1"/>
      <charset val="204"/>
    </font>
    <font>
      <b/>
      <sz val="16"/>
      <color theme="1"/>
      <name val="Times New Roman"/>
      <family val="1"/>
      <charset val="204"/>
    </font>
    <font>
      <sz val="14"/>
      <color theme="1"/>
      <name val="Times New Roman"/>
      <family val="1"/>
      <charset val="204"/>
    </font>
    <font>
      <b/>
      <sz val="14"/>
      <color theme="1"/>
      <name val="Times New Roman"/>
      <family val="1"/>
      <charset val="204"/>
    </font>
    <font>
      <sz val="14"/>
      <color theme="0"/>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1"/>
      <name val="Times New Roman"/>
      <family val="1"/>
      <charset val="204"/>
    </font>
    <font>
      <b/>
      <sz val="12"/>
      <name val="Arial"/>
    </font>
    <font>
      <sz val="10"/>
      <name val="Arial"/>
    </font>
    <font>
      <b/>
      <sz val="10"/>
      <name val="Arial"/>
    </font>
    <font>
      <b/>
      <sz val="8"/>
      <name val="Arial"/>
    </font>
    <font>
      <b/>
      <sz val="12"/>
      <name val="Times New Roman"/>
    </font>
    <font>
      <sz val="8"/>
      <color theme="1"/>
      <name val="Times New Roman"/>
      <family val="1"/>
      <charset val="204"/>
    </font>
    <font>
      <b/>
      <i/>
      <sz val="18"/>
      <color theme="1"/>
      <name val="Times New Roman"/>
      <family val="1"/>
      <charset val="204"/>
    </font>
    <font>
      <b/>
      <i/>
      <sz val="12"/>
      <color theme="1"/>
      <name val="Times New Roman"/>
      <family val="1"/>
      <charset val="204"/>
    </font>
  </fonts>
  <fills count="4">
    <fill>
      <patternFill patternType="none"/>
    </fill>
    <fill>
      <patternFill patternType="gray125"/>
    </fill>
    <fill>
      <patternFill patternType="solid">
        <fgColor rgb="FFFFFFFF"/>
      </patternFill>
    </fill>
    <fill>
      <patternFill patternType="solid">
        <fgColor indexed="9"/>
        <bgColor indexed="64"/>
      </patternFill>
    </fill>
  </fills>
  <borders count="68">
    <border>
      <left/>
      <right/>
      <top/>
      <bottom/>
      <diagonal/>
    </border>
    <border>
      <left/>
      <right/>
      <top style="thin">
        <color rgb="FF000000"/>
      </top>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medium">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532">
    <xf numFmtId="0" fontId="0" fillId="0" borderId="0" xfId="0"/>
    <xf numFmtId="0" fontId="0" fillId="0" borderId="0" xfId="0" applyAlignment="1">
      <alignment horizontal="left"/>
    </xf>
    <xf numFmtId="0" fontId="0" fillId="2" borderId="0" xfId="0" applyFill="1" applyAlignment="1">
      <alignment horizontal="left"/>
    </xf>
    <xf numFmtId="0" fontId="2"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0" fontId="0" fillId="0" borderId="0" xfId="0" applyAlignment="1">
      <alignment horizontal="left"/>
    </xf>
    <xf numFmtId="0" fontId="0" fillId="2" borderId="1" xfId="0" applyFill="1" applyBorder="1" applyAlignment="1">
      <alignment horizontal="left" vertical="center"/>
    </xf>
    <xf numFmtId="0" fontId="0" fillId="2" borderId="1" xfId="0" applyFill="1" applyBorder="1" applyAlignment="1">
      <alignment horizontal="left"/>
    </xf>
    <xf numFmtId="0" fontId="9" fillId="0" borderId="0" xfId="0" applyFont="1" applyAlignment="1">
      <alignment horizontal="left"/>
    </xf>
    <xf numFmtId="0" fontId="7" fillId="2" borderId="0" xfId="0" applyFont="1" applyFill="1" applyAlignment="1">
      <alignment horizontal="left"/>
    </xf>
    <xf numFmtId="0" fontId="9" fillId="0" borderId="0" xfId="0" applyFont="1" applyAlignment="1">
      <alignment horizontal="left"/>
    </xf>
    <xf numFmtId="0" fontId="0" fillId="0" borderId="0" xfId="0" applyAlignment="1">
      <alignment horizontal="left" wrapText="1"/>
    </xf>
    <xf numFmtId="0" fontId="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6" fillId="0" borderId="0" xfId="0" applyFont="1" applyAlignment="1">
      <alignment horizontal="left"/>
    </xf>
    <xf numFmtId="0" fontId="16" fillId="0" borderId="1" xfId="0" applyFont="1" applyBorder="1" applyAlignment="1">
      <alignment horizontal="centerContinuous" vertical="top"/>
    </xf>
    <xf numFmtId="0" fontId="16" fillId="0" borderId="0" xfId="0" applyFont="1" applyAlignment="1">
      <alignment horizontal="centerContinuous"/>
    </xf>
    <xf numFmtId="0" fontId="14" fillId="0" borderId="0" xfId="0" applyFont="1" applyAlignment="1">
      <alignment horizontal="left" vertical="center"/>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0" fontId="9" fillId="0" borderId="0" xfId="0" applyFont="1" applyAlignment="1">
      <alignment horizontal="left" wrapText="1"/>
    </xf>
    <xf numFmtId="0" fontId="21" fillId="0" borderId="0" xfId="0" applyFont="1" applyAlignment="1">
      <alignment horizontal="left"/>
    </xf>
    <xf numFmtId="0" fontId="2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6"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left"/>
    </xf>
    <xf numFmtId="0" fontId="16" fillId="0" borderId="0" xfId="0" applyFont="1" applyAlignment="1">
      <alignment horizontal="left"/>
    </xf>
    <xf numFmtId="0" fontId="0" fillId="3" borderId="0" xfId="0" applyNumberFormat="1" applyFill="1" applyAlignment="1">
      <alignment horizontal="left"/>
    </xf>
    <xf numFmtId="0" fontId="0" fillId="3" borderId="38" xfId="0" applyNumberFormat="1" applyFont="1" applyFill="1" applyBorder="1" applyAlignment="1">
      <alignment horizontal="left" vertical="center"/>
    </xf>
    <xf numFmtId="0" fontId="0" fillId="3" borderId="38" xfId="0" applyNumberFormat="1" applyFont="1" applyFill="1" applyBorder="1" applyAlignment="1">
      <alignment horizontal="left"/>
    </xf>
    <xf numFmtId="0" fontId="7" fillId="3" borderId="0" xfId="0" applyNumberFormat="1" applyFont="1" applyFill="1" applyAlignment="1">
      <alignment horizontal="left"/>
    </xf>
    <xf numFmtId="0" fontId="0" fillId="0" borderId="0" xfId="0" applyNumberFormat="1" applyAlignment="1">
      <alignment horizontal="left" wrapText="1"/>
    </xf>
    <xf numFmtId="0" fontId="26" fillId="0" borderId="0" xfId="0" applyFont="1" applyAlignment="1">
      <alignment horizontal="left"/>
    </xf>
    <xf numFmtId="0" fontId="26" fillId="0" borderId="1" xfId="0" applyFont="1" applyBorder="1" applyAlignment="1">
      <alignment horizontal="centerContinuous" vertical="top"/>
    </xf>
    <xf numFmtId="0" fontId="26" fillId="0" borderId="0" xfId="0" applyFont="1" applyAlignment="1">
      <alignment horizontal="centerContinuous"/>
    </xf>
    <xf numFmtId="0" fontId="6" fillId="0" borderId="0" xfId="0" applyFont="1" applyAlignment="1">
      <alignment horizontal="left" vertical="center"/>
    </xf>
    <xf numFmtId="0" fontId="27" fillId="0" borderId="0" xfId="0" applyFont="1" applyAlignment="1">
      <alignment horizontal="left"/>
    </xf>
    <xf numFmtId="0" fontId="28" fillId="0" borderId="0" xfId="0" applyFont="1" applyAlignment="1">
      <alignment horizontal="left"/>
    </xf>
    <xf numFmtId="0" fontId="2" fillId="0" borderId="0" xfId="0" applyFont="1" applyAlignment="1">
      <alignment horizontal="left" wrapText="1"/>
    </xf>
    <xf numFmtId="0" fontId="30"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left"/>
    </xf>
    <xf numFmtId="0" fontId="16"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6" fillId="0" borderId="0" xfId="0" applyFont="1" applyAlignment="1">
      <alignment horizontal="left"/>
    </xf>
    <xf numFmtId="0" fontId="9"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16" fillId="0" borderId="0" xfId="0" applyFont="1" applyAlignment="1">
      <alignment horizontal="left"/>
    </xf>
    <xf numFmtId="0" fontId="1" fillId="0" borderId="0" xfId="0" applyFont="1" applyAlignment="1">
      <alignment horizontal="left"/>
    </xf>
    <xf numFmtId="0" fontId="1"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26" fillId="0" borderId="0" xfId="0" applyFont="1" applyAlignment="1">
      <alignment horizontal="left"/>
    </xf>
    <xf numFmtId="0" fontId="0" fillId="0" borderId="0" xfId="0" applyAlignment="1">
      <alignment horizontal="left"/>
    </xf>
    <xf numFmtId="0" fontId="35" fillId="0" borderId="0" xfId="0" applyFont="1" applyAlignment="1">
      <alignment vertical="center" wrapText="1"/>
    </xf>
    <xf numFmtId="0" fontId="35" fillId="0" borderId="0" xfId="0" applyFont="1" applyAlignment="1">
      <alignment horizontal="center" wrapText="1"/>
    </xf>
    <xf numFmtId="0" fontId="35" fillId="0" borderId="0" xfId="0" applyFont="1"/>
    <xf numFmtId="0" fontId="35" fillId="0" borderId="37" xfId="0" applyFont="1" applyBorder="1" applyAlignment="1">
      <alignment horizontal="center"/>
    </xf>
    <xf numFmtId="0" fontId="35" fillId="0" borderId="43" xfId="0" applyFont="1" applyBorder="1" applyAlignment="1">
      <alignment horizontal="center" vertical="center" wrapText="1"/>
    </xf>
    <xf numFmtId="0" fontId="35" fillId="0" borderId="43" xfId="0" applyFont="1" applyBorder="1" applyAlignment="1">
      <alignment horizontal="center" wrapText="1"/>
    </xf>
    <xf numFmtId="0" fontId="35" fillId="0" borderId="43" xfId="0" applyFont="1" applyBorder="1" applyAlignment="1">
      <alignment horizontal="center"/>
    </xf>
    <xf numFmtId="0" fontId="40" fillId="0" borderId="43" xfId="0" applyFont="1" applyBorder="1" applyAlignment="1">
      <alignment vertical="center" wrapText="1"/>
    </xf>
    <xf numFmtId="0" fontId="40" fillId="0" borderId="43" xfId="0" applyFont="1" applyBorder="1" applyAlignment="1">
      <alignment horizontal="left" vertical="center" wrapText="1"/>
    </xf>
    <xf numFmtId="170" fontId="40" fillId="0" borderId="43" xfId="0" applyNumberFormat="1" applyFont="1" applyBorder="1" applyAlignment="1">
      <alignment horizontal="left" vertical="center"/>
    </xf>
    <xf numFmtId="49" fontId="40" fillId="0" borderId="43" xfId="0" applyNumberFormat="1" applyFont="1" applyBorder="1" applyAlignment="1">
      <alignment horizontal="left" vertical="center" wrapText="1"/>
    </xf>
    <xf numFmtId="170" fontId="41" fillId="0" borderId="43" xfId="0" applyNumberFormat="1" applyFont="1" applyBorder="1" applyAlignment="1">
      <alignment horizontal="left" vertical="center"/>
    </xf>
    <xf numFmtId="0" fontId="35" fillId="0" borderId="0" xfId="0" applyFont="1" applyAlignment="1">
      <alignment vertical="center"/>
    </xf>
    <xf numFmtId="49" fontId="40" fillId="0" borderId="61" xfId="0" applyNumberFormat="1" applyFont="1" applyBorder="1" applyAlignment="1">
      <alignment horizontal="left" vertical="center" wrapText="1"/>
    </xf>
    <xf numFmtId="170" fontId="42" fillId="0" borderId="43" xfId="0" applyNumberFormat="1" applyFont="1" applyBorder="1" applyAlignment="1">
      <alignment horizontal="left" vertical="center"/>
    </xf>
    <xf numFmtId="170" fontId="35" fillId="0" borderId="0" xfId="0" applyNumberFormat="1" applyFont="1"/>
    <xf numFmtId="0" fontId="40" fillId="0" borderId="0" xfId="0" applyFont="1" applyAlignment="1">
      <alignment horizontal="left"/>
    </xf>
    <xf numFmtId="0" fontId="35" fillId="0" borderId="37" xfId="0" applyFont="1" applyBorder="1"/>
    <xf numFmtId="170" fontId="43" fillId="0" borderId="0" xfId="0" applyNumberFormat="1" applyFont="1"/>
    <xf numFmtId="170" fontId="43" fillId="0" borderId="0" xfId="0" applyNumberFormat="1" applyFont="1" applyBorder="1"/>
    <xf numFmtId="170" fontId="43" fillId="0" borderId="0" xfId="0" applyNumberFormat="1" applyFont="1" applyBorder="1" applyAlignment="1">
      <alignment horizontal="center"/>
    </xf>
    <xf numFmtId="0" fontId="40" fillId="0" borderId="0" xfId="0" applyFont="1" applyAlignment="1">
      <alignment horizontal="center" wrapText="1"/>
    </xf>
    <xf numFmtId="170" fontId="43" fillId="0" borderId="0" xfId="0" applyNumberFormat="1" applyFont="1" applyBorder="1" applyAlignment="1">
      <alignment horizontal="center" vertical="top"/>
    </xf>
    <xf numFmtId="0" fontId="40"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vertical="center"/>
    </xf>
    <xf numFmtId="0" fontId="43" fillId="0" borderId="0" xfId="0" applyFont="1"/>
    <xf numFmtId="0" fontId="44" fillId="0" borderId="37" xfId="0" applyFont="1" applyBorder="1" applyAlignment="1">
      <alignment vertical="center"/>
    </xf>
    <xf numFmtId="0" fontId="45" fillId="2" borderId="0" xfId="0" applyFont="1" applyFill="1" applyAlignment="1">
      <alignment horizontal="left"/>
    </xf>
    <xf numFmtId="0" fontId="43" fillId="0" borderId="38" xfId="0" applyFont="1" applyBorder="1" applyAlignment="1">
      <alignment vertical="center"/>
    </xf>
    <xf numFmtId="0" fontId="44" fillId="0" borderId="0" xfId="0" applyFont="1"/>
    <xf numFmtId="0" fontId="45" fillId="3" borderId="0" xfId="0" applyNumberFormat="1" applyFont="1" applyFill="1" applyAlignment="1">
      <alignment horizontal="left"/>
    </xf>
    <xf numFmtId="0" fontId="43" fillId="0" borderId="0" xfId="0" applyFont="1" applyAlignment="1"/>
    <xf numFmtId="0" fontId="43" fillId="0" borderId="37" xfId="0" applyFont="1" applyBorder="1" applyAlignment="1">
      <alignment vertical="center"/>
    </xf>
    <xf numFmtId="0" fontId="43" fillId="0" borderId="37" xfId="0" applyFont="1" applyBorder="1"/>
    <xf numFmtId="0" fontId="48" fillId="0" borderId="0" xfId="0" applyFont="1" applyAlignment="1">
      <alignment horizontal="left"/>
    </xf>
    <xf numFmtId="0" fontId="48" fillId="0" borderId="1" xfId="0" applyFont="1" applyBorder="1" applyAlignment="1">
      <alignment horizontal="centerContinuous" vertical="top"/>
    </xf>
    <xf numFmtId="0" fontId="0" fillId="0" borderId="0" xfId="0" applyAlignment="1">
      <alignment horizontal="left" vertical="center"/>
    </xf>
    <xf numFmtId="0" fontId="35" fillId="0" borderId="0" xfId="0" applyFont="1" applyAlignment="1">
      <alignment horizontal="center"/>
    </xf>
    <xf numFmtId="0" fontId="52" fillId="0" borderId="0" xfId="0" applyFont="1"/>
    <xf numFmtId="0" fontId="36" fillId="0" borderId="0" xfId="0" applyFont="1" applyAlignment="1">
      <alignment horizontal="center"/>
    </xf>
    <xf numFmtId="0" fontId="36" fillId="0" borderId="0" xfId="0" applyFont="1" applyAlignment="1"/>
    <xf numFmtId="0" fontId="36" fillId="0" borderId="0" xfId="0" applyFont="1"/>
    <xf numFmtId="0" fontId="35" fillId="0" borderId="0" xfId="0" applyFont="1" applyBorder="1" applyAlignment="1">
      <alignment horizontal="center"/>
    </xf>
    <xf numFmtId="0" fontId="53" fillId="0" borderId="43" xfId="0" applyFont="1" applyBorder="1" applyAlignment="1">
      <alignment horizontal="center" vertical="center" wrapText="1"/>
    </xf>
    <xf numFmtId="170" fontId="39" fillId="0" borderId="43" xfId="0" applyNumberFormat="1" applyFont="1" applyBorder="1" applyAlignment="1">
      <alignment horizontal="center" vertical="center"/>
    </xf>
    <xf numFmtId="0" fontId="35" fillId="0" borderId="43" xfId="0" applyFont="1" applyBorder="1" applyAlignment="1">
      <alignment horizontal="center" vertical="center"/>
    </xf>
    <xf numFmtId="0" fontId="35" fillId="0" borderId="43" xfId="0" applyFont="1" applyBorder="1" applyAlignment="1">
      <alignment wrapText="1"/>
    </xf>
    <xf numFmtId="170" fontId="35" fillId="0" borderId="43" xfId="0" applyNumberFormat="1" applyFont="1" applyBorder="1" applyAlignment="1">
      <alignment horizontal="center" vertical="center"/>
    </xf>
    <xf numFmtId="49" fontId="41" fillId="0" borderId="43" xfId="0" applyNumberFormat="1" applyFont="1" applyBorder="1" applyAlignment="1">
      <alignment horizontal="center" vertical="center" wrapText="1"/>
    </xf>
    <xf numFmtId="0" fontId="54" fillId="0" borderId="43" xfId="0" applyFont="1" applyBorder="1" applyAlignment="1">
      <alignment vertical="center" wrapText="1"/>
    </xf>
    <xf numFmtId="170" fontId="41" fillId="0" borderId="43" xfId="0" applyNumberFormat="1" applyFont="1" applyBorder="1" applyAlignment="1">
      <alignment horizontal="center" vertical="center"/>
    </xf>
    <xf numFmtId="0" fontId="35" fillId="0" borderId="60" xfId="0" applyFont="1" applyBorder="1" applyAlignment="1">
      <alignment horizontal="center" vertical="center" wrapText="1"/>
    </xf>
    <xf numFmtId="0" fontId="35" fillId="0" borderId="43" xfId="0" applyFont="1" applyBorder="1" applyAlignment="1">
      <alignment vertical="center" wrapText="1"/>
    </xf>
    <xf numFmtId="49" fontId="41" fillId="0" borderId="43" xfId="0" applyNumberFormat="1" applyFont="1" applyBorder="1" applyAlignment="1">
      <alignment horizontal="center" vertical="center"/>
    </xf>
    <xf numFmtId="49" fontId="35" fillId="0" borderId="43" xfId="0" applyNumberFormat="1" applyFont="1" applyBorder="1" applyAlignment="1">
      <alignment horizontal="center"/>
    </xf>
    <xf numFmtId="0" fontId="35" fillId="0" borderId="60" xfId="0" applyFont="1" applyBorder="1" applyAlignment="1">
      <alignment horizontal="left" vertical="center" wrapText="1"/>
    </xf>
    <xf numFmtId="0" fontId="35" fillId="0" borderId="59" xfId="0" applyFont="1" applyBorder="1" applyAlignment="1">
      <alignment horizontal="left" vertical="center" wrapText="1"/>
    </xf>
    <xf numFmtId="0" fontId="35" fillId="0" borderId="43" xfId="0" applyFont="1" applyBorder="1" applyAlignment="1">
      <alignment horizontal="left" vertical="center" wrapText="1"/>
    </xf>
    <xf numFmtId="0" fontId="35" fillId="0" borderId="0" xfId="0" applyFont="1" applyAlignment="1">
      <alignment wrapText="1"/>
    </xf>
    <xf numFmtId="0" fontId="43" fillId="0" borderId="0" xfId="0" applyFont="1" applyAlignment="1">
      <alignment horizontal="center"/>
    </xf>
    <xf numFmtId="0" fontId="43" fillId="0" borderId="0" xfId="0" applyFont="1" applyAlignment="1">
      <alignment wrapText="1"/>
    </xf>
    <xf numFmtId="165" fontId="0" fillId="0" borderId="2" xfId="0" applyNumberFormat="1" applyBorder="1" applyAlignment="1">
      <alignment horizontal="left" wrapText="1"/>
    </xf>
    <xf numFmtId="166" fontId="0" fillId="0" borderId="2" xfId="0" applyNumberFormat="1" applyBorder="1" applyAlignment="1">
      <alignment horizontal="left"/>
    </xf>
    <xf numFmtId="0" fontId="1" fillId="0" borderId="2" xfId="0" applyFont="1" applyBorder="1" applyAlignment="1">
      <alignment horizontal="left" wrapText="1"/>
    </xf>
    <xf numFmtId="0" fontId="0" fillId="0" borderId="2" xfId="0" applyBorder="1" applyAlignment="1">
      <alignment horizontal="left" wrapText="1"/>
    </xf>
    <xf numFmtId="1" fontId="0" fillId="0" borderId="9" xfId="0" applyNumberForma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 fontId="0" fillId="0" borderId="7" xfId="0" applyNumberFormat="1" applyBorder="1" applyAlignment="1">
      <alignment horizontal="right" vertical="center"/>
    </xf>
    <xf numFmtId="1" fontId="0" fillId="2" borderId="7" xfId="0" applyNumberFormat="1" applyFill="1" applyBorder="1" applyAlignment="1">
      <alignment horizontal="center" vertical="center"/>
    </xf>
    <xf numFmtId="4" fontId="0" fillId="2" borderId="7" xfId="0" applyNumberFormat="1" applyFill="1" applyBorder="1" applyAlignment="1">
      <alignment horizontal="right" vertical="center"/>
    </xf>
    <xf numFmtId="1" fontId="0" fillId="0" borderId="9" xfId="0" applyNumberFormat="1" applyBorder="1" applyAlignment="1">
      <alignment horizontal="center"/>
    </xf>
    <xf numFmtId="1" fontId="0" fillId="0" borderId="10" xfId="0" applyNumberFormat="1" applyBorder="1" applyAlignment="1">
      <alignment horizontal="center"/>
    </xf>
    <xf numFmtId="1" fontId="0" fillId="0" borderId="18" xfId="0" applyNumberFormat="1" applyBorder="1" applyAlignment="1">
      <alignment horizont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4" fontId="7" fillId="2" borderId="7" xfId="0" applyNumberFormat="1" applyFont="1" applyFill="1" applyBorder="1" applyAlignment="1">
      <alignment horizontal="right" vertical="center"/>
    </xf>
    <xf numFmtId="0" fontId="12" fillId="0" borderId="7" xfId="0" applyFont="1" applyBorder="1" applyAlignment="1">
      <alignment horizontal="left" wrapText="1"/>
    </xf>
    <xf numFmtId="1" fontId="7" fillId="2" borderId="7" xfId="0" applyNumberFormat="1" applyFont="1" applyFill="1" applyBorder="1" applyAlignment="1">
      <alignment horizontal="right"/>
    </xf>
    <xf numFmtId="0" fontId="7" fillId="2" borderId="7" xfId="0" applyFont="1" applyFill="1" applyBorder="1" applyAlignment="1">
      <alignment horizontal="left" wrapText="1"/>
    </xf>
    <xf numFmtId="1" fontId="7" fillId="2" borderId="7" xfId="0" applyNumberFormat="1" applyFont="1" applyFill="1" applyBorder="1" applyAlignment="1">
      <alignment horizontal="right" vertical="center"/>
    </xf>
    <xf numFmtId="0" fontId="7" fillId="2" borderId="7" xfId="0" applyFont="1" applyFill="1" applyBorder="1" applyAlignment="1">
      <alignment horizontal="right" vertical="center"/>
    </xf>
    <xf numFmtId="3" fontId="7" fillId="2" borderId="7" xfId="0" applyNumberFormat="1" applyFont="1" applyFill="1" applyBorder="1" applyAlignment="1">
      <alignment horizontal="right" vertical="center"/>
    </xf>
    <xf numFmtId="0" fontId="9" fillId="0" borderId="0" xfId="0" applyFont="1" applyAlignment="1">
      <alignment horizontal="left"/>
    </xf>
    <xf numFmtId="0" fontId="13" fillId="0" borderId="20" xfId="0" applyFont="1" applyBorder="1" applyAlignment="1">
      <alignment horizontal="left" wrapText="1"/>
    </xf>
    <xf numFmtId="0" fontId="0" fillId="2" borderId="7" xfId="0" applyFont="1" applyFill="1" applyBorder="1" applyAlignment="1">
      <alignment horizontal="left" wrapText="1"/>
    </xf>
    <xf numFmtId="0" fontId="0" fillId="0" borderId="0" xfId="0" applyAlignment="1">
      <alignment horizontal="left" wrapText="1"/>
    </xf>
    <xf numFmtId="0" fontId="8" fillId="0" borderId="0" xfId="0" applyFont="1" applyAlignment="1">
      <alignment horizontal="center" vertical="center"/>
    </xf>
    <xf numFmtId="164" fontId="0" fillId="0" borderId="0" xfId="0" applyNumberFormat="1" applyAlignment="1">
      <alignment horizontal="left" wrapText="1"/>
    </xf>
    <xf numFmtId="0" fontId="0" fillId="0" borderId="1" xfId="0" applyBorder="1" applyAlignment="1">
      <alignment horizontal="center" vertical="top"/>
    </xf>
    <xf numFmtId="0" fontId="0" fillId="0" borderId="0" xfId="0" applyAlignment="1">
      <alignment horizontal="center"/>
    </xf>
    <xf numFmtId="164" fontId="0" fillId="0" borderId="2" xfId="0" applyNumberFormat="1" applyBorder="1" applyAlignment="1">
      <alignment horizontal="left" wrapText="1"/>
    </xf>
    <xf numFmtId="0" fontId="0" fillId="0" borderId="0" xfId="0"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1" fontId="0" fillId="0" borderId="11" xfId="0" applyNumberFormat="1" applyBorder="1" applyAlignment="1">
      <alignment horizontal="center"/>
    </xf>
    <xf numFmtId="0" fontId="0" fillId="2" borderId="7" xfId="0"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left" vertical="center"/>
    </xf>
    <xf numFmtId="0" fontId="0" fillId="2" borderId="22" xfId="0" applyFill="1" applyBorder="1" applyAlignment="1">
      <alignment horizontal="left" vertical="center" wrapText="1"/>
    </xf>
    <xf numFmtId="0" fontId="0" fillId="0" borderId="2" xfId="0" applyBorder="1" applyAlignment="1">
      <alignment horizontal="center" vertical="center" wrapText="1"/>
    </xf>
    <xf numFmtId="0" fontId="9" fillId="0" borderId="7" xfId="0" applyFont="1" applyBorder="1" applyAlignment="1">
      <alignment horizontal="left"/>
    </xf>
    <xf numFmtId="0" fontId="9" fillId="0" borderId="7" xfId="0" applyFont="1" applyBorder="1" applyAlignment="1">
      <alignment horizontal="right" vertical="center"/>
    </xf>
    <xf numFmtId="0" fontId="0" fillId="0" borderId="1" xfId="0" applyBorder="1" applyAlignment="1">
      <alignment horizontal="left"/>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1" fontId="12" fillId="0" borderId="7" xfId="0" applyNumberFormat="1" applyFont="1" applyBorder="1" applyAlignment="1">
      <alignment horizontal="right"/>
    </xf>
    <xf numFmtId="0" fontId="12" fillId="0" borderId="7" xfId="0" applyFont="1" applyBorder="1" applyAlignment="1">
      <alignment horizontal="left" vertical="center" wrapText="1"/>
    </xf>
    <xf numFmtId="169" fontId="7" fillId="2" borderId="7" xfId="0" applyNumberFormat="1" applyFont="1" applyFill="1" applyBorder="1" applyAlignment="1">
      <alignment horizontal="right" vertical="center"/>
    </xf>
    <xf numFmtId="2" fontId="7" fillId="2" borderId="7" xfId="0" applyNumberFormat="1" applyFont="1" applyFill="1" applyBorder="1" applyAlignment="1">
      <alignment horizontal="right" vertical="center"/>
    </xf>
    <xf numFmtId="0" fontId="0" fillId="0" borderId="22" xfId="0" applyBorder="1" applyAlignment="1">
      <alignment horizontal="left" wrapText="1"/>
    </xf>
    <xf numFmtId="0" fontId="14" fillId="0" borderId="0" xfId="0" applyFont="1" applyAlignment="1">
      <alignment horizontal="left" wrapText="1"/>
    </xf>
    <xf numFmtId="0" fontId="14" fillId="0" borderId="2" xfId="0" applyFont="1" applyBorder="1" applyAlignment="1">
      <alignment horizontal="left"/>
    </xf>
    <xf numFmtId="0" fontId="14" fillId="0" borderId="0" xfId="0" applyFont="1" applyAlignment="1">
      <alignment horizontal="center"/>
    </xf>
    <xf numFmtId="0" fontId="22" fillId="0" borderId="0" xfId="0" applyFont="1" applyAlignment="1">
      <alignment horizontal="left" wrapText="1"/>
    </xf>
    <xf numFmtId="0" fontId="0" fillId="0" borderId="2" xfId="0" applyBorder="1" applyAlignment="1">
      <alignment horizontal="left"/>
    </xf>
    <xf numFmtId="0" fontId="22" fillId="0" borderId="0" xfId="0" applyFont="1" applyAlignment="1">
      <alignment horizontal="center"/>
    </xf>
    <xf numFmtId="0" fontId="16" fillId="0" borderId="0" xfId="0" applyFont="1" applyAlignment="1">
      <alignment horizontal="left"/>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1" fontId="9" fillId="0" borderId="32" xfId="0" applyNumberFormat="1" applyFont="1" applyBorder="1" applyAlignment="1">
      <alignment horizontal="center" vertical="center"/>
    </xf>
    <xf numFmtId="1" fontId="9" fillId="0" borderId="33" xfId="0" applyNumberFormat="1" applyFont="1" applyBorder="1" applyAlignment="1">
      <alignment horizontal="center" vertical="center"/>
    </xf>
    <xf numFmtId="1" fontId="9" fillId="0" borderId="36"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left"/>
    </xf>
    <xf numFmtId="2" fontId="18" fillId="0" borderId="7" xfId="0" applyNumberFormat="1" applyFont="1" applyBorder="1" applyAlignment="1">
      <alignment horizontal="center" vertical="center"/>
    </xf>
    <xf numFmtId="0" fontId="19" fillId="0" borderId="7" xfId="0" applyFont="1" applyBorder="1" applyAlignment="1">
      <alignment horizontal="center" vertical="center"/>
    </xf>
    <xf numFmtId="0" fontId="19" fillId="0" borderId="7" xfId="0" applyFont="1" applyBorder="1" applyAlignment="1">
      <alignment horizontal="left"/>
    </xf>
    <xf numFmtId="2"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1" fontId="16" fillId="0" borderId="7" xfId="0" applyNumberFormat="1" applyFont="1" applyBorder="1" applyAlignment="1">
      <alignment horizontal="center" vertical="center"/>
    </xf>
    <xf numFmtId="0" fontId="16" fillId="0" borderId="7" xfId="0" applyFont="1" applyBorder="1" applyAlignment="1">
      <alignment horizontal="left" vertical="center" wrapText="1"/>
    </xf>
    <xf numFmtId="0" fontId="16" fillId="0" borderId="7"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2" fontId="14" fillId="0" borderId="7" xfId="0" applyNumberFormat="1" applyFont="1" applyBorder="1" applyAlignment="1">
      <alignment horizontal="center" vertical="center"/>
    </xf>
    <xf numFmtId="0" fontId="17" fillId="0" borderId="2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1" xfId="0" applyFont="1" applyBorder="1" applyAlignment="1">
      <alignment horizontal="center" vertical="center" wrapText="1"/>
    </xf>
    <xf numFmtId="1" fontId="9" fillId="0" borderId="32" xfId="0" applyNumberFormat="1" applyFont="1" applyBorder="1" applyAlignment="1">
      <alignment horizontal="center"/>
    </xf>
    <xf numFmtId="1" fontId="9" fillId="0" borderId="33" xfId="0" applyNumberFormat="1" applyFont="1" applyBorder="1" applyAlignment="1">
      <alignment horizontal="center"/>
    </xf>
    <xf numFmtId="1" fontId="9" fillId="0" borderId="34" xfId="0" applyNumberFormat="1" applyFont="1" applyBorder="1" applyAlignment="1">
      <alignment horizontal="center"/>
    </xf>
    <xf numFmtId="0" fontId="17" fillId="0" borderId="14"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Alignment="1">
      <alignment horizontal="center" vertical="center" wrapText="1"/>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 xfId="0" applyFont="1" applyBorder="1" applyAlignment="1">
      <alignment horizontal="center"/>
    </xf>
    <xf numFmtId="0" fontId="17" fillId="0" borderId="26" xfId="0" applyFont="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left" wrapText="1"/>
    </xf>
    <xf numFmtId="166" fontId="16" fillId="0" borderId="2" xfId="0" applyNumberFormat="1" applyFont="1" applyBorder="1" applyAlignment="1">
      <alignment horizontal="center"/>
    </xf>
    <xf numFmtId="0" fontId="16" fillId="0" borderId="2" xfId="0" applyFont="1" applyBorder="1" applyAlignment="1">
      <alignment horizontal="left" wrapText="1"/>
    </xf>
    <xf numFmtId="164" fontId="16" fillId="0" borderId="0" xfId="0" applyNumberFormat="1" applyFont="1" applyAlignment="1">
      <alignment horizontal="left" wrapText="1"/>
    </xf>
    <xf numFmtId="0" fontId="15" fillId="0" borderId="0" xfId="0" applyFont="1" applyAlignment="1">
      <alignment horizontal="center" vertical="center"/>
    </xf>
    <xf numFmtId="166" fontId="0" fillId="0" borderId="2" xfId="0" applyNumberFormat="1" applyBorder="1" applyAlignment="1">
      <alignment horizontal="center"/>
    </xf>
    <xf numFmtId="4" fontId="0" fillId="0" borderId="7" xfId="0" applyNumberFormat="1" applyBorder="1" applyAlignment="1">
      <alignment horizontal="left" vertical="center"/>
    </xf>
    <xf numFmtId="0" fontId="0" fillId="0" borderId="7" xfId="0" applyBorder="1" applyAlignment="1">
      <alignment horizontal="left" vertical="center"/>
    </xf>
    <xf numFmtId="4" fontId="0" fillId="2" borderId="7" xfId="0" applyNumberFormat="1" applyFill="1" applyBorder="1" applyAlignment="1">
      <alignment horizontal="left" vertical="center"/>
    </xf>
    <xf numFmtId="0" fontId="0" fillId="2" borderId="7" xfId="0" applyFill="1" applyBorder="1" applyAlignment="1">
      <alignment horizontal="left" vertical="center"/>
    </xf>
    <xf numFmtId="0" fontId="1" fillId="2" borderId="22" xfId="0" applyFont="1" applyFill="1" applyBorder="1" applyAlignment="1">
      <alignment horizontal="left" vertical="center" wrapText="1"/>
    </xf>
    <xf numFmtId="0" fontId="24" fillId="2" borderId="7" xfId="0" applyFont="1" applyFill="1" applyBorder="1" applyAlignment="1">
      <alignment horizontal="left" wrapText="1"/>
    </xf>
    <xf numFmtId="0" fontId="10" fillId="2" borderId="7" xfId="0" applyFont="1" applyFill="1" applyBorder="1" applyAlignment="1">
      <alignment horizontal="left" wrapText="1"/>
    </xf>
    <xf numFmtId="4" fontId="10" fillId="2" borderId="7" xfId="0" applyNumberFormat="1" applyFont="1" applyFill="1" applyBorder="1" applyAlignment="1">
      <alignment horizontal="left" vertical="center"/>
    </xf>
    <xf numFmtId="0" fontId="10" fillId="2" borderId="7" xfId="0" applyFont="1" applyFill="1" applyBorder="1" applyAlignment="1">
      <alignment horizontal="left" vertical="center"/>
    </xf>
    <xf numFmtId="0" fontId="9" fillId="0" borderId="7" xfId="0" applyFont="1" applyBorder="1" applyAlignment="1">
      <alignment horizontal="left" vertical="center"/>
    </xf>
    <xf numFmtId="4" fontId="9" fillId="0" borderId="7" xfId="0" applyNumberFormat="1" applyFont="1" applyBorder="1" applyAlignment="1">
      <alignment horizontal="left" vertical="center"/>
    </xf>
    <xf numFmtId="4" fontId="7" fillId="2" borderId="7" xfId="0" applyNumberFormat="1" applyFont="1" applyFill="1" applyBorder="1" applyAlignment="1">
      <alignment horizontal="left" vertical="center"/>
    </xf>
    <xf numFmtId="0" fontId="5" fillId="0" borderId="20" xfId="0" applyFont="1" applyBorder="1" applyAlignment="1">
      <alignment horizontal="left" wrapText="1"/>
    </xf>
    <xf numFmtId="0" fontId="7" fillId="2" borderId="7" xfId="0" applyFont="1" applyFill="1" applyBorder="1" applyAlignment="1">
      <alignment horizontal="left" vertical="center"/>
    </xf>
    <xf numFmtId="1" fontId="7" fillId="2" borderId="7" xfId="0" applyNumberFormat="1" applyFont="1" applyFill="1" applyBorder="1" applyAlignment="1">
      <alignment horizontal="left" vertical="center"/>
    </xf>
    <xf numFmtId="0" fontId="16" fillId="0" borderId="2" xfId="0" applyFont="1" applyBorder="1" applyAlignment="1">
      <alignment horizontal="left"/>
    </xf>
    <xf numFmtId="0" fontId="14" fillId="0" borderId="7" xfId="0" applyFont="1" applyBorder="1" applyAlignment="1">
      <alignment horizontal="center" vertical="center" wrapText="1"/>
    </xf>
    <xf numFmtId="0" fontId="21" fillId="0" borderId="7" xfId="0" applyFont="1" applyBorder="1" applyAlignment="1">
      <alignment horizontal="left" vertical="center" wrapText="1"/>
    </xf>
    <xf numFmtId="1" fontId="1" fillId="2" borderId="7" xfId="0" applyNumberFormat="1" applyFont="1" applyFill="1" applyBorder="1" applyAlignment="1">
      <alignment horizontal="right" vertical="center"/>
    </xf>
    <xf numFmtId="0" fontId="1" fillId="2" borderId="7" xfId="0" applyFont="1" applyFill="1" applyBorder="1" applyAlignment="1">
      <alignment horizontal="right" vertical="center"/>
    </xf>
    <xf numFmtId="0" fontId="2" fillId="0" borderId="7" xfId="0" applyFont="1" applyBorder="1" applyAlignment="1">
      <alignment horizontal="left"/>
    </xf>
    <xf numFmtId="1" fontId="1" fillId="2" borderId="7" xfId="0" applyNumberFormat="1" applyFont="1" applyFill="1" applyBorder="1" applyAlignment="1">
      <alignment horizontal="right"/>
    </xf>
    <xf numFmtId="0" fontId="1" fillId="2" borderId="7" xfId="0" applyFont="1" applyFill="1" applyBorder="1" applyAlignment="1">
      <alignment horizontal="left" wrapText="1"/>
    </xf>
    <xf numFmtId="0" fontId="2" fillId="0" borderId="0" xfId="0" applyFont="1" applyAlignment="1">
      <alignment horizontal="left"/>
    </xf>
    <xf numFmtId="0" fontId="33" fillId="0" borderId="7" xfId="0" applyFont="1" applyBorder="1" applyAlignment="1">
      <alignment horizontal="left" wrapText="1"/>
    </xf>
    <xf numFmtId="3" fontId="1" fillId="2" borderId="7" xfId="0" applyNumberFormat="1" applyFont="1" applyFill="1" applyBorder="1" applyAlignment="1">
      <alignment horizontal="right" vertical="center"/>
    </xf>
    <xf numFmtId="169" fontId="1" fillId="2" borderId="7" xfId="0" applyNumberFormat="1" applyFont="1" applyFill="1" applyBorder="1" applyAlignment="1">
      <alignment horizontal="right" vertical="center"/>
    </xf>
    <xf numFmtId="0" fontId="0" fillId="2" borderId="7" xfId="0" applyFill="1" applyBorder="1" applyAlignment="1">
      <alignment horizontal="right" vertical="center"/>
    </xf>
    <xf numFmtId="0" fontId="2" fillId="2" borderId="7" xfId="0" applyFont="1" applyFill="1" applyBorder="1" applyAlignment="1">
      <alignment horizontal="left" vertical="center"/>
    </xf>
    <xf numFmtId="0" fontId="2" fillId="2" borderId="7"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0" borderId="7" xfId="0" applyBorder="1" applyAlignment="1">
      <alignment horizontal="right" vertical="center"/>
    </xf>
    <xf numFmtId="0" fontId="32" fillId="0" borderId="0" xfId="0" applyFont="1" applyAlignment="1">
      <alignment horizontal="center"/>
    </xf>
    <xf numFmtId="0" fontId="32" fillId="0" borderId="0" xfId="0" applyFont="1" applyAlignment="1">
      <alignment horizontal="center" vertical="center"/>
    </xf>
    <xf numFmtId="0" fontId="2" fillId="0" borderId="7" xfId="0" applyFont="1" applyBorder="1" applyAlignment="1">
      <alignment horizontal="righ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1" fontId="33" fillId="0" borderId="7" xfId="0" applyNumberFormat="1" applyFont="1" applyBorder="1" applyAlignment="1">
      <alignment horizontal="right"/>
    </xf>
    <xf numFmtId="0" fontId="33" fillId="0" borderId="7" xfId="0" applyFont="1" applyBorder="1" applyAlignment="1">
      <alignment horizontal="left" vertical="center" wrapText="1"/>
    </xf>
    <xf numFmtId="4" fontId="1" fillId="2" borderId="7" xfId="0" applyNumberFormat="1" applyFont="1" applyFill="1" applyBorder="1" applyAlignment="1">
      <alignment horizontal="right" vertical="center"/>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center"/>
    </xf>
    <xf numFmtId="167" fontId="14" fillId="0" borderId="7" xfId="0" applyNumberFormat="1" applyFont="1" applyBorder="1" applyAlignment="1">
      <alignment horizontal="center" vertical="center"/>
    </xf>
    <xf numFmtId="2" fontId="0" fillId="2" borderId="7" xfId="0" applyNumberFormat="1" applyFill="1" applyBorder="1" applyAlignment="1">
      <alignment horizontal="left" vertical="center"/>
    </xf>
    <xf numFmtId="4" fontId="10" fillId="2" borderId="7" xfId="0" applyNumberFormat="1" applyFont="1" applyFill="1" applyBorder="1" applyAlignment="1">
      <alignment horizontal="right" vertical="center"/>
    </xf>
    <xf numFmtId="0" fontId="10" fillId="2" borderId="7" xfId="0" applyFont="1" applyFill="1" applyBorder="1" applyAlignment="1">
      <alignment horizontal="right" vertical="center"/>
    </xf>
    <xf numFmtId="2" fontId="10" fillId="2" borderId="7" xfId="0" applyNumberFormat="1" applyFont="1" applyFill="1" applyBorder="1" applyAlignment="1">
      <alignment horizontal="right" vertical="center"/>
    </xf>
    <xf numFmtId="4" fontId="9" fillId="0" borderId="7" xfId="0" applyNumberFormat="1" applyFont="1" applyBorder="1" applyAlignment="1">
      <alignment horizontal="right" vertical="center"/>
    </xf>
    <xf numFmtId="2" fontId="7" fillId="2" borderId="7" xfId="0" applyNumberFormat="1" applyFont="1" applyFill="1" applyBorder="1" applyAlignment="1">
      <alignment horizontal="left" vertical="center"/>
    </xf>
    <xf numFmtId="3" fontId="7" fillId="2" borderId="7" xfId="0" applyNumberFormat="1" applyFont="1" applyFill="1" applyBorder="1" applyAlignment="1">
      <alignment horizontal="left" vertical="center"/>
    </xf>
    <xf numFmtId="3" fontId="7" fillId="2" borderId="7" xfId="0" applyNumberFormat="1" applyFont="1" applyFill="1" applyBorder="1" applyAlignment="1">
      <alignment vertical="center"/>
    </xf>
    <xf numFmtId="0" fontId="7" fillId="2" borderId="7" xfId="0" applyFont="1" applyFill="1" applyBorder="1" applyAlignment="1">
      <alignment vertical="center"/>
    </xf>
    <xf numFmtId="1" fontId="7" fillId="2" borderId="7" xfId="0" applyNumberFormat="1" applyFont="1" applyFill="1" applyBorder="1" applyAlignment="1">
      <alignment vertical="center"/>
    </xf>
    <xf numFmtId="166" fontId="16" fillId="0" borderId="2" xfId="0" applyNumberFormat="1" applyFont="1" applyBorder="1" applyAlignment="1">
      <alignment horizontal="left"/>
    </xf>
    <xf numFmtId="165" fontId="0" fillId="0" borderId="2" xfId="0" applyNumberFormat="1" applyBorder="1" applyAlignment="1">
      <alignment horizontal="center" wrapText="1"/>
    </xf>
    <xf numFmtId="164" fontId="26" fillId="0" borderId="0" xfId="0" applyNumberFormat="1" applyFont="1" applyAlignment="1">
      <alignment horizontal="left" wrapText="1"/>
    </xf>
    <xf numFmtId="0" fontId="26" fillId="0" borderId="2" xfId="0" applyFont="1" applyBorder="1" applyAlignment="1">
      <alignment horizontal="left" wrapText="1"/>
    </xf>
    <xf numFmtId="0" fontId="25"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left" wrapText="1"/>
    </xf>
    <xf numFmtId="166" fontId="26" fillId="0" borderId="2" xfId="0" applyNumberFormat="1" applyFont="1" applyBorder="1" applyAlignment="1">
      <alignment horizontal="left"/>
    </xf>
    <xf numFmtId="0" fontId="26" fillId="0" borderId="0" xfId="0" applyFont="1" applyAlignment="1">
      <alignment horizontal="left"/>
    </xf>
    <xf numFmtId="0" fontId="4" fillId="0" borderId="2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1" fontId="2" fillId="0" borderId="32" xfId="0" applyNumberFormat="1" applyFont="1" applyBorder="1" applyAlignment="1">
      <alignment horizontal="center"/>
    </xf>
    <xf numFmtId="1" fontId="2" fillId="0" borderId="33" xfId="0" applyNumberFormat="1" applyFont="1" applyBorder="1" applyAlignment="1">
      <alignment horizontal="center"/>
    </xf>
    <xf numFmtId="1" fontId="2" fillId="0" borderId="34" xfId="0" applyNumberFormat="1" applyFont="1" applyBorder="1" applyAlignment="1">
      <alignment horizontal="center"/>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xf>
    <xf numFmtId="0" fontId="4" fillId="0" borderId="26"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2" fontId="6" fillId="0" borderId="7" xfId="0" applyNumberFormat="1" applyFont="1" applyBorder="1" applyAlignment="1">
      <alignment horizontal="center" vertical="center"/>
    </xf>
    <xf numFmtId="1" fontId="26" fillId="0" borderId="7" xfId="0" applyNumberFormat="1" applyFont="1" applyBorder="1" applyAlignment="1">
      <alignment horizontal="center" vertical="center"/>
    </xf>
    <xf numFmtId="0" fontId="26" fillId="0" borderId="7" xfId="0" applyFont="1" applyBorder="1" applyAlignment="1">
      <alignment horizontal="left" vertical="center" wrapText="1"/>
    </xf>
    <xf numFmtId="0" fontId="26" fillId="0" borderId="7" xfId="0" applyFont="1" applyBorder="1" applyAlignment="1">
      <alignment horizontal="center" vertical="center"/>
    </xf>
    <xf numFmtId="0" fontId="28" fillId="0" borderId="7" xfId="0" applyFont="1" applyBorder="1" applyAlignment="1">
      <alignment horizontal="center" vertical="center"/>
    </xf>
    <xf numFmtId="0" fontId="28" fillId="0" borderId="7" xfId="0" applyFont="1" applyBorder="1" applyAlignment="1">
      <alignment horizontal="left"/>
    </xf>
    <xf numFmtId="0" fontId="29" fillId="0" borderId="7" xfId="0" applyFont="1" applyBorder="1" applyAlignment="1">
      <alignment horizontal="center" vertical="center"/>
    </xf>
    <xf numFmtId="2" fontId="29" fillId="0" borderId="7"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7" xfId="0" applyFont="1" applyBorder="1" applyAlignment="1">
      <alignment horizontal="left"/>
    </xf>
    <xf numFmtId="2" fontId="27" fillId="0" borderId="7"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5" xfId="0" applyFont="1" applyBorder="1" applyAlignment="1">
      <alignment horizontal="center" vertical="center" wrapText="1"/>
    </xf>
    <xf numFmtId="1" fontId="2" fillId="0" borderId="32" xfId="0" applyNumberFormat="1" applyFont="1" applyBorder="1" applyAlignment="1">
      <alignment horizontal="center" vertical="center"/>
    </xf>
    <xf numFmtId="1" fontId="2" fillId="0" borderId="33" xfId="0" applyNumberFormat="1" applyFont="1" applyBorder="1" applyAlignment="1">
      <alignment horizontal="center" vertical="center"/>
    </xf>
    <xf numFmtId="1" fontId="2" fillId="0" borderId="36" xfId="0" applyNumberFormat="1" applyFont="1" applyBorder="1" applyAlignment="1">
      <alignment horizontal="center" vertical="center"/>
    </xf>
    <xf numFmtId="0" fontId="6" fillId="0" borderId="7" xfId="0" applyFont="1" applyBorder="1" applyAlignment="1">
      <alignment horizontal="center" vertical="center" wrapText="1"/>
    </xf>
    <xf numFmtId="0" fontId="30" fillId="0" borderId="7" xfId="0" applyFont="1" applyBorder="1" applyAlignment="1">
      <alignment horizontal="left" vertical="center" wrapText="1"/>
    </xf>
    <xf numFmtId="0" fontId="31" fillId="0" borderId="0" xfId="0" applyFont="1" applyAlignment="1">
      <alignment horizontal="left" wrapText="1"/>
    </xf>
    <xf numFmtId="0" fontId="31" fillId="0" borderId="0" xfId="0" applyFont="1" applyAlignment="1">
      <alignment horizontal="center"/>
    </xf>
    <xf numFmtId="0" fontId="0" fillId="0" borderId="0" xfId="0" applyNumberFormat="1" applyAlignment="1">
      <alignment horizontal="left" wrapText="1"/>
    </xf>
    <xf numFmtId="0" fontId="8" fillId="0" borderId="0" xfId="0" applyNumberFormat="1" applyFont="1" applyAlignment="1">
      <alignment horizontal="center" vertical="center"/>
    </xf>
    <xf numFmtId="0" fontId="0" fillId="0" borderId="37" xfId="0" applyNumberFormat="1" applyFont="1" applyBorder="1" applyAlignment="1">
      <alignment horizontal="left" wrapText="1"/>
    </xf>
    <xf numFmtId="0" fontId="0" fillId="0" borderId="38" xfId="0" applyNumberFormat="1" applyFont="1" applyBorder="1" applyAlignment="1">
      <alignment horizontal="center" vertical="top"/>
    </xf>
    <xf numFmtId="0" fontId="0" fillId="0" borderId="0" xfId="0" applyNumberFormat="1" applyAlignment="1">
      <alignment horizontal="center"/>
    </xf>
    <xf numFmtId="0" fontId="0" fillId="0" borderId="39" xfId="0" applyNumberFormat="1" applyFont="1" applyBorder="1" applyAlignment="1">
      <alignment horizontal="center" vertical="center" wrapText="1"/>
    </xf>
    <xf numFmtId="0" fontId="0" fillId="0" borderId="40" xfId="0" applyNumberFormat="1" applyFont="1" applyBorder="1" applyAlignment="1">
      <alignment horizontal="center" vertical="center" wrapText="1"/>
    </xf>
    <xf numFmtId="0" fontId="0" fillId="0" borderId="41" xfId="0" applyNumberFormat="1" applyFont="1" applyBorder="1" applyAlignment="1">
      <alignment horizontal="center" vertical="center" wrapText="1"/>
    </xf>
    <xf numFmtId="164" fontId="0" fillId="0" borderId="37" xfId="0" applyNumberFormat="1" applyFont="1" applyBorder="1" applyAlignment="1">
      <alignment horizontal="left" wrapText="1"/>
    </xf>
    <xf numFmtId="165" fontId="0" fillId="0" borderId="37" xfId="0" applyNumberFormat="1" applyFont="1" applyBorder="1" applyAlignment="1">
      <alignment horizontal="left" wrapText="1"/>
    </xf>
    <xf numFmtId="166" fontId="0" fillId="0" borderId="37" xfId="0" applyNumberFormat="1" applyFont="1" applyBorder="1" applyAlignment="1">
      <alignment horizontal="left"/>
    </xf>
    <xf numFmtId="0" fontId="1" fillId="0" borderId="37" xfId="0" applyNumberFormat="1" applyFont="1" applyBorder="1" applyAlignment="1">
      <alignment horizontal="left" wrapText="1"/>
    </xf>
    <xf numFmtId="0" fontId="0" fillId="0" borderId="43" xfId="0" applyNumberFormat="1" applyFont="1" applyBorder="1" applyAlignment="1">
      <alignment horizontal="center" vertical="center" wrapText="1"/>
    </xf>
    <xf numFmtId="0" fontId="0" fillId="0" borderId="44" xfId="0" applyNumberFormat="1" applyFont="1" applyBorder="1" applyAlignment="1">
      <alignment horizontal="center" vertical="center" wrapText="1"/>
    </xf>
    <xf numFmtId="1" fontId="0" fillId="0" borderId="45" xfId="0" applyNumberFormat="1" applyFont="1" applyBorder="1" applyAlignment="1">
      <alignment horizontal="center" vertical="center" wrapText="1"/>
    </xf>
    <xf numFmtId="1" fontId="0" fillId="0" borderId="46" xfId="0" applyNumberFormat="1" applyFont="1" applyBorder="1" applyAlignment="1">
      <alignment horizontal="center" vertical="center" wrapText="1"/>
    </xf>
    <xf numFmtId="0" fontId="0" fillId="0" borderId="42"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4" fontId="0" fillId="0" borderId="43" xfId="0" applyNumberFormat="1" applyFont="1" applyBorder="1" applyAlignment="1">
      <alignment horizontal="left" vertical="center"/>
    </xf>
    <xf numFmtId="0" fontId="0" fillId="0" borderId="43" xfId="0" applyNumberFormat="1" applyFont="1" applyBorder="1" applyAlignment="1">
      <alignment horizontal="left" vertical="center"/>
    </xf>
    <xf numFmtId="2" fontId="0" fillId="0" borderId="43" xfId="0" applyNumberFormat="1" applyFont="1" applyBorder="1" applyAlignment="1">
      <alignment horizontal="left" vertical="center"/>
    </xf>
    <xf numFmtId="0" fontId="0" fillId="0" borderId="0" xfId="0" applyNumberFormat="1" applyAlignment="1">
      <alignment horizontal="left"/>
    </xf>
    <xf numFmtId="0" fontId="0" fillId="0" borderId="48" xfId="0" applyNumberFormat="1" applyFont="1" applyBorder="1" applyAlignment="1">
      <alignment horizontal="center" vertical="center" wrapText="1"/>
    </xf>
    <xf numFmtId="0" fontId="0" fillId="0" borderId="51" xfId="0" applyNumberFormat="1" applyFont="1" applyBorder="1" applyAlignment="1">
      <alignment horizontal="center" vertical="center" wrapText="1"/>
    </xf>
    <xf numFmtId="0" fontId="0" fillId="0" borderId="52" xfId="0" applyNumberFormat="1" applyFont="1" applyBorder="1" applyAlignment="1">
      <alignment horizontal="center" vertical="center" wrapText="1"/>
    </xf>
    <xf numFmtId="0" fontId="0" fillId="0" borderId="49" xfId="0" applyNumberFormat="1" applyFont="1" applyBorder="1" applyAlignment="1">
      <alignment horizontal="center" vertical="center" wrapText="1"/>
    </xf>
    <xf numFmtId="0" fontId="0" fillId="0" borderId="53" xfId="0" applyNumberFormat="1" applyFont="1" applyBorder="1" applyAlignment="1">
      <alignment horizontal="center" vertical="center" wrapText="1"/>
    </xf>
    <xf numFmtId="0" fontId="0" fillId="0" borderId="0" xfId="0" applyNumberFormat="1" applyAlignment="1">
      <alignment horizontal="center" vertical="center" wrapText="1"/>
    </xf>
    <xf numFmtId="0" fontId="0" fillId="0" borderId="50" xfId="0" applyNumberFormat="1" applyFont="1" applyBorder="1" applyAlignment="1">
      <alignment horizontal="center" vertical="center" wrapText="1"/>
    </xf>
    <xf numFmtId="0" fontId="0" fillId="0" borderId="55" xfId="0" applyNumberFormat="1" applyFont="1" applyBorder="1" applyAlignment="1">
      <alignment horizontal="center" vertical="center" wrapText="1"/>
    </xf>
    <xf numFmtId="0" fontId="0" fillId="0" borderId="54" xfId="0" applyNumberFormat="1" applyFont="1" applyBorder="1" applyAlignment="1">
      <alignment horizontal="center" vertical="center" wrapText="1"/>
    </xf>
    <xf numFmtId="1" fontId="0" fillId="0" borderId="56" xfId="0" applyNumberFormat="1" applyFont="1" applyBorder="1" applyAlignment="1">
      <alignment horizontal="center"/>
    </xf>
    <xf numFmtId="1" fontId="0" fillId="0" borderId="47" xfId="0" applyNumberFormat="1" applyFont="1" applyBorder="1" applyAlignment="1">
      <alignment horizontal="center"/>
    </xf>
    <xf numFmtId="1" fontId="0" fillId="3" borderId="43" xfId="0" applyNumberFormat="1" applyFont="1" applyFill="1" applyBorder="1" applyAlignment="1">
      <alignment horizontal="center" vertical="center"/>
    </xf>
    <xf numFmtId="0" fontId="0" fillId="3" borderId="43" xfId="0" applyNumberFormat="1" applyFont="1" applyFill="1" applyBorder="1" applyAlignment="1">
      <alignment horizontal="left" vertical="center" wrapText="1"/>
    </xf>
    <xf numFmtId="4" fontId="0" fillId="3" borderId="43" xfId="0" applyNumberFormat="1" applyFont="1" applyFill="1" applyBorder="1" applyAlignment="1">
      <alignment horizontal="left" vertical="center"/>
    </xf>
    <xf numFmtId="0" fontId="0" fillId="3" borderId="43" xfId="0" applyNumberFormat="1" applyFont="1" applyFill="1" applyBorder="1" applyAlignment="1">
      <alignment horizontal="left" vertical="center"/>
    </xf>
    <xf numFmtId="1" fontId="0" fillId="0" borderId="45" xfId="0" applyNumberFormat="1" applyFont="1" applyBorder="1" applyAlignment="1">
      <alignment horizontal="center"/>
    </xf>
    <xf numFmtId="1" fontId="0" fillId="0" borderId="46" xfId="0" applyNumberFormat="1" applyFont="1" applyBorder="1" applyAlignment="1">
      <alignment horizontal="center"/>
    </xf>
    <xf numFmtId="2" fontId="0" fillId="3" borderId="43" xfId="0" applyNumberFormat="1" applyFont="1" applyFill="1" applyBorder="1" applyAlignment="1">
      <alignment horizontal="left" vertical="center"/>
    </xf>
    <xf numFmtId="0" fontId="9" fillId="3" borderId="43" xfId="0" applyNumberFormat="1" applyFont="1" applyFill="1" applyBorder="1" applyAlignment="1">
      <alignment horizontal="left" vertical="center"/>
    </xf>
    <xf numFmtId="0" fontId="9" fillId="3" borderId="43" xfId="0" applyNumberFormat="1" applyFont="1" applyFill="1" applyBorder="1" applyAlignment="1">
      <alignment horizontal="center" vertical="center" wrapText="1"/>
    </xf>
    <xf numFmtId="0" fontId="0" fillId="0" borderId="37" xfId="0" applyNumberFormat="1" applyFont="1" applyBorder="1" applyAlignment="1">
      <alignment horizontal="center" vertical="center" wrapText="1"/>
    </xf>
    <xf numFmtId="0" fontId="10" fillId="3" borderId="43" xfId="0" applyNumberFormat="1" applyFont="1" applyFill="1" applyBorder="1" applyAlignment="1">
      <alignment horizontal="left" wrapText="1"/>
    </xf>
    <xf numFmtId="4" fontId="10" fillId="3" borderId="43" xfId="0" applyNumberFormat="1" applyFont="1" applyFill="1" applyBorder="1" applyAlignment="1">
      <alignment horizontal="left" vertical="center"/>
    </xf>
    <xf numFmtId="0" fontId="9" fillId="0" borderId="43" xfId="0" applyFont="1" applyBorder="1" applyAlignment="1">
      <alignment horizontal="left"/>
    </xf>
    <xf numFmtId="4" fontId="9" fillId="0" borderId="43" xfId="0" applyNumberFormat="1" applyFont="1" applyBorder="1" applyAlignment="1">
      <alignment horizontal="left" vertical="center"/>
    </xf>
    <xf numFmtId="0" fontId="0" fillId="0" borderId="57" xfId="0" applyNumberFormat="1" applyFont="1" applyBorder="1" applyAlignment="1">
      <alignment horizontal="center" vertical="center" wrapText="1"/>
    </xf>
    <xf numFmtId="0" fontId="0" fillId="0" borderId="58" xfId="0" applyNumberFormat="1" applyFont="1" applyBorder="1" applyAlignment="1">
      <alignment horizontal="center" vertical="center" wrapText="1"/>
    </xf>
    <xf numFmtId="0" fontId="11" fillId="0" borderId="49" xfId="0" applyNumberFormat="1" applyFont="1" applyBorder="1" applyAlignment="1">
      <alignment horizontal="center" vertical="center" wrapText="1"/>
    </xf>
    <xf numFmtId="0" fontId="11" fillId="0" borderId="53" xfId="0" applyNumberFormat="1" applyFont="1" applyBorder="1" applyAlignment="1">
      <alignment horizontal="center" vertical="center" wrapText="1"/>
    </xf>
    <xf numFmtId="0" fontId="11" fillId="0" borderId="0" xfId="0" applyNumberFormat="1" applyFont="1" applyAlignment="1">
      <alignment horizontal="center" vertical="center" wrapText="1"/>
    </xf>
    <xf numFmtId="0" fontId="0" fillId="0" borderId="38" xfId="0" applyFont="1" applyBorder="1" applyAlignment="1">
      <alignment horizontal="left"/>
    </xf>
    <xf numFmtId="0" fontId="12" fillId="0" borderId="43" xfId="0" applyNumberFormat="1" applyFont="1" applyBorder="1" applyAlignment="1">
      <alignment horizontal="left" wrapText="1"/>
    </xf>
    <xf numFmtId="1" fontId="7" fillId="3" borderId="43" xfId="0" applyNumberFormat="1" applyFont="1" applyFill="1" applyBorder="1" applyAlignment="1">
      <alignment horizontal="right"/>
    </xf>
    <xf numFmtId="0" fontId="7" fillId="3" borderId="43" xfId="0" applyNumberFormat="1" applyFont="1" applyFill="1" applyBorder="1" applyAlignment="1">
      <alignment horizontal="left" wrapText="1"/>
    </xf>
    <xf numFmtId="0" fontId="0" fillId="3" borderId="43" xfId="0" applyNumberFormat="1" applyFont="1" applyFill="1" applyBorder="1" applyAlignment="1">
      <alignment horizontal="left" wrapText="1"/>
    </xf>
    <xf numFmtId="4" fontId="7" fillId="3" borderId="43" xfId="0" applyNumberFormat="1" applyFont="1" applyFill="1" applyBorder="1" applyAlignment="1">
      <alignment horizontal="left" vertical="center"/>
    </xf>
    <xf numFmtId="1" fontId="12" fillId="0" borderId="43" xfId="0" applyNumberFormat="1" applyFont="1" applyBorder="1" applyAlignment="1">
      <alignment horizontal="right"/>
    </xf>
    <xf numFmtId="0" fontId="12" fillId="0" borderId="43" xfId="0" applyNumberFormat="1" applyFont="1" applyBorder="1" applyAlignment="1">
      <alignment horizontal="left" vertical="center" wrapText="1"/>
    </xf>
    <xf numFmtId="0" fontId="13" fillId="0" borderId="54" xfId="0" applyNumberFormat="1" applyFont="1" applyBorder="1" applyAlignment="1">
      <alignment horizontal="left" wrapText="1"/>
    </xf>
    <xf numFmtId="0" fontId="7" fillId="3" borderId="43" xfId="0" applyNumberFormat="1" applyFont="1" applyFill="1" applyBorder="1" applyAlignment="1">
      <alignment horizontal="left" vertical="center"/>
    </xf>
    <xf numFmtId="1" fontId="7" fillId="3" borderId="43" xfId="0" applyNumberFormat="1" applyFont="1" applyFill="1" applyBorder="1" applyAlignment="1">
      <alignment horizontal="left" vertical="center"/>
    </xf>
    <xf numFmtId="0" fontId="5" fillId="0" borderId="54" xfId="0" applyNumberFormat="1" applyFont="1" applyBorder="1" applyAlignment="1">
      <alignment horizontal="left" wrapText="1"/>
    </xf>
    <xf numFmtId="0" fontId="1" fillId="3" borderId="43" xfId="0" applyNumberFormat="1" applyFont="1" applyFill="1" applyBorder="1" applyAlignment="1">
      <alignment horizontal="left" wrapText="1"/>
    </xf>
    <xf numFmtId="2" fontId="7" fillId="3" borderId="43" xfId="0" applyNumberFormat="1" applyFont="1" applyFill="1" applyBorder="1" applyAlignment="1">
      <alignment horizontal="left" vertical="center"/>
    </xf>
    <xf numFmtId="0" fontId="14" fillId="0" borderId="0" xfId="0" applyNumberFormat="1" applyFont="1" applyAlignment="1">
      <alignment horizontal="left" wrapText="1"/>
    </xf>
    <xf numFmtId="0" fontId="14" fillId="0" borderId="37" xfId="0" applyFont="1" applyBorder="1" applyAlignment="1">
      <alignment horizontal="left"/>
    </xf>
    <xf numFmtId="0" fontId="14" fillId="0" borderId="0" xfId="0" applyNumberFormat="1" applyFont="1" applyAlignment="1">
      <alignment horizontal="center"/>
    </xf>
    <xf numFmtId="0" fontId="0" fillId="0" borderId="59" xfId="0" applyNumberFormat="1" applyFont="1" applyBorder="1" applyAlignment="1">
      <alignment horizontal="left" wrapText="1"/>
    </xf>
    <xf numFmtId="167" fontId="6" fillId="0" borderId="7" xfId="0" applyNumberFormat="1" applyFont="1" applyBorder="1" applyAlignment="1">
      <alignment horizontal="center" vertical="center"/>
    </xf>
    <xf numFmtId="168" fontId="0" fillId="0" borderId="2" xfId="0" applyNumberFormat="1" applyBorder="1" applyAlignment="1">
      <alignment horizontal="left"/>
    </xf>
    <xf numFmtId="0" fontId="9" fillId="2" borderId="7" xfId="0" applyFont="1" applyFill="1" applyBorder="1" applyAlignment="1">
      <alignment horizontal="left" vertical="center" wrapText="1"/>
    </xf>
    <xf numFmtId="0" fontId="1" fillId="2" borderId="7" xfId="0" applyFont="1" applyFill="1" applyBorder="1" applyAlignment="1">
      <alignment horizontal="left" vertical="center"/>
    </xf>
    <xf numFmtId="168" fontId="16" fillId="0" borderId="2" xfId="0" applyNumberFormat="1" applyFont="1" applyBorder="1" applyAlignment="1">
      <alignment horizontal="center"/>
    </xf>
    <xf numFmtId="1" fontId="7" fillId="2" borderId="7" xfId="0" applyNumberFormat="1" applyFont="1" applyFill="1" applyBorder="1" applyAlignment="1">
      <alignment horizontal="left"/>
    </xf>
    <xf numFmtId="2" fontId="9" fillId="0" borderId="7" xfId="0" applyNumberFormat="1" applyFont="1" applyBorder="1" applyAlignment="1">
      <alignment horizontal="left" vertical="center"/>
    </xf>
    <xf numFmtId="2" fontId="10" fillId="2" borderId="7" xfId="0" applyNumberFormat="1" applyFont="1" applyFill="1" applyBorder="1" applyAlignment="1">
      <alignment horizontal="left" vertical="center"/>
    </xf>
    <xf numFmtId="2" fontId="0" fillId="0" borderId="7" xfId="0" applyNumberFormat="1" applyBorder="1" applyAlignment="1">
      <alignment horizontal="left" vertical="center"/>
    </xf>
    <xf numFmtId="0" fontId="8" fillId="0" borderId="0" xfId="0" applyFont="1" applyAlignment="1">
      <alignment horizontal="center"/>
    </xf>
    <xf numFmtId="170" fontId="40" fillId="0" borderId="0" xfId="0" applyNumberFormat="1" applyFont="1" applyBorder="1" applyAlignment="1">
      <alignment horizontal="left"/>
    </xf>
    <xf numFmtId="170" fontId="40" fillId="0" borderId="0" xfId="0" applyNumberFormat="1" applyFont="1" applyBorder="1" applyAlignment="1">
      <alignment horizontal="left" vertical="top"/>
    </xf>
    <xf numFmtId="170" fontId="43" fillId="0" borderId="0" xfId="0" applyNumberFormat="1" applyFont="1" applyBorder="1" applyAlignment="1">
      <alignment horizontal="center" vertical="top"/>
    </xf>
    <xf numFmtId="0" fontId="36" fillId="0" borderId="0" xfId="0" applyFont="1" applyAlignment="1">
      <alignment horizontal="center"/>
    </xf>
    <xf numFmtId="0" fontId="37" fillId="0" borderId="0" xfId="0" applyFont="1" applyAlignment="1">
      <alignment horizontal="center" vertical="center" wrapText="1"/>
    </xf>
    <xf numFmtId="0" fontId="35" fillId="0" borderId="43"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3"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0" xfId="0" applyFont="1" applyAlignment="1">
      <alignment horizontal="center" vertical="center"/>
    </xf>
    <xf numFmtId="0" fontId="43" fillId="0" borderId="38" xfId="0" applyFont="1" applyBorder="1" applyAlignment="1">
      <alignment horizontal="left" vertical="top"/>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0" xfId="0" applyFont="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0" xfId="0" applyFont="1" applyAlignment="1">
      <alignment horizontal="center" vertical="center" wrapText="1"/>
    </xf>
    <xf numFmtId="1" fontId="43" fillId="0" borderId="11" xfId="0" applyNumberFormat="1" applyFont="1" applyBorder="1" applyAlignment="1">
      <alignment horizontal="center" vertical="center" wrapText="1"/>
    </xf>
    <xf numFmtId="1" fontId="22" fillId="0" borderId="7" xfId="0" applyNumberFormat="1" applyFont="1" applyBorder="1" applyAlignment="1">
      <alignment horizontal="right" vertical="center"/>
    </xf>
    <xf numFmtId="0" fontId="22" fillId="0" borderId="7" xfId="0" applyFont="1" applyBorder="1" applyAlignment="1">
      <alignment horizontal="left" vertical="center" wrapText="1"/>
    </xf>
    <xf numFmtId="0" fontId="22" fillId="0" borderId="7" xfId="0" applyFont="1" applyBorder="1" applyAlignment="1">
      <alignment horizontal="left" wrapText="1"/>
    </xf>
    <xf numFmtId="1" fontId="45" fillId="2" borderId="7" xfId="0" applyNumberFormat="1" applyFont="1" applyFill="1" applyBorder="1" applyAlignment="1">
      <alignment horizontal="right" vertical="center"/>
    </xf>
    <xf numFmtId="0" fontId="43" fillId="2" borderId="7" xfId="0" applyFont="1" applyFill="1" applyBorder="1" applyAlignment="1">
      <alignment horizontal="left" vertical="center" wrapText="1"/>
    </xf>
    <xf numFmtId="0" fontId="45" fillId="2" borderId="7" xfId="0" applyFont="1" applyFill="1" applyBorder="1" applyAlignment="1">
      <alignment horizontal="left" vertical="center" wrapText="1"/>
    </xf>
    <xf numFmtId="1" fontId="43" fillId="0" borderId="10" xfId="0" applyNumberFormat="1" applyFont="1" applyBorder="1" applyAlignment="1">
      <alignment horizontal="center" vertical="center" wrapText="1"/>
    </xf>
    <xf numFmtId="1" fontId="43" fillId="0" borderId="9" xfId="0" applyNumberFormat="1" applyFont="1" applyBorder="1" applyAlignment="1">
      <alignment horizontal="center" vertical="center" wrapText="1"/>
    </xf>
    <xf numFmtId="4" fontId="45" fillId="2" borderId="7" xfId="0" applyNumberFormat="1" applyFont="1" applyFill="1" applyBorder="1" applyAlignment="1">
      <alignment horizontal="right" vertical="center"/>
    </xf>
    <xf numFmtId="169" fontId="45" fillId="2" borderId="7" xfId="0" applyNumberFormat="1" applyFont="1" applyFill="1" applyBorder="1" applyAlignment="1">
      <alignment horizontal="right" vertical="center"/>
    </xf>
    <xf numFmtId="0" fontId="45" fillId="2" borderId="7" xfId="0" applyFont="1" applyFill="1" applyBorder="1" applyAlignment="1">
      <alignment horizontal="right" vertical="center"/>
    </xf>
    <xf numFmtId="3" fontId="45" fillId="2" borderId="7" xfId="0" applyNumberFormat="1" applyFont="1" applyFill="1" applyBorder="1" applyAlignment="1">
      <alignment horizontal="right" vertical="center"/>
    </xf>
    <xf numFmtId="2" fontId="45" fillId="2" borderId="7" xfId="0" applyNumberFormat="1" applyFont="1" applyFill="1" applyBorder="1" applyAlignment="1">
      <alignment horizontal="right" vertical="center"/>
    </xf>
    <xf numFmtId="0" fontId="45" fillId="2" borderId="7" xfId="0" applyFont="1" applyFill="1" applyBorder="1" applyAlignment="1">
      <alignment horizontal="left" vertical="center"/>
    </xf>
    <xf numFmtId="1" fontId="45" fillId="2" borderId="7" xfId="0" applyNumberFormat="1" applyFont="1" applyFill="1" applyBorder="1" applyAlignment="1">
      <alignment horizontal="left" vertical="center"/>
    </xf>
    <xf numFmtId="4" fontId="45" fillId="2" borderId="7" xfId="0" applyNumberFormat="1" applyFont="1" applyFill="1" applyBorder="1" applyAlignment="1">
      <alignment horizontal="left" vertical="center"/>
    </xf>
    <xf numFmtId="2" fontId="45" fillId="2" borderId="7" xfId="0" applyNumberFormat="1" applyFont="1" applyFill="1" applyBorder="1" applyAlignment="1">
      <alignment horizontal="left" vertical="center"/>
    </xf>
    <xf numFmtId="3" fontId="45" fillId="2" borderId="7" xfId="0" applyNumberFormat="1" applyFont="1" applyFill="1" applyBorder="1" applyAlignment="1">
      <alignment horizontal="left" vertical="center"/>
    </xf>
    <xf numFmtId="0" fontId="44" fillId="0" borderId="0" xfId="0" applyFont="1" applyBorder="1" applyAlignment="1">
      <alignment horizontal="left" vertical="center" wrapText="1"/>
    </xf>
    <xf numFmtId="4" fontId="45" fillId="3" borderId="43" xfId="0" applyNumberFormat="1" applyFont="1" applyFill="1" applyBorder="1" applyAlignment="1">
      <alignment horizontal="left" vertical="center"/>
    </xf>
    <xf numFmtId="1" fontId="22" fillId="0" borderId="43" xfId="0" applyNumberFormat="1" applyFont="1" applyBorder="1" applyAlignment="1">
      <alignment horizontal="right" vertical="center"/>
    </xf>
    <xf numFmtId="0" fontId="22" fillId="0" borderId="43" xfId="0" applyNumberFormat="1" applyFont="1" applyBorder="1" applyAlignment="1">
      <alignment horizontal="left" vertical="center" wrapText="1"/>
    </xf>
    <xf numFmtId="0" fontId="22" fillId="0" borderId="43" xfId="0" applyNumberFormat="1" applyFont="1" applyBorder="1" applyAlignment="1">
      <alignment horizontal="left" wrapText="1"/>
    </xf>
    <xf numFmtId="1" fontId="45" fillId="3" borderId="43" xfId="0" applyNumberFormat="1" applyFont="1" applyFill="1" applyBorder="1" applyAlignment="1">
      <alignment horizontal="right" vertical="center"/>
    </xf>
    <xf numFmtId="0" fontId="45" fillId="3" borderId="43" xfId="0" applyNumberFormat="1" applyFont="1" applyFill="1" applyBorder="1" applyAlignment="1">
      <alignment horizontal="left" vertical="center" wrapText="1"/>
    </xf>
    <xf numFmtId="0" fontId="43" fillId="3" borderId="43" xfId="0" applyNumberFormat="1" applyFont="1" applyFill="1" applyBorder="1" applyAlignment="1">
      <alignment horizontal="left" vertical="center" wrapText="1"/>
    </xf>
    <xf numFmtId="1" fontId="45" fillId="3" borderId="43" xfId="0" applyNumberFormat="1" applyFont="1" applyFill="1" applyBorder="1" applyAlignment="1">
      <alignment horizontal="left" vertical="center"/>
    </xf>
    <xf numFmtId="0" fontId="45" fillId="3" borderId="43" xfId="0" applyNumberFormat="1" applyFont="1" applyFill="1" applyBorder="1" applyAlignment="1">
      <alignment horizontal="left" vertical="center"/>
    </xf>
    <xf numFmtId="2" fontId="45" fillId="3" borderId="43" xfId="0" applyNumberFormat="1" applyFont="1" applyFill="1" applyBorder="1" applyAlignment="1">
      <alignment horizontal="left" vertical="center"/>
    </xf>
    <xf numFmtId="0" fontId="46" fillId="2" borderId="7" xfId="0" applyFont="1" applyFill="1" applyBorder="1" applyAlignment="1">
      <alignment horizontal="left" vertical="center" wrapText="1"/>
    </xf>
    <xf numFmtId="0" fontId="43" fillId="0" borderId="0" xfId="0" applyFont="1" applyAlignment="1">
      <alignment horizontal="left"/>
    </xf>
    <xf numFmtId="0" fontId="43" fillId="0" borderId="0" xfId="0" applyFont="1" applyAlignment="1">
      <alignment horizontal="center"/>
    </xf>
    <xf numFmtId="0" fontId="43" fillId="0" borderId="0" xfId="0" applyFont="1" applyAlignment="1">
      <alignment horizontal="left" wrapText="1"/>
    </xf>
    <xf numFmtId="0" fontId="47" fillId="0" borderId="0" xfId="0" applyFont="1" applyAlignment="1">
      <alignment horizontal="center" vertical="center"/>
    </xf>
    <xf numFmtId="164" fontId="48" fillId="0" borderId="0" xfId="0" applyNumberFormat="1" applyFont="1" applyAlignment="1">
      <alignment horizontal="left" wrapText="1"/>
    </xf>
    <xf numFmtId="0" fontId="48" fillId="0" borderId="2" xfId="0" applyFont="1" applyBorder="1" applyAlignment="1">
      <alignment horizontal="left" wrapText="1"/>
    </xf>
    <xf numFmtId="0" fontId="48" fillId="0" borderId="0" xfId="0" applyFont="1" applyAlignment="1">
      <alignment horizontal="center"/>
    </xf>
    <xf numFmtId="0" fontId="48" fillId="0" borderId="0" xfId="0" applyFont="1" applyAlignment="1">
      <alignment horizontal="left"/>
    </xf>
    <xf numFmtId="1" fontId="50" fillId="0" borderId="32" xfId="0" applyNumberFormat="1" applyFont="1" applyBorder="1" applyAlignment="1">
      <alignment horizontal="center"/>
    </xf>
    <xf numFmtId="1" fontId="50" fillId="0" borderId="33" xfId="0" applyNumberFormat="1" applyFont="1" applyBorder="1" applyAlignment="1">
      <alignment horizontal="center"/>
    </xf>
    <xf numFmtId="1" fontId="50" fillId="0" borderId="66" xfId="0" applyNumberFormat="1" applyFont="1" applyBorder="1" applyAlignment="1">
      <alignment horizontal="center"/>
    </xf>
    <xf numFmtId="1" fontId="50" fillId="0" borderId="34" xfId="0" applyNumberFormat="1" applyFont="1" applyBorder="1" applyAlignment="1">
      <alignment horizontal="center"/>
    </xf>
    <xf numFmtId="0" fontId="49" fillId="0" borderId="14"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0" xfId="0" applyFont="1" applyAlignment="1">
      <alignment horizontal="center" vertical="center" wrapText="1"/>
    </xf>
    <xf numFmtId="0" fontId="49" fillId="0" borderId="25"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65" xfId="0" applyFont="1" applyBorder="1" applyAlignment="1">
      <alignment horizontal="center" vertical="center" wrapText="1"/>
    </xf>
    <xf numFmtId="0" fontId="49" fillId="0" borderId="5" xfId="0" applyFont="1" applyBorder="1" applyAlignment="1">
      <alignment horizontal="center"/>
    </xf>
    <xf numFmtId="0" fontId="49" fillId="0" borderId="26"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31" xfId="0" applyFont="1" applyBorder="1" applyAlignment="1">
      <alignment horizontal="center" vertical="center" wrapText="1"/>
    </xf>
    <xf numFmtId="1" fontId="34" fillId="0" borderId="32" xfId="0" applyNumberFormat="1" applyFont="1" applyBorder="1" applyAlignment="1">
      <alignment horizontal="center" vertical="center"/>
    </xf>
    <xf numFmtId="165" fontId="34" fillId="0" borderId="33" xfId="0" applyNumberFormat="1" applyFont="1" applyBorder="1" applyAlignment="1">
      <alignment horizontal="center" vertical="center"/>
    </xf>
    <xf numFmtId="0" fontId="34" fillId="0" borderId="66" xfId="0" applyFont="1" applyBorder="1" applyAlignment="1">
      <alignment horizontal="justify" vertical="center" wrapText="1"/>
    </xf>
    <xf numFmtId="0" fontId="34" fillId="0" borderId="33" xfId="0" applyFont="1" applyBorder="1" applyAlignment="1">
      <alignment horizontal="center" vertical="center"/>
    </xf>
    <xf numFmtId="2" fontId="34" fillId="0" borderId="34" xfId="0" applyNumberFormat="1" applyFont="1" applyBorder="1" applyAlignment="1">
      <alignment horizontal="center" vertical="center"/>
    </xf>
    <xf numFmtId="2" fontId="34" fillId="0" borderId="33" xfId="0" applyNumberFormat="1" applyFont="1" applyBorder="1" applyAlignment="1">
      <alignment horizontal="center" vertical="center"/>
    </xf>
    <xf numFmtId="0" fontId="34" fillId="0" borderId="34" xfId="0" applyFont="1" applyBorder="1" applyAlignment="1">
      <alignment horizontal="center" vertical="center"/>
    </xf>
    <xf numFmtId="0" fontId="49"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66" xfId="0" applyFont="1" applyBorder="1" applyAlignment="1">
      <alignment horizontal="center" vertical="center" wrapText="1"/>
    </xf>
    <xf numFmtId="0" fontId="49" fillId="0" borderId="67" xfId="0" applyFont="1" applyBorder="1" applyAlignment="1">
      <alignment horizontal="center" vertical="center" wrapText="1"/>
    </xf>
    <xf numFmtId="1" fontId="50" fillId="0" borderId="36" xfId="0" applyNumberFormat="1" applyFont="1" applyBorder="1" applyAlignment="1">
      <alignment horizontal="center"/>
    </xf>
    <xf numFmtId="1" fontId="34" fillId="0" borderId="32" xfId="0" applyNumberFormat="1" applyFont="1" applyBorder="1" applyAlignment="1">
      <alignment horizontal="center" vertical="center" wrapText="1"/>
    </xf>
    <xf numFmtId="165" fontId="34" fillId="0" borderId="33" xfId="0" applyNumberFormat="1" applyFont="1" applyBorder="1" applyAlignment="1">
      <alignment horizontal="center" vertical="center" wrapText="1"/>
    </xf>
    <xf numFmtId="0" fontId="34" fillId="0" borderId="66" xfId="0" applyFont="1" applyBorder="1" applyAlignment="1">
      <alignment horizontal="left" vertical="center" wrapText="1"/>
    </xf>
    <xf numFmtId="0" fontId="34" fillId="0" borderId="36" xfId="0" applyFont="1" applyBorder="1" applyAlignment="1">
      <alignment horizontal="left" vertical="center" wrapText="1"/>
    </xf>
    <xf numFmtId="0" fontId="51" fillId="0" borderId="0" xfId="0" applyFont="1" applyAlignment="1">
      <alignment horizontal="left" wrapText="1"/>
    </xf>
    <xf numFmtId="0" fontId="51" fillId="0" borderId="0" xfId="0" applyFont="1" applyAlignment="1">
      <alignment horizontal="center"/>
    </xf>
    <xf numFmtId="0" fontId="36" fillId="0" borderId="0" xfId="0" applyFont="1" applyBorder="1" applyAlignment="1">
      <alignment horizontal="center"/>
    </xf>
    <xf numFmtId="0" fontId="35" fillId="0" borderId="60" xfId="0" applyFont="1" applyBorder="1" applyAlignment="1">
      <alignment horizontal="left" vertical="center" wrapText="1"/>
    </xf>
    <xf numFmtId="0" fontId="35" fillId="0" borderId="59" xfId="0" applyFont="1" applyBorder="1" applyAlignment="1">
      <alignment horizontal="left" vertical="center" wrapText="1"/>
    </xf>
    <xf numFmtId="0" fontId="35" fillId="0" borderId="64" xfId="0" applyFont="1" applyBorder="1" applyAlignment="1">
      <alignment horizontal="left" vertical="center" wrapText="1"/>
    </xf>
    <xf numFmtId="170" fontId="43" fillId="0" borderId="37" xfId="0" applyNumberFormat="1" applyFont="1" applyBorder="1" applyAlignment="1">
      <alignment horizontal="center"/>
    </xf>
    <xf numFmtId="170" fontId="43" fillId="0" borderId="38" xfId="0" applyNumberFormat="1" applyFont="1" applyBorder="1" applyAlignment="1">
      <alignment horizontal="center"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B92"/>
  <sheetViews>
    <sheetView workbookViewId="0">
      <selection activeCell="S15" sqref="S15:BQ15"/>
    </sheetView>
  </sheetViews>
  <sheetFormatPr defaultColWidth="10.5" defaultRowHeight="11.45" customHeight="1" x14ac:dyDescent="0.2"/>
  <cols>
    <col min="1" max="1" width="2.33203125" style="48" customWidth="1"/>
    <col min="2" max="2" width="3.83203125" style="48" customWidth="1"/>
    <col min="3" max="11" width="2.33203125" style="48" customWidth="1"/>
    <col min="12" max="12" width="6" style="48" customWidth="1"/>
    <col min="13" max="14" width="2.33203125" style="48" customWidth="1"/>
    <col min="15" max="15" width="6.1640625" style="48" customWidth="1"/>
    <col min="16" max="29" width="2.33203125" style="48" customWidth="1"/>
    <col min="30" max="30" width="6" style="48" customWidth="1"/>
    <col min="31" max="31" width="2.33203125" style="48" customWidth="1"/>
    <col min="32" max="32" width="4" style="48" customWidth="1"/>
    <col min="33" max="33" width="5" style="48" customWidth="1"/>
    <col min="34" max="34" width="2.33203125" style="48" customWidth="1"/>
    <col min="35" max="35" width="4.83203125" style="48" customWidth="1"/>
    <col min="36" max="39" width="2.33203125" style="48" customWidth="1"/>
    <col min="40" max="40" width="4.6640625" style="48" customWidth="1"/>
    <col min="41" max="47" width="2.33203125" style="48" customWidth="1"/>
    <col min="48" max="48" width="3.83203125" style="48" customWidth="1"/>
    <col min="49" max="53" width="2.33203125" style="48" customWidth="1"/>
    <col min="54" max="54" width="6.6640625" style="48" customWidth="1"/>
    <col min="55" max="59" width="2.33203125" style="48" customWidth="1"/>
    <col min="60" max="60" width="5.33203125" style="48" customWidth="1"/>
    <col min="61" max="61" width="2.83203125" style="48" customWidth="1"/>
    <col min="62" max="62" width="6" style="48" customWidth="1"/>
    <col min="63" max="63" width="2.33203125" style="48" customWidth="1"/>
    <col min="64" max="64" width="2.83203125" style="48" customWidth="1"/>
    <col min="65" max="65" width="4" style="48" customWidth="1"/>
    <col min="66" max="68" width="2.33203125" style="48" customWidth="1"/>
    <col min="69" max="69" width="4" style="48" customWidth="1"/>
    <col min="70" max="75" width="2.6640625" style="48" customWidth="1"/>
    <col min="76" max="77" width="3" style="48" customWidth="1"/>
    <col min="78" max="80" width="2.6640625" style="48"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3.2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1.1" customHeight="1" x14ac:dyDescent="0.2">
      <c r="A9" s="48"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48"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25.5" customHeight="1" x14ac:dyDescent="0.2">
      <c r="A15" s="48" t="s">
        <v>8</v>
      </c>
      <c r="B15" s="129">
        <v>110150</v>
      </c>
      <c r="C15" s="129"/>
      <c r="D15" s="129"/>
      <c r="E15" s="129"/>
      <c r="F15" s="129"/>
      <c r="G15" s="129"/>
      <c r="H15" s="129"/>
      <c r="I15" s="129"/>
      <c r="K15" s="130">
        <v>111</v>
      </c>
      <c r="L15" s="130"/>
      <c r="M15" s="130"/>
      <c r="N15" s="130"/>
      <c r="O15" s="130"/>
      <c r="P15" s="130"/>
      <c r="Q15" s="130"/>
      <c r="S15" s="131" t="s">
        <v>9</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5" customHeight="1" x14ac:dyDescent="0.2">
      <c r="A23" s="138">
        <v>47993699</v>
      </c>
      <c r="B23" s="138"/>
      <c r="C23" s="138"/>
      <c r="D23" s="138"/>
      <c r="E23" s="138"/>
      <c r="F23" s="138"/>
      <c r="G23" s="138"/>
      <c r="H23" s="138"/>
      <c r="I23" s="138">
        <v>505108</v>
      </c>
      <c r="J23" s="138"/>
      <c r="K23" s="138"/>
      <c r="L23" s="138"/>
      <c r="M23" s="138"/>
      <c r="N23" s="138"/>
      <c r="O23" s="138"/>
      <c r="P23" s="138">
        <v>48498807</v>
      </c>
      <c r="Q23" s="138"/>
      <c r="R23" s="138"/>
      <c r="S23" s="138"/>
      <c r="T23" s="138"/>
      <c r="U23" s="138"/>
      <c r="V23" s="138"/>
      <c r="W23" s="138"/>
      <c r="X23" s="138">
        <v>47886470.030000001</v>
      </c>
      <c r="Y23" s="138"/>
      <c r="Z23" s="138"/>
      <c r="AA23" s="138"/>
      <c r="AB23" s="138"/>
      <c r="AC23" s="138"/>
      <c r="AD23" s="138"/>
      <c r="AE23" s="138">
        <v>443207.5</v>
      </c>
      <c r="AF23" s="138"/>
      <c r="AG23" s="138"/>
      <c r="AH23" s="138"/>
      <c r="AI23" s="138"/>
      <c r="AJ23" s="138"/>
      <c r="AK23" s="138"/>
      <c r="AL23" s="138">
        <v>48329677.530000001</v>
      </c>
      <c r="AM23" s="138"/>
      <c r="AN23" s="138"/>
      <c r="AO23" s="138"/>
      <c r="AP23" s="138"/>
      <c r="AQ23" s="138"/>
      <c r="AR23" s="138"/>
      <c r="AS23" s="138"/>
      <c r="AT23" s="138"/>
      <c r="AU23" s="138">
        <v>-107228.97</v>
      </c>
      <c r="AV23" s="138"/>
      <c r="AW23" s="138"/>
      <c r="AX23" s="138"/>
      <c r="AY23" s="138"/>
      <c r="AZ23" s="138"/>
      <c r="BA23" s="138"/>
      <c r="BB23" s="138">
        <v>-61900.5</v>
      </c>
      <c r="BC23" s="138"/>
      <c r="BD23" s="138"/>
      <c r="BE23" s="138"/>
      <c r="BF23" s="138"/>
      <c r="BG23" s="138"/>
      <c r="BH23" s="138"/>
      <c r="BI23" s="138">
        <v>-169129.47</v>
      </c>
      <c r="BJ23" s="138"/>
      <c r="BK23" s="138"/>
      <c r="BL23" s="138"/>
      <c r="BM23" s="138"/>
      <c r="BN23" s="138"/>
      <c r="BO23" s="138"/>
      <c r="BP23" s="138"/>
      <c r="BQ23" s="138"/>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1.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1.5" customHeight="1" x14ac:dyDescent="0.2">
      <c r="A30" s="139">
        <v>1</v>
      </c>
      <c r="B30" s="139"/>
      <c r="C30" s="175" t="s">
        <v>279</v>
      </c>
      <c r="D30" s="175"/>
      <c r="E30" s="175"/>
      <c r="F30" s="175"/>
      <c r="G30" s="175"/>
      <c r="H30" s="175"/>
      <c r="I30" s="175"/>
      <c r="J30" s="175"/>
      <c r="K30" s="175"/>
      <c r="L30" s="175"/>
      <c r="M30" s="175"/>
      <c r="N30" s="175"/>
      <c r="O30" s="175"/>
      <c r="P30" s="175"/>
      <c r="Q30" s="175"/>
      <c r="R30" s="175"/>
      <c r="S30" s="140">
        <v>47993699</v>
      </c>
      <c r="T30" s="140"/>
      <c r="U30" s="140"/>
      <c r="V30" s="140"/>
      <c r="W30" s="140"/>
      <c r="X30" s="140"/>
      <c r="Y30" s="140">
        <v>505108</v>
      </c>
      <c r="Z30" s="140"/>
      <c r="AA30" s="140"/>
      <c r="AB30" s="140"/>
      <c r="AC30" s="140"/>
      <c r="AD30" s="140"/>
      <c r="AE30" s="140">
        <v>48498807</v>
      </c>
      <c r="AF30" s="140"/>
      <c r="AG30" s="140"/>
      <c r="AH30" s="140"/>
      <c r="AI30" s="140"/>
      <c r="AJ30" s="140"/>
      <c r="AK30" s="140">
        <v>47886470.030000001</v>
      </c>
      <c r="AL30" s="140"/>
      <c r="AM30" s="140"/>
      <c r="AN30" s="140"/>
      <c r="AO30" s="140"/>
      <c r="AP30" s="140"/>
      <c r="AQ30" s="140">
        <v>443207.5</v>
      </c>
      <c r="AR30" s="140"/>
      <c r="AS30" s="140"/>
      <c r="AT30" s="140"/>
      <c r="AU30" s="140"/>
      <c r="AV30" s="140"/>
      <c r="AW30" s="140">
        <v>48329677.530000001</v>
      </c>
      <c r="AX30" s="140"/>
      <c r="AY30" s="140"/>
      <c r="AZ30" s="140"/>
      <c r="BA30" s="140"/>
      <c r="BB30" s="140"/>
      <c r="BC30" s="140">
        <v>-107228.97</v>
      </c>
      <c r="BD30" s="140"/>
      <c r="BE30" s="140"/>
      <c r="BF30" s="140"/>
      <c r="BG30" s="140"/>
      <c r="BH30" s="140">
        <v>-61900.5</v>
      </c>
      <c r="BI30" s="140"/>
      <c r="BJ30" s="140"/>
      <c r="BK30" s="140"/>
      <c r="BL30" s="140"/>
      <c r="BM30" s="140">
        <v>-169129.47</v>
      </c>
      <c r="BN30" s="140"/>
      <c r="BO30" s="140"/>
      <c r="BP30" s="140"/>
      <c r="BQ30" s="140"/>
    </row>
    <row r="31" spans="1:69" s="2" customFormat="1" ht="22.5" customHeight="1" x14ac:dyDescent="0.2">
      <c r="A31" s="176" t="s">
        <v>17</v>
      </c>
      <c r="B31" s="176"/>
      <c r="C31" s="176"/>
      <c r="D31" s="176"/>
      <c r="E31" s="176"/>
      <c r="F31" s="176"/>
      <c r="G31" s="176"/>
      <c r="H31" s="176"/>
      <c r="I31" s="176"/>
      <c r="J31" s="176"/>
      <c r="K31" s="176"/>
      <c r="L31" s="176"/>
      <c r="M31" s="176"/>
      <c r="N31" s="176"/>
      <c r="O31" s="176"/>
      <c r="P31" s="176"/>
      <c r="Q31" s="176"/>
      <c r="R31" s="176"/>
      <c r="S31" s="140">
        <v>47993699</v>
      </c>
      <c r="T31" s="140"/>
      <c r="U31" s="140"/>
      <c r="V31" s="140"/>
      <c r="W31" s="140"/>
      <c r="X31" s="140"/>
      <c r="Y31" s="140">
        <v>505108</v>
      </c>
      <c r="Z31" s="140"/>
      <c r="AA31" s="140"/>
      <c r="AB31" s="140"/>
      <c r="AC31" s="140"/>
      <c r="AD31" s="140"/>
      <c r="AE31" s="140">
        <v>48498807</v>
      </c>
      <c r="AF31" s="140"/>
      <c r="AG31" s="140"/>
      <c r="AH31" s="140"/>
      <c r="AI31" s="140"/>
      <c r="AJ31" s="140"/>
      <c r="AK31" s="140">
        <v>47886470.030000001</v>
      </c>
      <c r="AL31" s="140"/>
      <c r="AM31" s="140"/>
      <c r="AN31" s="140"/>
      <c r="AO31" s="140"/>
      <c r="AP31" s="140"/>
      <c r="AQ31" s="140">
        <v>443207.5</v>
      </c>
      <c r="AR31" s="140"/>
      <c r="AS31" s="140"/>
      <c r="AT31" s="140"/>
      <c r="AU31" s="140"/>
      <c r="AV31" s="140"/>
      <c r="AW31" s="140">
        <v>48329677.530000001</v>
      </c>
      <c r="AX31" s="140"/>
      <c r="AY31" s="140"/>
      <c r="AZ31" s="140"/>
      <c r="BA31" s="140"/>
      <c r="BB31" s="140"/>
      <c r="BC31" s="140">
        <v>-107228.97</v>
      </c>
      <c r="BD31" s="140"/>
      <c r="BE31" s="140"/>
      <c r="BF31" s="140"/>
      <c r="BG31" s="140"/>
      <c r="BH31" s="140">
        <v>-61900.5</v>
      </c>
      <c r="BI31" s="140"/>
      <c r="BJ31" s="140"/>
      <c r="BK31" s="140"/>
      <c r="BL31" s="140"/>
      <c r="BM31" s="140">
        <v>-169129.47</v>
      </c>
      <c r="BN31" s="140"/>
      <c r="BO31" s="140"/>
      <c r="BP31" s="140"/>
      <c r="BQ31" s="140"/>
    </row>
    <row r="32" spans="1:69" s="2" customFormat="1" ht="11.1"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80" s="2" customFormat="1" ht="28.5" customHeight="1" x14ac:dyDescent="0.2">
      <c r="A33" s="178" t="s">
        <v>280</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5.25"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47" customFormat="1" ht="11.1" customHeight="1" x14ac:dyDescent="0.2">
      <c r="A41" s="180" t="s">
        <v>17</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row>
    <row r="42" spans="1:80" s="2" customFormat="1" ht="11.1" customHeight="1" x14ac:dyDescent="0.2">
      <c r="A42" s="177" t="s">
        <v>67</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row>
    <row r="43" spans="1:80" ht="11.1"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row>
    <row r="44" spans="1:80" s="48" customFormat="1" ht="0.75" customHeight="1" x14ac:dyDescent="0.2"/>
    <row r="45" spans="1:80" ht="11.1"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80" ht="6.75" customHeight="1" thickBot="1" x14ac:dyDescent="0.25"/>
    <row r="47" spans="1:80" ht="29.25" customHeight="1" x14ac:dyDescent="0.2">
      <c r="A47" s="183" t="s">
        <v>16</v>
      </c>
      <c r="B47" s="183"/>
      <c r="C47" s="169" t="s">
        <v>18</v>
      </c>
      <c r="D47" s="169"/>
      <c r="E47" s="169"/>
      <c r="F47" s="169"/>
      <c r="G47" s="169"/>
      <c r="H47" s="169"/>
      <c r="I47" s="169"/>
      <c r="J47" s="169"/>
      <c r="K47" s="169"/>
      <c r="L47" s="169"/>
      <c r="M47" s="169"/>
      <c r="N47" s="169"/>
      <c r="O47" s="169"/>
      <c r="P47" s="169"/>
      <c r="Q47" s="169"/>
      <c r="R47" s="169"/>
      <c r="S47" s="169"/>
      <c r="T47" s="169"/>
      <c r="U47" s="169"/>
      <c r="V47" s="169"/>
      <c r="W47" s="169"/>
      <c r="X47" s="169"/>
      <c r="Y47" s="185" t="s">
        <v>19</v>
      </c>
      <c r="Z47" s="185"/>
      <c r="AA47" s="185"/>
      <c r="AB47" s="169" t="s">
        <v>20</v>
      </c>
      <c r="AC47" s="169"/>
      <c r="AD47" s="169"/>
      <c r="AE47" s="169"/>
      <c r="AF47" s="169"/>
      <c r="AG47" s="169"/>
      <c r="AH47" s="169"/>
      <c r="AI47" s="169"/>
      <c r="AJ47" s="169" t="s">
        <v>65</v>
      </c>
      <c r="AK47" s="169"/>
      <c r="AL47" s="169"/>
      <c r="AM47" s="169"/>
      <c r="AN47" s="169"/>
      <c r="AO47" s="169"/>
      <c r="AP47" s="169"/>
      <c r="AQ47" s="169"/>
      <c r="AR47" s="169"/>
      <c r="AS47" s="169"/>
      <c r="AT47" s="169"/>
      <c r="AU47" s="169"/>
      <c r="AV47" s="169"/>
      <c r="AW47" s="169"/>
      <c r="AX47" s="169"/>
      <c r="AY47" s="169" t="s">
        <v>72</v>
      </c>
      <c r="AZ47" s="169"/>
      <c r="BA47" s="169"/>
      <c r="BB47" s="169"/>
      <c r="BC47" s="169"/>
      <c r="BD47" s="169"/>
      <c r="BE47" s="169"/>
      <c r="BF47" s="169"/>
      <c r="BG47" s="169"/>
      <c r="BH47" s="169"/>
      <c r="BI47" s="169"/>
      <c r="BJ47" s="169"/>
      <c r="BK47" s="169"/>
      <c r="BL47" s="169"/>
      <c r="BM47" s="169"/>
      <c r="BN47" s="172" t="s">
        <v>13</v>
      </c>
      <c r="BO47" s="172"/>
      <c r="BP47" s="172"/>
      <c r="BQ47" s="172"/>
      <c r="BR47" s="172"/>
      <c r="BS47" s="172"/>
      <c r="BT47" s="172"/>
      <c r="BU47" s="172"/>
      <c r="BV47" s="172"/>
      <c r="BW47" s="172"/>
      <c r="BX47" s="172"/>
      <c r="BY47" s="172"/>
      <c r="BZ47" s="172"/>
      <c r="CA47" s="172"/>
      <c r="CB47" s="172"/>
    </row>
    <row r="48" spans="1:80" ht="21.95" customHeight="1" x14ac:dyDescent="0.2">
      <c r="A48" s="184"/>
      <c r="B48" s="171"/>
      <c r="C48" s="170"/>
      <c r="D48" s="171"/>
      <c r="E48" s="171"/>
      <c r="F48" s="171"/>
      <c r="G48" s="171"/>
      <c r="H48" s="171"/>
      <c r="I48" s="171"/>
      <c r="J48" s="171"/>
      <c r="K48" s="171"/>
      <c r="L48" s="171"/>
      <c r="M48" s="171"/>
      <c r="N48" s="171"/>
      <c r="O48" s="171"/>
      <c r="P48" s="171"/>
      <c r="Q48" s="171"/>
      <c r="R48" s="171"/>
      <c r="S48" s="171"/>
      <c r="T48" s="171"/>
      <c r="U48" s="171"/>
      <c r="V48" s="171"/>
      <c r="W48" s="171"/>
      <c r="X48" s="171"/>
      <c r="Y48" s="186"/>
      <c r="Z48" s="187"/>
      <c r="AA48" s="187"/>
      <c r="AB48" s="170"/>
      <c r="AC48" s="171"/>
      <c r="AD48" s="171"/>
      <c r="AE48" s="171"/>
      <c r="AF48" s="171"/>
      <c r="AG48" s="171"/>
      <c r="AH48" s="171"/>
      <c r="AI48" s="171"/>
      <c r="AJ48" s="136" t="s">
        <v>14</v>
      </c>
      <c r="AK48" s="136"/>
      <c r="AL48" s="136"/>
      <c r="AM48" s="136"/>
      <c r="AN48" s="136"/>
      <c r="AO48" s="136" t="s">
        <v>15</v>
      </c>
      <c r="AP48" s="136"/>
      <c r="AQ48" s="136"/>
      <c r="AR48" s="136"/>
      <c r="AS48" s="136"/>
      <c r="AT48" s="136" t="s">
        <v>62</v>
      </c>
      <c r="AU48" s="136"/>
      <c r="AV48" s="136"/>
      <c r="AW48" s="136"/>
      <c r="AX48" s="136"/>
      <c r="AY48" s="136" t="s">
        <v>14</v>
      </c>
      <c r="AZ48" s="136"/>
      <c r="BA48" s="136"/>
      <c r="BB48" s="136"/>
      <c r="BC48" s="136"/>
      <c r="BD48" s="136" t="s">
        <v>15</v>
      </c>
      <c r="BE48" s="136"/>
      <c r="BF48" s="136"/>
      <c r="BG48" s="136"/>
      <c r="BH48" s="136"/>
      <c r="BI48" s="136" t="s">
        <v>62</v>
      </c>
      <c r="BJ48" s="136"/>
      <c r="BK48" s="136"/>
      <c r="BL48" s="136"/>
      <c r="BM48" s="136"/>
      <c r="BN48" s="147" t="s">
        <v>14</v>
      </c>
      <c r="BO48" s="147"/>
      <c r="BP48" s="147"/>
      <c r="BQ48" s="147"/>
      <c r="BR48" s="147"/>
      <c r="BS48" s="147" t="s">
        <v>15</v>
      </c>
      <c r="BT48" s="147"/>
      <c r="BU48" s="147"/>
      <c r="BV48" s="147"/>
      <c r="BW48" s="147"/>
      <c r="BX48" s="173" t="s">
        <v>62</v>
      </c>
      <c r="BY48" s="173"/>
      <c r="BZ48" s="173"/>
      <c r="CA48" s="173"/>
      <c r="CB48" s="173"/>
    </row>
    <row r="49" spans="1:80" ht="11.1" customHeight="1" thickBot="1" x14ac:dyDescent="0.25">
      <c r="A49" s="133">
        <v>1</v>
      </c>
      <c r="B49" s="133"/>
      <c r="C49" s="134">
        <v>2</v>
      </c>
      <c r="D49" s="134"/>
      <c r="E49" s="134"/>
      <c r="F49" s="134"/>
      <c r="G49" s="134"/>
      <c r="H49" s="134"/>
      <c r="I49" s="134"/>
      <c r="J49" s="134"/>
      <c r="K49" s="134"/>
      <c r="L49" s="134"/>
      <c r="M49" s="134"/>
      <c r="N49" s="134"/>
      <c r="O49" s="134"/>
      <c r="P49" s="134"/>
      <c r="Q49" s="134"/>
      <c r="R49" s="134"/>
      <c r="S49" s="134"/>
      <c r="T49" s="134"/>
      <c r="U49" s="134"/>
      <c r="V49" s="134"/>
      <c r="W49" s="134"/>
      <c r="X49" s="134"/>
      <c r="Y49" s="134">
        <v>3</v>
      </c>
      <c r="Z49" s="134"/>
      <c r="AA49" s="134"/>
      <c r="AB49" s="134">
        <v>4</v>
      </c>
      <c r="AC49" s="134"/>
      <c r="AD49" s="134"/>
      <c r="AE49" s="134"/>
      <c r="AF49" s="134"/>
      <c r="AG49" s="134"/>
      <c r="AH49" s="134"/>
      <c r="AI49" s="134"/>
      <c r="AJ49" s="134">
        <v>5</v>
      </c>
      <c r="AK49" s="134"/>
      <c r="AL49" s="134"/>
      <c r="AM49" s="134"/>
      <c r="AN49" s="134"/>
      <c r="AO49" s="134">
        <v>6</v>
      </c>
      <c r="AP49" s="134"/>
      <c r="AQ49" s="134"/>
      <c r="AR49" s="134"/>
      <c r="AS49" s="134"/>
      <c r="AT49" s="134">
        <v>7</v>
      </c>
      <c r="AU49" s="134"/>
      <c r="AV49" s="134"/>
      <c r="AW49" s="134"/>
      <c r="AX49" s="134"/>
      <c r="AY49" s="134">
        <v>8</v>
      </c>
      <c r="AZ49" s="134"/>
      <c r="BA49" s="134"/>
      <c r="BB49" s="134"/>
      <c r="BC49" s="134"/>
      <c r="BD49" s="134">
        <v>9</v>
      </c>
      <c r="BE49" s="134"/>
      <c r="BF49" s="134"/>
      <c r="BG49" s="134"/>
      <c r="BH49" s="134"/>
      <c r="BI49" s="134">
        <v>10</v>
      </c>
      <c r="BJ49" s="134"/>
      <c r="BK49" s="134"/>
      <c r="BL49" s="134"/>
      <c r="BM49" s="134"/>
      <c r="BN49" s="134">
        <v>11</v>
      </c>
      <c r="BO49" s="134"/>
      <c r="BP49" s="134"/>
      <c r="BQ49" s="134"/>
      <c r="BR49" s="134"/>
      <c r="BS49" s="134">
        <v>12</v>
      </c>
      <c r="BT49" s="134"/>
      <c r="BU49" s="134"/>
      <c r="BV49" s="134"/>
      <c r="BW49" s="134"/>
      <c r="BX49" s="135">
        <v>13</v>
      </c>
      <c r="BY49" s="135"/>
      <c r="BZ49" s="135"/>
      <c r="CA49" s="135"/>
      <c r="CB49" s="135"/>
    </row>
    <row r="50" spans="1:80" ht="12.95" customHeight="1" x14ac:dyDescent="0.2">
      <c r="A50" s="188">
        <v>1</v>
      </c>
      <c r="B50" s="188"/>
      <c r="C50" s="189" t="s">
        <v>279</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row>
    <row r="51" spans="1:80" ht="12" customHeight="1" x14ac:dyDescent="0.2">
      <c r="A51" s="149" t="s">
        <v>21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row>
    <row r="52" spans="1:80" s="10" customFormat="1" ht="11.1" customHeight="1" x14ac:dyDescent="0.2">
      <c r="A52" s="150">
        <v>1</v>
      </c>
      <c r="B52" s="150"/>
      <c r="C52" s="157" t="s">
        <v>281</v>
      </c>
      <c r="D52" s="151"/>
      <c r="E52" s="151"/>
      <c r="F52" s="151"/>
      <c r="G52" s="151"/>
      <c r="H52" s="151"/>
      <c r="I52" s="151"/>
      <c r="J52" s="151"/>
      <c r="K52" s="151"/>
      <c r="L52" s="151"/>
      <c r="M52" s="151"/>
      <c r="N52" s="151"/>
      <c r="O52" s="151"/>
      <c r="P52" s="151"/>
      <c r="Q52" s="151"/>
      <c r="R52" s="151"/>
      <c r="S52" s="151"/>
      <c r="T52" s="151"/>
      <c r="U52" s="151"/>
      <c r="V52" s="151"/>
      <c r="W52" s="151"/>
      <c r="X52" s="151"/>
      <c r="Y52" s="151" t="s">
        <v>22</v>
      </c>
      <c r="Z52" s="151"/>
      <c r="AA52" s="151"/>
      <c r="AB52" s="157" t="s">
        <v>282</v>
      </c>
      <c r="AC52" s="151"/>
      <c r="AD52" s="151"/>
      <c r="AE52" s="151"/>
      <c r="AF52" s="151"/>
      <c r="AG52" s="151"/>
      <c r="AH52" s="151"/>
      <c r="AI52" s="151"/>
      <c r="AJ52" s="152">
        <v>223</v>
      </c>
      <c r="AK52" s="152"/>
      <c r="AL52" s="152"/>
      <c r="AM52" s="152"/>
      <c r="AN52" s="152"/>
      <c r="AO52" s="152">
        <v>3</v>
      </c>
      <c r="AP52" s="152"/>
      <c r="AQ52" s="152"/>
      <c r="AR52" s="152"/>
      <c r="AS52" s="152"/>
      <c r="AT52" s="152">
        <v>226</v>
      </c>
      <c r="AU52" s="152"/>
      <c r="AV52" s="152"/>
      <c r="AW52" s="152"/>
      <c r="AX52" s="152"/>
      <c r="AY52" s="152">
        <v>223</v>
      </c>
      <c r="AZ52" s="152"/>
      <c r="BA52" s="152"/>
      <c r="BB52" s="152"/>
      <c r="BC52" s="152"/>
      <c r="BD52" s="152">
        <v>3</v>
      </c>
      <c r="BE52" s="152"/>
      <c r="BF52" s="152"/>
      <c r="BG52" s="152"/>
      <c r="BH52" s="152"/>
      <c r="BI52" s="152">
        <v>226</v>
      </c>
      <c r="BJ52" s="152"/>
      <c r="BK52" s="152"/>
      <c r="BL52" s="152"/>
      <c r="BM52" s="152"/>
      <c r="BN52" s="153"/>
      <c r="BO52" s="153"/>
      <c r="BP52" s="153"/>
      <c r="BQ52" s="153"/>
      <c r="BR52" s="153"/>
      <c r="BS52" s="153"/>
      <c r="BT52" s="153"/>
      <c r="BU52" s="153"/>
      <c r="BV52" s="153"/>
      <c r="BW52" s="153"/>
      <c r="BX52" s="153"/>
      <c r="BY52" s="153"/>
      <c r="BZ52" s="153"/>
      <c r="CA52" s="153"/>
      <c r="CB52" s="153"/>
    </row>
    <row r="53" spans="1:80" s="10" customFormat="1" ht="11.1" customHeight="1" x14ac:dyDescent="0.2">
      <c r="A53" s="150">
        <v>2</v>
      </c>
      <c r="B53" s="150"/>
      <c r="C53" s="151" t="s">
        <v>23</v>
      </c>
      <c r="D53" s="151"/>
      <c r="E53" s="151"/>
      <c r="F53" s="151"/>
      <c r="G53" s="151"/>
      <c r="H53" s="151"/>
      <c r="I53" s="151"/>
      <c r="J53" s="151"/>
      <c r="K53" s="151"/>
      <c r="L53" s="151"/>
      <c r="M53" s="151"/>
      <c r="N53" s="151"/>
      <c r="O53" s="151"/>
      <c r="P53" s="151"/>
      <c r="Q53" s="151"/>
      <c r="R53" s="151"/>
      <c r="S53" s="151"/>
      <c r="T53" s="151"/>
      <c r="U53" s="151"/>
      <c r="V53" s="151"/>
      <c r="W53" s="151"/>
      <c r="X53" s="151"/>
      <c r="Y53" s="151" t="s">
        <v>24</v>
      </c>
      <c r="Z53" s="151"/>
      <c r="AA53" s="151"/>
      <c r="AB53" s="151" t="s">
        <v>25</v>
      </c>
      <c r="AC53" s="151"/>
      <c r="AD53" s="151"/>
      <c r="AE53" s="151"/>
      <c r="AF53" s="151"/>
      <c r="AG53" s="151"/>
      <c r="AH53" s="151"/>
      <c r="AI53" s="151"/>
      <c r="AJ53" s="148">
        <f>47993699-967</f>
        <v>47992732</v>
      </c>
      <c r="AK53" s="148"/>
      <c r="AL53" s="148"/>
      <c r="AM53" s="148"/>
      <c r="AN53" s="148"/>
      <c r="AO53" s="148">
        <v>505108</v>
      </c>
      <c r="AP53" s="148"/>
      <c r="AQ53" s="148"/>
      <c r="AR53" s="148"/>
      <c r="AS53" s="148"/>
      <c r="AT53" s="148">
        <f>SUM(AJ53:AS53)</f>
        <v>48497840</v>
      </c>
      <c r="AU53" s="148"/>
      <c r="AV53" s="148"/>
      <c r="AW53" s="148"/>
      <c r="AX53" s="148"/>
      <c r="AY53" s="148">
        <f>47886470.03-967</f>
        <v>47885503.030000001</v>
      </c>
      <c r="AZ53" s="148"/>
      <c r="BA53" s="148"/>
      <c r="BB53" s="148"/>
      <c r="BC53" s="148"/>
      <c r="BD53" s="148">
        <v>443207.5</v>
      </c>
      <c r="BE53" s="148"/>
      <c r="BF53" s="148"/>
      <c r="BG53" s="148"/>
      <c r="BH53" s="148"/>
      <c r="BI53" s="148">
        <v>48329677.530000001</v>
      </c>
      <c r="BJ53" s="148"/>
      <c r="BK53" s="148"/>
      <c r="BL53" s="148"/>
      <c r="BM53" s="148"/>
      <c r="BN53" s="148">
        <f>AY53-AJ53</f>
        <v>-107228.96999999881</v>
      </c>
      <c r="BO53" s="148"/>
      <c r="BP53" s="148"/>
      <c r="BQ53" s="148"/>
      <c r="BR53" s="148"/>
      <c r="BS53" s="190">
        <v>-61900.5</v>
      </c>
      <c r="BT53" s="190"/>
      <c r="BU53" s="190"/>
      <c r="BV53" s="190"/>
      <c r="BW53" s="190"/>
      <c r="BX53" s="148">
        <f>BN53+BS53</f>
        <v>-169129.46999999881</v>
      </c>
      <c r="BY53" s="148"/>
      <c r="BZ53" s="148"/>
      <c r="CA53" s="148"/>
      <c r="CB53" s="148"/>
    </row>
    <row r="54" spans="1:80" ht="11.1" customHeight="1" x14ac:dyDescent="0.2">
      <c r="A54" s="155" t="s">
        <v>26</v>
      </c>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row>
    <row r="55" spans="1:80" ht="15.75" customHeight="1" x14ac:dyDescent="0.2">
      <c r="A55" s="156" t="s">
        <v>311</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row>
    <row r="56" spans="1:80" s="10" customFormat="1" ht="25.5" customHeight="1" x14ac:dyDescent="0.2">
      <c r="A56" s="150">
        <v>3</v>
      </c>
      <c r="B56" s="150"/>
      <c r="C56" s="151" t="s">
        <v>27</v>
      </c>
      <c r="D56" s="151"/>
      <c r="E56" s="151"/>
      <c r="F56" s="151"/>
      <c r="G56" s="151"/>
      <c r="H56" s="151"/>
      <c r="I56" s="151"/>
      <c r="J56" s="151"/>
      <c r="K56" s="151"/>
      <c r="L56" s="151"/>
      <c r="M56" s="151"/>
      <c r="N56" s="151"/>
      <c r="O56" s="151"/>
      <c r="P56" s="151"/>
      <c r="Q56" s="151"/>
      <c r="R56" s="151"/>
      <c r="S56" s="151"/>
      <c r="T56" s="151"/>
      <c r="U56" s="151"/>
      <c r="V56" s="151"/>
      <c r="W56" s="151"/>
      <c r="X56" s="151"/>
      <c r="Y56" s="151" t="s">
        <v>24</v>
      </c>
      <c r="Z56" s="151"/>
      <c r="AA56" s="151"/>
      <c r="AB56" s="151" t="s">
        <v>28</v>
      </c>
      <c r="AC56" s="151"/>
      <c r="AD56" s="151"/>
      <c r="AE56" s="151"/>
      <c r="AF56" s="151"/>
      <c r="AG56" s="151"/>
      <c r="AH56" s="151"/>
      <c r="AI56" s="151"/>
      <c r="AJ56" s="152">
        <v>967</v>
      </c>
      <c r="AK56" s="152"/>
      <c r="AL56" s="152"/>
      <c r="AM56" s="152"/>
      <c r="AN56" s="152"/>
      <c r="AO56" s="153"/>
      <c r="AP56" s="153"/>
      <c r="AQ56" s="153"/>
      <c r="AR56" s="153"/>
      <c r="AS56" s="153"/>
      <c r="AT56" s="152">
        <v>967</v>
      </c>
      <c r="AU56" s="152"/>
      <c r="AV56" s="152"/>
      <c r="AW56" s="152"/>
      <c r="AX56" s="152"/>
      <c r="AY56" s="152">
        <v>967</v>
      </c>
      <c r="AZ56" s="152"/>
      <c r="BA56" s="152"/>
      <c r="BB56" s="152"/>
      <c r="BC56" s="152"/>
      <c r="BD56" s="153"/>
      <c r="BE56" s="153"/>
      <c r="BF56" s="153"/>
      <c r="BG56" s="153"/>
      <c r="BH56" s="153"/>
      <c r="BI56" s="152">
        <v>967</v>
      </c>
      <c r="BJ56" s="152"/>
      <c r="BK56" s="152"/>
      <c r="BL56" s="152"/>
      <c r="BM56" s="152"/>
      <c r="BN56" s="153"/>
      <c r="BO56" s="153"/>
      <c r="BP56" s="153"/>
      <c r="BQ56" s="153"/>
      <c r="BR56" s="153"/>
      <c r="BS56" s="153"/>
      <c r="BT56" s="153"/>
      <c r="BU56" s="153"/>
      <c r="BV56" s="153"/>
      <c r="BW56" s="153"/>
      <c r="BX56" s="153"/>
      <c r="BY56" s="153"/>
      <c r="BZ56" s="153"/>
      <c r="CA56" s="153"/>
      <c r="CB56" s="153"/>
    </row>
    <row r="57" spans="1:80" ht="12" customHeight="1" x14ac:dyDescent="0.2">
      <c r="A57" s="149" t="s">
        <v>29</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24" customHeight="1" x14ac:dyDescent="0.2">
      <c r="A58" s="150">
        <v>1</v>
      </c>
      <c r="B58" s="150"/>
      <c r="C58" s="151" t="s">
        <v>30</v>
      </c>
      <c r="D58" s="151"/>
      <c r="E58" s="151"/>
      <c r="F58" s="151"/>
      <c r="G58" s="151"/>
      <c r="H58" s="151"/>
      <c r="I58" s="151"/>
      <c r="J58" s="151"/>
      <c r="K58" s="151"/>
      <c r="L58" s="151"/>
      <c r="M58" s="151"/>
      <c r="N58" s="151"/>
      <c r="O58" s="151"/>
      <c r="P58" s="151"/>
      <c r="Q58" s="151"/>
      <c r="R58" s="151"/>
      <c r="S58" s="151"/>
      <c r="T58" s="151"/>
      <c r="U58" s="151"/>
      <c r="V58" s="151"/>
      <c r="W58" s="151"/>
      <c r="X58" s="151"/>
      <c r="Y58" s="151" t="s">
        <v>22</v>
      </c>
      <c r="Z58" s="151"/>
      <c r="AA58" s="151"/>
      <c r="AB58" s="151" t="s">
        <v>31</v>
      </c>
      <c r="AC58" s="151"/>
      <c r="AD58" s="151"/>
      <c r="AE58" s="151"/>
      <c r="AF58" s="151"/>
      <c r="AG58" s="151"/>
      <c r="AH58" s="151"/>
      <c r="AI58" s="151"/>
      <c r="AJ58" s="152">
        <v>98</v>
      </c>
      <c r="AK58" s="152"/>
      <c r="AL58" s="152"/>
      <c r="AM58" s="152"/>
      <c r="AN58" s="152"/>
      <c r="AO58" s="153"/>
      <c r="AP58" s="153"/>
      <c r="AQ58" s="153"/>
      <c r="AR58" s="153"/>
      <c r="AS58" s="153"/>
      <c r="AT58" s="152">
        <v>98</v>
      </c>
      <c r="AU58" s="152"/>
      <c r="AV58" s="152"/>
      <c r="AW58" s="152"/>
      <c r="AX58" s="152"/>
      <c r="AY58" s="152">
        <v>172</v>
      </c>
      <c r="AZ58" s="152"/>
      <c r="BA58" s="152"/>
      <c r="BB58" s="152"/>
      <c r="BC58" s="152"/>
      <c r="BD58" s="153"/>
      <c r="BE58" s="153"/>
      <c r="BF58" s="153"/>
      <c r="BG58" s="153"/>
      <c r="BH58" s="153"/>
      <c r="BI58" s="152">
        <v>172</v>
      </c>
      <c r="BJ58" s="152"/>
      <c r="BK58" s="152"/>
      <c r="BL58" s="152"/>
      <c r="BM58" s="152"/>
      <c r="BN58" s="152">
        <v>74</v>
      </c>
      <c r="BO58" s="152"/>
      <c r="BP58" s="152"/>
      <c r="BQ58" s="152"/>
      <c r="BR58" s="152"/>
      <c r="BS58" s="153"/>
      <c r="BT58" s="153"/>
      <c r="BU58" s="153"/>
      <c r="BV58" s="153"/>
      <c r="BW58" s="153"/>
      <c r="BX58" s="152">
        <v>74</v>
      </c>
      <c r="BY58" s="152"/>
      <c r="BZ58" s="152"/>
      <c r="CA58" s="152"/>
      <c r="CB58" s="152"/>
    </row>
    <row r="59" spans="1:80" ht="11.1" customHeight="1" x14ac:dyDescent="0.2">
      <c r="A59" s="155" t="s">
        <v>26</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row>
    <row r="60" spans="1:80" ht="11.1" customHeight="1" x14ac:dyDescent="0.2">
      <c r="A60" s="156" t="s">
        <v>32</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row>
    <row r="61" spans="1:80" s="10" customFormat="1" ht="25.5" customHeight="1" x14ac:dyDescent="0.2">
      <c r="A61" s="150">
        <v>2</v>
      </c>
      <c r="B61" s="150"/>
      <c r="C61" s="151" t="s">
        <v>33</v>
      </c>
      <c r="D61" s="151"/>
      <c r="E61" s="151"/>
      <c r="F61" s="151"/>
      <c r="G61" s="151"/>
      <c r="H61" s="151"/>
      <c r="I61" s="151"/>
      <c r="J61" s="151"/>
      <c r="K61" s="151"/>
      <c r="L61" s="151"/>
      <c r="M61" s="151"/>
      <c r="N61" s="151"/>
      <c r="O61" s="151"/>
      <c r="P61" s="151"/>
      <c r="Q61" s="151"/>
      <c r="R61" s="151"/>
      <c r="S61" s="151"/>
      <c r="T61" s="151"/>
      <c r="U61" s="151"/>
      <c r="V61" s="151"/>
      <c r="W61" s="151"/>
      <c r="X61" s="151"/>
      <c r="Y61" s="151" t="s">
        <v>22</v>
      </c>
      <c r="Z61" s="151"/>
      <c r="AA61" s="151"/>
      <c r="AB61" s="151" t="s">
        <v>31</v>
      </c>
      <c r="AC61" s="151"/>
      <c r="AD61" s="151"/>
      <c r="AE61" s="151"/>
      <c r="AF61" s="151"/>
      <c r="AG61" s="151"/>
      <c r="AH61" s="151"/>
      <c r="AI61" s="151"/>
      <c r="AJ61" s="154">
        <v>101286</v>
      </c>
      <c r="AK61" s="154"/>
      <c r="AL61" s="154"/>
      <c r="AM61" s="154"/>
      <c r="AN61" s="154"/>
      <c r="AO61" s="153"/>
      <c r="AP61" s="153"/>
      <c r="AQ61" s="153"/>
      <c r="AR61" s="153"/>
      <c r="AS61" s="153"/>
      <c r="AT61" s="154">
        <v>101286</v>
      </c>
      <c r="AU61" s="154"/>
      <c r="AV61" s="154"/>
      <c r="AW61" s="154"/>
      <c r="AX61" s="154"/>
      <c r="AY61" s="154">
        <v>175864</v>
      </c>
      <c r="AZ61" s="154"/>
      <c r="BA61" s="154"/>
      <c r="BB61" s="154"/>
      <c r="BC61" s="154"/>
      <c r="BD61" s="153"/>
      <c r="BE61" s="153"/>
      <c r="BF61" s="153"/>
      <c r="BG61" s="153"/>
      <c r="BH61" s="153"/>
      <c r="BI61" s="154">
        <v>175864</v>
      </c>
      <c r="BJ61" s="154"/>
      <c r="BK61" s="154"/>
      <c r="BL61" s="154"/>
      <c r="BM61" s="154"/>
      <c r="BN61" s="154">
        <v>74578</v>
      </c>
      <c r="BO61" s="154"/>
      <c r="BP61" s="154"/>
      <c r="BQ61" s="154"/>
      <c r="BR61" s="154"/>
      <c r="BS61" s="153"/>
      <c r="BT61" s="153"/>
      <c r="BU61" s="153"/>
      <c r="BV61" s="153"/>
      <c r="BW61" s="153"/>
      <c r="BX61" s="154">
        <v>74578</v>
      </c>
      <c r="BY61" s="154"/>
      <c r="BZ61" s="154"/>
      <c r="CA61" s="154"/>
      <c r="CB61" s="154"/>
    </row>
    <row r="62" spans="1:80" ht="11.1" customHeight="1" x14ac:dyDescent="0.2">
      <c r="A62" s="155" t="s">
        <v>26</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row>
    <row r="63" spans="1:80" ht="11.1" customHeight="1" x14ac:dyDescent="0.2">
      <c r="A63" s="156" t="s">
        <v>34</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row>
    <row r="64" spans="1:80" s="10" customFormat="1" ht="24" customHeight="1" x14ac:dyDescent="0.2">
      <c r="A64" s="150">
        <v>3</v>
      </c>
      <c r="B64" s="150"/>
      <c r="C64" s="157" t="s">
        <v>289</v>
      </c>
      <c r="D64" s="151"/>
      <c r="E64" s="151"/>
      <c r="F64" s="151"/>
      <c r="G64" s="151"/>
      <c r="H64" s="151"/>
      <c r="I64" s="151"/>
      <c r="J64" s="151"/>
      <c r="K64" s="151"/>
      <c r="L64" s="151"/>
      <c r="M64" s="151"/>
      <c r="N64" s="151"/>
      <c r="O64" s="151"/>
      <c r="P64" s="151"/>
      <c r="Q64" s="151"/>
      <c r="R64" s="151"/>
      <c r="S64" s="151"/>
      <c r="T64" s="151"/>
      <c r="U64" s="151"/>
      <c r="V64" s="151"/>
      <c r="W64" s="151"/>
      <c r="X64" s="151"/>
      <c r="Y64" s="151" t="s">
        <v>22</v>
      </c>
      <c r="Z64" s="151"/>
      <c r="AA64" s="151"/>
      <c r="AB64" s="151" t="s">
        <v>31</v>
      </c>
      <c r="AC64" s="151"/>
      <c r="AD64" s="151"/>
      <c r="AE64" s="151"/>
      <c r="AF64" s="151"/>
      <c r="AG64" s="151"/>
      <c r="AH64" s="151"/>
      <c r="AI64" s="151"/>
      <c r="AJ64" s="154">
        <v>6833</v>
      </c>
      <c r="AK64" s="154"/>
      <c r="AL64" s="154"/>
      <c r="AM64" s="154"/>
      <c r="AN64" s="154"/>
      <c r="AO64" s="153"/>
      <c r="AP64" s="153"/>
      <c r="AQ64" s="153"/>
      <c r="AR64" s="153"/>
      <c r="AS64" s="153"/>
      <c r="AT64" s="154">
        <v>6833</v>
      </c>
      <c r="AU64" s="154"/>
      <c r="AV64" s="154"/>
      <c r="AW64" s="154"/>
      <c r="AX64" s="154"/>
      <c r="AY64" s="154">
        <v>7946</v>
      </c>
      <c r="AZ64" s="154"/>
      <c r="BA64" s="154"/>
      <c r="BB64" s="154"/>
      <c r="BC64" s="154"/>
      <c r="BD64" s="153"/>
      <c r="BE64" s="153"/>
      <c r="BF64" s="153"/>
      <c r="BG64" s="153"/>
      <c r="BH64" s="153"/>
      <c r="BI64" s="154">
        <v>7946</v>
      </c>
      <c r="BJ64" s="154"/>
      <c r="BK64" s="154"/>
      <c r="BL64" s="154"/>
      <c r="BM64" s="154"/>
      <c r="BN64" s="154">
        <v>1113</v>
      </c>
      <c r="BO64" s="154"/>
      <c r="BP64" s="154"/>
      <c r="BQ64" s="154"/>
      <c r="BR64" s="154"/>
      <c r="BS64" s="153"/>
      <c r="BT64" s="153"/>
      <c r="BU64" s="153"/>
      <c r="BV64" s="153"/>
      <c r="BW64" s="153"/>
      <c r="BX64" s="154">
        <v>1113</v>
      </c>
      <c r="BY64" s="154"/>
      <c r="BZ64" s="154"/>
      <c r="CA64" s="154"/>
      <c r="CB64" s="154"/>
    </row>
    <row r="65" spans="1:80" ht="11.1" customHeight="1" x14ac:dyDescent="0.2">
      <c r="A65" s="155" t="s">
        <v>26</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row>
    <row r="66" spans="1:80" ht="11.1" customHeight="1" x14ac:dyDescent="0.2">
      <c r="A66" s="156" t="s">
        <v>35</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row>
    <row r="67" spans="1:80" ht="12" customHeight="1" x14ac:dyDescent="0.2">
      <c r="A67" s="149" t="s">
        <v>41</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21.95" customHeight="1" x14ac:dyDescent="0.2">
      <c r="A68" s="150">
        <v>1</v>
      </c>
      <c r="B68" s="150"/>
      <c r="C68" s="151" t="s">
        <v>42</v>
      </c>
      <c r="D68" s="151"/>
      <c r="E68" s="151"/>
      <c r="F68" s="151"/>
      <c r="G68" s="151"/>
      <c r="H68" s="151"/>
      <c r="I68" s="151"/>
      <c r="J68" s="151"/>
      <c r="K68" s="151"/>
      <c r="L68" s="151"/>
      <c r="M68" s="151"/>
      <c r="N68" s="151"/>
      <c r="O68" s="151"/>
      <c r="P68" s="151"/>
      <c r="Q68" s="151"/>
      <c r="R68" s="151"/>
      <c r="S68" s="151"/>
      <c r="T68" s="151"/>
      <c r="U68" s="151"/>
      <c r="V68" s="151"/>
      <c r="W68" s="151"/>
      <c r="X68" s="151"/>
      <c r="Y68" s="151" t="s">
        <v>22</v>
      </c>
      <c r="Z68" s="151"/>
      <c r="AA68" s="151"/>
      <c r="AB68" s="151" t="s">
        <v>39</v>
      </c>
      <c r="AC68" s="151"/>
      <c r="AD68" s="151"/>
      <c r="AE68" s="151"/>
      <c r="AF68" s="151"/>
      <c r="AG68" s="151"/>
      <c r="AH68" s="151"/>
      <c r="AI68" s="151"/>
      <c r="AJ68" s="152">
        <v>448</v>
      </c>
      <c r="AK68" s="152"/>
      <c r="AL68" s="152"/>
      <c r="AM68" s="152"/>
      <c r="AN68" s="152"/>
      <c r="AO68" s="153"/>
      <c r="AP68" s="153"/>
      <c r="AQ68" s="153"/>
      <c r="AR68" s="153"/>
      <c r="AS68" s="153"/>
      <c r="AT68" s="152">
        <v>448</v>
      </c>
      <c r="AU68" s="152"/>
      <c r="AV68" s="152"/>
      <c r="AW68" s="152"/>
      <c r="AX68" s="152"/>
      <c r="AY68" s="152">
        <v>778</v>
      </c>
      <c r="AZ68" s="152"/>
      <c r="BA68" s="152"/>
      <c r="BB68" s="152"/>
      <c r="BC68" s="152"/>
      <c r="BD68" s="153"/>
      <c r="BE68" s="153"/>
      <c r="BF68" s="153"/>
      <c r="BG68" s="153"/>
      <c r="BH68" s="153"/>
      <c r="BI68" s="152">
        <v>778</v>
      </c>
      <c r="BJ68" s="152"/>
      <c r="BK68" s="152"/>
      <c r="BL68" s="152"/>
      <c r="BM68" s="152"/>
      <c r="BN68" s="152">
        <v>330</v>
      </c>
      <c r="BO68" s="152"/>
      <c r="BP68" s="152"/>
      <c r="BQ68" s="152"/>
      <c r="BR68" s="152"/>
      <c r="BS68" s="153"/>
      <c r="BT68" s="153"/>
      <c r="BU68" s="153"/>
      <c r="BV68" s="153"/>
      <c r="BW68" s="153"/>
      <c r="BX68" s="152">
        <v>330</v>
      </c>
      <c r="BY68" s="152"/>
      <c r="BZ68" s="152"/>
      <c r="CA68" s="152"/>
      <c r="CB68" s="152"/>
    </row>
    <row r="69" spans="1:80" ht="11.1" customHeight="1" x14ac:dyDescent="0.2">
      <c r="A69" s="155" t="s">
        <v>26</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row>
    <row r="70" spans="1:80" ht="11.1" customHeight="1" x14ac:dyDescent="0.2">
      <c r="A70" s="156" t="s">
        <v>43</v>
      </c>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row>
    <row r="71" spans="1:80" s="10" customFormat="1" ht="21.95" customHeight="1" x14ac:dyDescent="0.2">
      <c r="A71" s="150">
        <v>2</v>
      </c>
      <c r="B71" s="150"/>
      <c r="C71" s="157" t="s">
        <v>291</v>
      </c>
      <c r="D71" s="151"/>
      <c r="E71" s="151"/>
      <c r="F71" s="151"/>
      <c r="G71" s="151"/>
      <c r="H71" s="151"/>
      <c r="I71" s="151"/>
      <c r="J71" s="151"/>
      <c r="K71" s="151"/>
      <c r="L71" s="151"/>
      <c r="M71" s="151"/>
      <c r="N71" s="151"/>
      <c r="O71" s="151"/>
      <c r="P71" s="151"/>
      <c r="Q71" s="151"/>
      <c r="R71" s="151"/>
      <c r="S71" s="151"/>
      <c r="T71" s="151"/>
      <c r="U71" s="151"/>
      <c r="V71" s="151"/>
      <c r="W71" s="151"/>
      <c r="X71" s="151"/>
      <c r="Y71" s="151" t="s">
        <v>22</v>
      </c>
      <c r="Z71" s="151"/>
      <c r="AA71" s="151"/>
      <c r="AB71" s="151" t="s">
        <v>39</v>
      </c>
      <c r="AC71" s="151"/>
      <c r="AD71" s="151"/>
      <c r="AE71" s="151"/>
      <c r="AF71" s="151"/>
      <c r="AG71" s="151"/>
      <c r="AH71" s="151"/>
      <c r="AI71" s="151"/>
      <c r="AJ71" s="152">
        <v>30</v>
      </c>
      <c r="AK71" s="152"/>
      <c r="AL71" s="152"/>
      <c r="AM71" s="152"/>
      <c r="AN71" s="152"/>
      <c r="AO71" s="153"/>
      <c r="AP71" s="153"/>
      <c r="AQ71" s="153"/>
      <c r="AR71" s="153"/>
      <c r="AS71" s="153"/>
      <c r="AT71" s="152">
        <v>30</v>
      </c>
      <c r="AU71" s="152"/>
      <c r="AV71" s="152"/>
      <c r="AW71" s="152"/>
      <c r="AX71" s="152"/>
      <c r="AY71" s="152">
        <v>35</v>
      </c>
      <c r="AZ71" s="152"/>
      <c r="BA71" s="152"/>
      <c r="BB71" s="152"/>
      <c r="BC71" s="152"/>
      <c r="BD71" s="153"/>
      <c r="BE71" s="153"/>
      <c r="BF71" s="153"/>
      <c r="BG71" s="153"/>
      <c r="BH71" s="153"/>
      <c r="BI71" s="152">
        <v>35</v>
      </c>
      <c r="BJ71" s="152"/>
      <c r="BK71" s="152"/>
      <c r="BL71" s="152"/>
      <c r="BM71" s="152"/>
      <c r="BN71" s="152">
        <v>5</v>
      </c>
      <c r="BO71" s="152"/>
      <c r="BP71" s="152"/>
      <c r="BQ71" s="152"/>
      <c r="BR71" s="152"/>
      <c r="BS71" s="153"/>
      <c r="BT71" s="153"/>
      <c r="BU71" s="153"/>
      <c r="BV71" s="153"/>
      <c r="BW71" s="153"/>
      <c r="BX71" s="152">
        <v>5</v>
      </c>
      <c r="BY71" s="152"/>
      <c r="BZ71" s="152"/>
      <c r="CA71" s="152"/>
      <c r="CB71" s="152"/>
    </row>
    <row r="72" spans="1:80" ht="11.1" customHeight="1" x14ac:dyDescent="0.2">
      <c r="A72" s="155" t="s">
        <v>26</v>
      </c>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row>
    <row r="73" spans="1:80" ht="11.1" customHeight="1" x14ac:dyDescent="0.2">
      <c r="A73" s="156" t="s">
        <v>44</v>
      </c>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row>
    <row r="74" spans="1:80" s="10" customFormat="1" ht="25.5" customHeight="1" x14ac:dyDescent="0.2">
      <c r="A74" s="150">
        <v>3</v>
      </c>
      <c r="B74" s="150"/>
      <c r="C74" s="151" t="s">
        <v>45</v>
      </c>
      <c r="D74" s="151"/>
      <c r="E74" s="151"/>
      <c r="F74" s="151"/>
      <c r="G74" s="151"/>
      <c r="H74" s="151"/>
      <c r="I74" s="151"/>
      <c r="J74" s="151"/>
      <c r="K74" s="151"/>
      <c r="L74" s="151"/>
      <c r="M74" s="151"/>
      <c r="N74" s="151"/>
      <c r="O74" s="151"/>
      <c r="P74" s="151"/>
      <c r="Q74" s="151"/>
      <c r="R74" s="151"/>
      <c r="S74" s="151"/>
      <c r="T74" s="151"/>
      <c r="U74" s="151"/>
      <c r="V74" s="151"/>
      <c r="W74" s="151"/>
      <c r="X74" s="151"/>
      <c r="Y74" s="151" t="s">
        <v>22</v>
      </c>
      <c r="Z74" s="151"/>
      <c r="AA74" s="151"/>
      <c r="AB74" s="151" t="s">
        <v>39</v>
      </c>
      <c r="AC74" s="151"/>
      <c r="AD74" s="151"/>
      <c r="AE74" s="151"/>
      <c r="AF74" s="151"/>
      <c r="AG74" s="151"/>
      <c r="AH74" s="151"/>
      <c r="AI74" s="151"/>
      <c r="AJ74" s="152">
        <v>1</v>
      </c>
      <c r="AK74" s="152"/>
      <c r="AL74" s="152"/>
      <c r="AM74" s="152"/>
      <c r="AN74" s="152"/>
      <c r="AO74" s="153"/>
      <c r="AP74" s="153"/>
      <c r="AQ74" s="153"/>
      <c r="AR74" s="153"/>
      <c r="AS74" s="153"/>
      <c r="AT74" s="152">
        <v>1</v>
      </c>
      <c r="AU74" s="152"/>
      <c r="AV74" s="152"/>
      <c r="AW74" s="152"/>
      <c r="AX74" s="152"/>
      <c r="AY74" s="152">
        <v>1</v>
      </c>
      <c r="AZ74" s="152"/>
      <c r="BA74" s="152"/>
      <c r="BB74" s="152"/>
      <c r="BC74" s="152"/>
      <c r="BD74" s="153"/>
      <c r="BE74" s="153"/>
      <c r="BF74" s="153"/>
      <c r="BG74" s="153"/>
      <c r="BH74" s="153"/>
      <c r="BI74" s="152">
        <v>1</v>
      </c>
      <c r="BJ74" s="152"/>
      <c r="BK74" s="152"/>
      <c r="BL74" s="152"/>
      <c r="BM74" s="152"/>
      <c r="BN74" s="153"/>
      <c r="BO74" s="153"/>
      <c r="BP74" s="153"/>
      <c r="BQ74" s="153"/>
      <c r="BR74" s="153"/>
      <c r="BS74" s="153"/>
      <c r="BT74" s="153"/>
      <c r="BU74" s="153"/>
      <c r="BV74" s="153"/>
      <c r="BW74" s="153"/>
      <c r="BX74" s="153"/>
      <c r="BY74" s="153"/>
      <c r="BZ74" s="153"/>
      <c r="CA74" s="153"/>
      <c r="CB74" s="153"/>
    </row>
    <row r="75" spans="1:80" s="10" customFormat="1" ht="15.75" customHeight="1" x14ac:dyDescent="0.2">
      <c r="A75" s="150">
        <v>4</v>
      </c>
      <c r="B75" s="150"/>
      <c r="C75" s="151" t="s">
        <v>46</v>
      </c>
      <c r="D75" s="151"/>
      <c r="E75" s="151"/>
      <c r="F75" s="151"/>
      <c r="G75" s="151"/>
      <c r="H75" s="151"/>
      <c r="I75" s="151"/>
      <c r="J75" s="151"/>
      <c r="K75" s="151"/>
      <c r="L75" s="151"/>
      <c r="M75" s="151"/>
      <c r="N75" s="151"/>
      <c r="O75" s="151"/>
      <c r="P75" s="151"/>
      <c r="Q75" s="151"/>
      <c r="R75" s="151"/>
      <c r="S75" s="151"/>
      <c r="T75" s="151"/>
      <c r="U75" s="151"/>
      <c r="V75" s="151"/>
      <c r="W75" s="151"/>
      <c r="X75" s="151"/>
      <c r="Y75" s="151" t="s">
        <v>24</v>
      </c>
      <c r="Z75" s="151"/>
      <c r="AA75" s="151"/>
      <c r="AB75" s="151" t="s">
        <v>39</v>
      </c>
      <c r="AC75" s="151"/>
      <c r="AD75" s="151"/>
      <c r="AE75" s="151"/>
      <c r="AF75" s="151"/>
      <c r="AG75" s="151"/>
      <c r="AH75" s="151"/>
      <c r="AI75" s="151"/>
      <c r="AJ75" s="154">
        <v>214596</v>
      </c>
      <c r="AK75" s="154"/>
      <c r="AL75" s="154"/>
      <c r="AM75" s="154"/>
      <c r="AN75" s="154"/>
      <c r="AO75" s="153"/>
      <c r="AP75" s="153"/>
      <c r="AQ75" s="153"/>
      <c r="AR75" s="153"/>
      <c r="AS75" s="153"/>
      <c r="AT75" s="154">
        <v>214596</v>
      </c>
      <c r="AU75" s="154"/>
      <c r="AV75" s="154"/>
      <c r="AW75" s="154"/>
      <c r="AX75" s="154"/>
      <c r="AY75" s="148">
        <v>213848.13</v>
      </c>
      <c r="AZ75" s="148"/>
      <c r="BA75" s="148"/>
      <c r="BB75" s="148"/>
      <c r="BC75" s="148"/>
      <c r="BD75" s="153"/>
      <c r="BE75" s="153"/>
      <c r="BF75" s="153"/>
      <c r="BG75" s="153"/>
      <c r="BH75" s="153"/>
      <c r="BI75" s="148">
        <v>213848.13</v>
      </c>
      <c r="BJ75" s="148"/>
      <c r="BK75" s="148"/>
      <c r="BL75" s="148"/>
      <c r="BM75" s="148"/>
      <c r="BN75" s="191">
        <v>-747.87</v>
      </c>
      <c r="BO75" s="191"/>
      <c r="BP75" s="191"/>
      <c r="BQ75" s="191"/>
      <c r="BR75" s="191"/>
      <c r="BS75" s="153"/>
      <c r="BT75" s="153"/>
      <c r="BU75" s="153"/>
      <c r="BV75" s="153"/>
      <c r="BW75" s="153"/>
      <c r="BX75" s="191">
        <v>-747.87</v>
      </c>
      <c r="BY75" s="191"/>
      <c r="BZ75" s="191"/>
      <c r="CA75" s="191"/>
      <c r="CB75" s="191"/>
    </row>
    <row r="76" spans="1:80" ht="11.1" customHeight="1" x14ac:dyDescent="0.2">
      <c r="A76" s="155" t="s">
        <v>26</v>
      </c>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row>
    <row r="77" spans="1:80" ht="21.95" customHeight="1" x14ac:dyDescent="0.2">
      <c r="A77" s="156" t="s">
        <v>312</v>
      </c>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row>
    <row r="78" spans="1:80" ht="12" customHeight="1" x14ac:dyDescent="0.2">
      <c r="A78" s="149" t="s">
        <v>36</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row>
    <row r="79" spans="1:80" s="10" customFormat="1" ht="21.95" customHeight="1" x14ac:dyDescent="0.2">
      <c r="A79" s="150">
        <v>1</v>
      </c>
      <c r="B79" s="150"/>
      <c r="C79" s="151" t="s">
        <v>37</v>
      </c>
      <c r="D79" s="151"/>
      <c r="E79" s="151"/>
      <c r="F79" s="151"/>
      <c r="G79" s="151"/>
      <c r="H79" s="151"/>
      <c r="I79" s="151"/>
      <c r="J79" s="151"/>
      <c r="K79" s="151"/>
      <c r="L79" s="151"/>
      <c r="M79" s="151"/>
      <c r="N79" s="151"/>
      <c r="O79" s="151"/>
      <c r="P79" s="151"/>
      <c r="Q79" s="151"/>
      <c r="R79" s="151"/>
      <c r="S79" s="151"/>
      <c r="T79" s="151"/>
      <c r="U79" s="151"/>
      <c r="V79" s="151"/>
      <c r="W79" s="151"/>
      <c r="X79" s="151"/>
      <c r="Y79" s="151" t="s">
        <v>38</v>
      </c>
      <c r="Z79" s="151"/>
      <c r="AA79" s="151"/>
      <c r="AB79" s="151" t="s">
        <v>39</v>
      </c>
      <c r="AC79" s="151"/>
      <c r="AD79" s="151"/>
      <c r="AE79" s="151"/>
      <c r="AF79" s="151"/>
      <c r="AG79" s="151"/>
      <c r="AH79" s="151"/>
      <c r="AI79" s="151"/>
      <c r="AJ79" s="152">
        <v>100</v>
      </c>
      <c r="AK79" s="152"/>
      <c r="AL79" s="152"/>
      <c r="AM79" s="152"/>
      <c r="AN79" s="152"/>
      <c r="AO79" s="153"/>
      <c r="AP79" s="153"/>
      <c r="AQ79" s="153"/>
      <c r="AR79" s="153"/>
      <c r="AS79" s="153"/>
      <c r="AT79" s="152">
        <v>100</v>
      </c>
      <c r="AU79" s="152"/>
      <c r="AV79" s="152"/>
      <c r="AW79" s="152"/>
      <c r="AX79" s="152"/>
      <c r="AY79" s="152">
        <v>100</v>
      </c>
      <c r="AZ79" s="152"/>
      <c r="BA79" s="152"/>
      <c r="BB79" s="152"/>
      <c r="BC79" s="152"/>
      <c r="BD79" s="153"/>
      <c r="BE79" s="153"/>
      <c r="BF79" s="153"/>
      <c r="BG79" s="153"/>
      <c r="BH79" s="153"/>
      <c r="BI79" s="152">
        <v>100</v>
      </c>
      <c r="BJ79" s="152"/>
      <c r="BK79" s="152"/>
      <c r="BL79" s="152"/>
      <c r="BM79" s="152"/>
      <c r="BN79" s="153"/>
      <c r="BO79" s="153"/>
      <c r="BP79" s="153"/>
      <c r="BQ79" s="153"/>
      <c r="BR79" s="153"/>
      <c r="BS79" s="153"/>
      <c r="BT79" s="153"/>
      <c r="BU79" s="153"/>
      <c r="BV79" s="153"/>
      <c r="BW79" s="153"/>
      <c r="BX79" s="153"/>
      <c r="BY79" s="153"/>
      <c r="BZ79" s="153"/>
      <c r="CA79" s="153"/>
      <c r="CB79" s="153"/>
    </row>
    <row r="80" spans="1:80" s="10" customFormat="1" ht="21.95" customHeight="1" x14ac:dyDescent="0.2">
      <c r="A80" s="150">
        <v>2</v>
      </c>
      <c r="B80" s="150"/>
      <c r="C80" s="157" t="s">
        <v>329</v>
      </c>
      <c r="D80" s="151"/>
      <c r="E80" s="151"/>
      <c r="F80" s="151"/>
      <c r="G80" s="151"/>
      <c r="H80" s="151"/>
      <c r="I80" s="151"/>
      <c r="J80" s="151"/>
      <c r="K80" s="151"/>
      <c r="L80" s="151"/>
      <c r="M80" s="151"/>
      <c r="N80" s="151"/>
      <c r="O80" s="151"/>
      <c r="P80" s="151"/>
      <c r="Q80" s="151"/>
      <c r="R80" s="151"/>
      <c r="S80" s="151"/>
      <c r="T80" s="151"/>
      <c r="U80" s="151"/>
      <c r="V80" s="151"/>
      <c r="W80" s="151"/>
      <c r="X80" s="151"/>
      <c r="Y80" s="151" t="s">
        <v>38</v>
      </c>
      <c r="Z80" s="151"/>
      <c r="AA80" s="151"/>
      <c r="AB80" s="151" t="s">
        <v>39</v>
      </c>
      <c r="AC80" s="151"/>
      <c r="AD80" s="151"/>
      <c r="AE80" s="151"/>
      <c r="AF80" s="151"/>
      <c r="AG80" s="151"/>
      <c r="AH80" s="151"/>
      <c r="AI80" s="151"/>
      <c r="AJ80" s="152">
        <v>100</v>
      </c>
      <c r="AK80" s="152"/>
      <c r="AL80" s="152"/>
      <c r="AM80" s="152"/>
      <c r="AN80" s="152"/>
      <c r="AO80" s="153"/>
      <c r="AP80" s="153"/>
      <c r="AQ80" s="153"/>
      <c r="AR80" s="153"/>
      <c r="AS80" s="153"/>
      <c r="AT80" s="152">
        <v>100</v>
      </c>
      <c r="AU80" s="152"/>
      <c r="AV80" s="152"/>
      <c r="AW80" s="152"/>
      <c r="AX80" s="152"/>
      <c r="AY80" s="152">
        <v>100</v>
      </c>
      <c r="AZ80" s="152"/>
      <c r="BA80" s="152"/>
      <c r="BB80" s="152"/>
      <c r="BC80" s="152"/>
      <c r="BD80" s="153"/>
      <c r="BE80" s="153"/>
      <c r="BF80" s="153"/>
      <c r="BG80" s="153"/>
      <c r="BH80" s="153"/>
      <c r="BI80" s="152">
        <v>100</v>
      </c>
      <c r="BJ80" s="152"/>
      <c r="BK80" s="152"/>
      <c r="BL80" s="152"/>
      <c r="BM80" s="152"/>
      <c r="BN80" s="153"/>
      <c r="BO80" s="153"/>
      <c r="BP80" s="153"/>
      <c r="BQ80" s="153"/>
      <c r="BR80" s="153"/>
      <c r="BS80" s="153"/>
      <c r="BT80" s="153"/>
      <c r="BU80" s="153"/>
      <c r="BV80" s="153"/>
      <c r="BW80" s="153"/>
      <c r="BX80" s="153"/>
      <c r="BY80" s="153"/>
      <c r="BZ80" s="153"/>
      <c r="CA80" s="153"/>
      <c r="CB80" s="153"/>
    </row>
    <row r="81" spans="1:80" s="10" customFormat="1" ht="11.1" customHeight="1" x14ac:dyDescent="0.2">
      <c r="A81" s="150">
        <v>3</v>
      </c>
      <c r="B81" s="150"/>
      <c r="C81" s="151" t="s">
        <v>40</v>
      </c>
      <c r="D81" s="151"/>
      <c r="E81" s="151"/>
      <c r="F81" s="151"/>
      <c r="G81" s="151"/>
      <c r="H81" s="151"/>
      <c r="I81" s="151"/>
      <c r="J81" s="151"/>
      <c r="K81" s="151"/>
      <c r="L81" s="151"/>
      <c r="M81" s="151"/>
      <c r="N81" s="151"/>
      <c r="O81" s="151"/>
      <c r="P81" s="151"/>
      <c r="Q81" s="151"/>
      <c r="R81" s="151"/>
      <c r="S81" s="151"/>
      <c r="T81" s="151"/>
      <c r="U81" s="151"/>
      <c r="V81" s="151"/>
      <c r="W81" s="151"/>
      <c r="X81" s="151"/>
      <c r="Y81" s="151" t="s">
        <v>38</v>
      </c>
      <c r="Z81" s="151"/>
      <c r="AA81" s="151"/>
      <c r="AB81" s="151" t="s">
        <v>39</v>
      </c>
      <c r="AC81" s="151"/>
      <c r="AD81" s="151"/>
      <c r="AE81" s="151"/>
      <c r="AF81" s="151"/>
      <c r="AG81" s="151"/>
      <c r="AH81" s="151"/>
      <c r="AI81" s="151"/>
      <c r="AJ81" s="152">
        <v>100</v>
      </c>
      <c r="AK81" s="152"/>
      <c r="AL81" s="152"/>
      <c r="AM81" s="152"/>
      <c r="AN81" s="152"/>
      <c r="AO81" s="153"/>
      <c r="AP81" s="153"/>
      <c r="AQ81" s="153"/>
      <c r="AR81" s="153"/>
      <c r="AS81" s="153"/>
      <c r="AT81" s="152">
        <v>100</v>
      </c>
      <c r="AU81" s="152"/>
      <c r="AV81" s="152"/>
      <c r="AW81" s="152"/>
      <c r="AX81" s="152"/>
      <c r="AY81" s="152">
        <v>100</v>
      </c>
      <c r="AZ81" s="152"/>
      <c r="BA81" s="152"/>
      <c r="BB81" s="152"/>
      <c r="BC81" s="152"/>
      <c r="BD81" s="153"/>
      <c r="BE81" s="153"/>
      <c r="BF81" s="153"/>
      <c r="BG81" s="153"/>
      <c r="BH81" s="153"/>
      <c r="BI81" s="152">
        <v>100</v>
      </c>
      <c r="BJ81" s="152"/>
      <c r="BK81" s="152"/>
      <c r="BL81" s="152"/>
      <c r="BM81" s="152"/>
      <c r="BN81" s="153"/>
      <c r="BO81" s="153"/>
      <c r="BP81" s="153"/>
      <c r="BQ81" s="153"/>
      <c r="BR81" s="153"/>
      <c r="BS81" s="153"/>
      <c r="BT81" s="153"/>
      <c r="BU81" s="153"/>
      <c r="BV81" s="153"/>
      <c r="BW81" s="153"/>
      <c r="BX81" s="153"/>
      <c r="BY81" s="153"/>
      <c r="BZ81" s="153"/>
      <c r="CA81" s="153"/>
      <c r="CB81" s="153"/>
    </row>
    <row r="82" spans="1:80" ht="11.1" customHeight="1" x14ac:dyDescent="0.2">
      <c r="A82" s="180" t="s">
        <v>79</v>
      </c>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row>
    <row r="83" spans="1:80" s="49" customFormat="1" ht="11.1" customHeight="1" x14ac:dyDescent="0.2">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row>
    <row r="84" spans="1:80" ht="11.1" customHeight="1"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2"/>
      <c r="BR84" s="182"/>
      <c r="BS84" s="182"/>
      <c r="BT84" s="182"/>
      <c r="BU84" s="182"/>
      <c r="BV84" s="182"/>
      <c r="BW84" s="182"/>
      <c r="BX84" s="182"/>
      <c r="BY84" s="182"/>
      <c r="BZ84" s="182"/>
      <c r="CA84" s="182"/>
      <c r="CB84" s="182"/>
    </row>
    <row r="85" spans="1:80" ht="11.1" customHeight="1" x14ac:dyDescent="0.2"/>
    <row r="86" spans="1:80" ht="11.1" customHeight="1" x14ac:dyDescent="0.2"/>
    <row r="87" spans="1:80" ht="25.5" customHeight="1" x14ac:dyDescent="0.2">
      <c r="A87" s="193" t="s">
        <v>47</v>
      </c>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AA87" s="194"/>
      <c r="AB87" s="194"/>
      <c r="AC87" s="194"/>
      <c r="AD87" s="194"/>
      <c r="AE87" s="194"/>
      <c r="AF87" s="194"/>
      <c r="AG87" s="194"/>
      <c r="AH87" s="194"/>
      <c r="AI87" s="194"/>
      <c r="AJ87" s="194"/>
      <c r="AK87" s="194"/>
      <c r="AL87" s="194"/>
      <c r="AM87" s="194"/>
      <c r="AS87" s="195" t="s">
        <v>48</v>
      </c>
      <c r="AT87" s="195"/>
      <c r="AU87" s="195"/>
      <c r="AV87" s="195"/>
      <c r="AW87" s="195"/>
      <c r="AX87" s="195"/>
      <c r="AY87" s="195"/>
      <c r="AZ87" s="195"/>
      <c r="BA87" s="195"/>
      <c r="BB87" s="195"/>
      <c r="BC87" s="195"/>
      <c r="BD87" s="195"/>
      <c r="BE87" s="195"/>
      <c r="BF87" s="195"/>
      <c r="BG87" s="195"/>
      <c r="BH87" s="195"/>
      <c r="BI87" s="195"/>
      <c r="BJ87" s="195"/>
      <c r="BK87" s="195"/>
      <c r="BL87" s="195"/>
      <c r="BM87" s="195"/>
    </row>
    <row r="88" spans="1:80" ht="11.1" customHeight="1" x14ac:dyDescent="0.2">
      <c r="AA88" s="161" t="s">
        <v>49</v>
      </c>
      <c r="AB88" s="161"/>
      <c r="AC88" s="161"/>
      <c r="AD88" s="161"/>
      <c r="AE88" s="161"/>
      <c r="AF88" s="161"/>
      <c r="AG88" s="161"/>
      <c r="AH88" s="161"/>
      <c r="AI88" s="161"/>
      <c r="AJ88" s="161"/>
      <c r="AK88" s="161"/>
      <c r="AL88" s="161"/>
      <c r="AS88" s="161" t="s">
        <v>50</v>
      </c>
      <c r="AT88" s="161"/>
      <c r="AU88" s="161"/>
      <c r="AV88" s="161"/>
      <c r="AW88" s="161"/>
      <c r="AX88" s="161"/>
      <c r="AY88" s="161"/>
      <c r="AZ88" s="161"/>
      <c r="BA88" s="161"/>
      <c r="BB88" s="161"/>
      <c r="BC88" s="161"/>
      <c r="BD88" s="161"/>
      <c r="BE88" s="161"/>
      <c r="BF88" s="161"/>
      <c r="BG88" s="161"/>
      <c r="BH88" s="161"/>
      <c r="BI88" s="161"/>
      <c r="BJ88" s="161"/>
      <c r="BK88" s="161"/>
      <c r="BL88" s="161"/>
      <c r="BM88" s="161"/>
    </row>
    <row r="89" spans="1:80" ht="11.1" customHeight="1" x14ac:dyDescent="0.2"/>
    <row r="90" spans="1:80" ht="11.1" customHeight="1" x14ac:dyDescent="0.2"/>
    <row r="91" spans="1:80" ht="48" customHeight="1" x14ac:dyDescent="0.2">
      <c r="A91" s="193" t="s">
        <v>51</v>
      </c>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AA91" s="194"/>
      <c r="AB91" s="194"/>
      <c r="AC91" s="194"/>
      <c r="AD91" s="194"/>
      <c r="AE91" s="194"/>
      <c r="AF91" s="194"/>
      <c r="AG91" s="194"/>
      <c r="AH91" s="194"/>
      <c r="AI91" s="194"/>
      <c r="AJ91" s="194"/>
      <c r="AK91" s="194"/>
      <c r="AL91" s="194"/>
      <c r="AM91" s="194"/>
      <c r="AS91" s="195" t="s">
        <v>52</v>
      </c>
      <c r="AT91" s="195"/>
      <c r="AU91" s="195"/>
      <c r="AV91" s="195"/>
      <c r="AW91" s="195"/>
      <c r="AX91" s="195"/>
      <c r="AY91" s="195"/>
      <c r="AZ91" s="195"/>
      <c r="BA91" s="195"/>
      <c r="BB91" s="195"/>
      <c r="BC91" s="195"/>
      <c r="BD91" s="195"/>
      <c r="BE91" s="195"/>
      <c r="BF91" s="195"/>
      <c r="BG91" s="195"/>
      <c r="BH91" s="195"/>
      <c r="BI91" s="195"/>
      <c r="BJ91" s="195"/>
      <c r="BK91" s="195"/>
      <c r="BL91" s="195"/>
      <c r="BM91" s="195"/>
    </row>
    <row r="92" spans="1:80" ht="11.1" customHeight="1" x14ac:dyDescent="0.2">
      <c r="AA92" s="161" t="s">
        <v>49</v>
      </c>
      <c r="AB92" s="161"/>
      <c r="AC92" s="161"/>
      <c r="AD92" s="161"/>
      <c r="AE92" s="161"/>
      <c r="AF92" s="161"/>
      <c r="AG92" s="161"/>
      <c r="AH92" s="161"/>
      <c r="AI92" s="161"/>
      <c r="AJ92" s="161"/>
      <c r="AK92" s="161"/>
      <c r="AL92" s="161"/>
      <c r="AS92" s="161" t="s">
        <v>50</v>
      </c>
      <c r="AT92" s="161"/>
      <c r="AU92" s="161"/>
      <c r="AV92" s="161"/>
      <c r="AW92" s="161"/>
      <c r="AX92" s="161"/>
      <c r="AY92" s="161"/>
      <c r="AZ92" s="161"/>
      <c r="BA92" s="161"/>
      <c r="BB92" s="161"/>
      <c r="BC92" s="161"/>
      <c r="BD92" s="161"/>
      <c r="BE92" s="161"/>
      <c r="BF92" s="161"/>
      <c r="BG92" s="161"/>
      <c r="BH92" s="161"/>
      <c r="BI92" s="161"/>
      <c r="BJ92" s="161"/>
      <c r="BK92" s="161"/>
      <c r="BL92" s="161"/>
      <c r="BM92" s="161"/>
    </row>
  </sheetData>
  <mergeCells count="368">
    <mergeCell ref="A87:X87"/>
    <mergeCell ref="AA87:AM87"/>
    <mergeCell ref="AS87:BM87"/>
    <mergeCell ref="AA88:AL88"/>
    <mergeCell ref="A91:X91"/>
    <mergeCell ref="AA91:AM91"/>
    <mergeCell ref="AS91:BM91"/>
    <mergeCell ref="AA92:AL92"/>
    <mergeCell ref="BI75:BM75"/>
    <mergeCell ref="AS88:BM88"/>
    <mergeCell ref="AS92:BM92"/>
    <mergeCell ref="BD79:BH79"/>
    <mergeCell ref="BI79:BM79"/>
    <mergeCell ref="BN75:BR75"/>
    <mergeCell ref="BS75:BW75"/>
    <mergeCell ref="BX75:CB75"/>
    <mergeCell ref="A76:CB76"/>
    <mergeCell ref="A77:CB77"/>
    <mergeCell ref="A82:CB82"/>
    <mergeCell ref="A83:CB83"/>
    <mergeCell ref="A84:CB84"/>
    <mergeCell ref="A75:B75"/>
    <mergeCell ref="C75:X75"/>
    <mergeCell ref="Y75:AA75"/>
    <mergeCell ref="AB75:AI75"/>
    <mergeCell ref="AJ75:AN75"/>
    <mergeCell ref="AO75:AS75"/>
    <mergeCell ref="AT75:AX75"/>
    <mergeCell ref="AY75:BC75"/>
    <mergeCell ref="BD75:BH75"/>
    <mergeCell ref="C79:X79"/>
    <mergeCell ref="Y79:AA79"/>
    <mergeCell ref="AB79:AI79"/>
    <mergeCell ref="AJ79:AN79"/>
    <mergeCell ref="AO79:AS79"/>
    <mergeCell ref="AT79:AX79"/>
    <mergeCell ref="AY79:BC79"/>
    <mergeCell ref="A73:CB73"/>
    <mergeCell ref="A74:B74"/>
    <mergeCell ref="C74:X74"/>
    <mergeCell ref="Y74:AA74"/>
    <mergeCell ref="AB74:AI74"/>
    <mergeCell ref="AJ74:AN74"/>
    <mergeCell ref="AO74:AS74"/>
    <mergeCell ref="AT74:AX74"/>
    <mergeCell ref="AY74:BC74"/>
    <mergeCell ref="BD74:BH74"/>
    <mergeCell ref="BI74:BM74"/>
    <mergeCell ref="BN74:BR74"/>
    <mergeCell ref="BS74:BW74"/>
    <mergeCell ref="BX74:CB74"/>
    <mergeCell ref="A67:CB67"/>
    <mergeCell ref="A68:B68"/>
    <mergeCell ref="C68:X68"/>
    <mergeCell ref="Y68:AA68"/>
    <mergeCell ref="AB68:AI68"/>
    <mergeCell ref="AJ68:AN68"/>
    <mergeCell ref="AO68:AS68"/>
    <mergeCell ref="AT68:AX68"/>
    <mergeCell ref="AY68:BC68"/>
    <mergeCell ref="BD68:BH68"/>
    <mergeCell ref="BI68:BM68"/>
    <mergeCell ref="BN68:BR68"/>
    <mergeCell ref="BS68:BW68"/>
    <mergeCell ref="BX68:CB68"/>
    <mergeCell ref="A64:B64"/>
    <mergeCell ref="C64:X64"/>
    <mergeCell ref="Y64:AA64"/>
    <mergeCell ref="AB64:AI64"/>
    <mergeCell ref="AJ64:AN64"/>
    <mergeCell ref="AO64:AS64"/>
    <mergeCell ref="BS80:BW80"/>
    <mergeCell ref="BX80:CB80"/>
    <mergeCell ref="C81:X81"/>
    <mergeCell ref="Y81:AA81"/>
    <mergeCell ref="AB81:AI81"/>
    <mergeCell ref="AJ81:AN81"/>
    <mergeCell ref="AO81:AS81"/>
    <mergeCell ref="AT81:AX81"/>
    <mergeCell ref="AY81:BC81"/>
    <mergeCell ref="BD81:BH81"/>
    <mergeCell ref="BI81:BM81"/>
    <mergeCell ref="BN81:BR81"/>
    <mergeCell ref="BS81:BW81"/>
    <mergeCell ref="BX81:CB81"/>
    <mergeCell ref="A65:CB65"/>
    <mergeCell ref="A66:CB66"/>
    <mergeCell ref="A78:CB78"/>
    <mergeCell ref="A79:B79"/>
    <mergeCell ref="BN79:BR79"/>
    <mergeCell ref="BS79:BW79"/>
    <mergeCell ref="BX79:CB79"/>
    <mergeCell ref="BS53:BW53"/>
    <mergeCell ref="BX53:CB53"/>
    <mergeCell ref="A54:CB54"/>
    <mergeCell ref="A55:CB55"/>
    <mergeCell ref="C56:X56"/>
    <mergeCell ref="Y56:AA56"/>
    <mergeCell ref="AB56:AI56"/>
    <mergeCell ref="AJ56:AN56"/>
    <mergeCell ref="AO56:AS56"/>
    <mergeCell ref="AT56:AX56"/>
    <mergeCell ref="AY56:BC56"/>
    <mergeCell ref="BD56:BH56"/>
    <mergeCell ref="BI56:BM56"/>
    <mergeCell ref="BN56:BR56"/>
    <mergeCell ref="BS56:BW56"/>
    <mergeCell ref="BX56:CB56"/>
    <mergeCell ref="A56:B56"/>
    <mergeCell ref="A53:B53"/>
    <mergeCell ref="C53:X53"/>
    <mergeCell ref="Y53:AA53"/>
    <mergeCell ref="AB53:AI53"/>
    <mergeCell ref="BS49:BW49"/>
    <mergeCell ref="BX49:CB49"/>
    <mergeCell ref="A50:B50"/>
    <mergeCell ref="C50:CB50"/>
    <mergeCell ref="A51:CB51"/>
    <mergeCell ref="A52:B52"/>
    <mergeCell ref="C52:X52"/>
    <mergeCell ref="Y52:AA52"/>
    <mergeCell ref="AB52:AI52"/>
    <mergeCell ref="AJ52:AN52"/>
    <mergeCell ref="AO52:AS52"/>
    <mergeCell ref="AT52:AX52"/>
    <mergeCell ref="AY52:BC52"/>
    <mergeCell ref="BD52:BH52"/>
    <mergeCell ref="BI52:BM52"/>
    <mergeCell ref="BN52:BR52"/>
    <mergeCell ref="BS52:BW52"/>
    <mergeCell ref="BX52:CB52"/>
    <mergeCell ref="A42:BQ42"/>
    <mergeCell ref="A43:BQ43"/>
    <mergeCell ref="A45:BQ45"/>
    <mergeCell ref="A47:B48"/>
    <mergeCell ref="C47:X48"/>
    <mergeCell ref="Y47:AA48"/>
    <mergeCell ref="AB47:AI48"/>
    <mergeCell ref="AJ47:AX47"/>
    <mergeCell ref="AY47:BM47"/>
    <mergeCell ref="BN47:CB47"/>
    <mergeCell ref="AJ48:AN48"/>
    <mergeCell ref="AO48:AS48"/>
    <mergeCell ref="AT48:AX48"/>
    <mergeCell ref="AY48:BC48"/>
    <mergeCell ref="BD48:BH48"/>
    <mergeCell ref="BI48:BM48"/>
    <mergeCell ref="BN48:BR48"/>
    <mergeCell ref="BS48:BW48"/>
    <mergeCell ref="BX48:CB48"/>
    <mergeCell ref="A36:BL36"/>
    <mergeCell ref="BM37:BQ37"/>
    <mergeCell ref="A38:AA39"/>
    <mergeCell ref="AB38:AP38"/>
    <mergeCell ref="AQ38:BE38"/>
    <mergeCell ref="BF38:BQ38"/>
    <mergeCell ref="A41:AA41"/>
    <mergeCell ref="AB41:AF41"/>
    <mergeCell ref="AG41:AK41"/>
    <mergeCell ref="AL41:AP41"/>
    <mergeCell ref="AQ41:AU41"/>
    <mergeCell ref="AV41:AZ41"/>
    <mergeCell ref="BA41:BE41"/>
    <mergeCell ref="BF41:BI41"/>
    <mergeCell ref="BJ41:BM41"/>
    <mergeCell ref="BN41:BQ41"/>
    <mergeCell ref="BN39:BQ39"/>
    <mergeCell ref="A40:AA40"/>
    <mergeCell ref="AB40:AF40"/>
    <mergeCell ref="AG40:AK40"/>
    <mergeCell ref="AL40:AP40"/>
    <mergeCell ref="AQ40:AU40"/>
    <mergeCell ref="AV40:AZ40"/>
    <mergeCell ref="BA40:BE40"/>
    <mergeCell ref="A31:R31"/>
    <mergeCell ref="S31:X31"/>
    <mergeCell ref="AQ31:AV31"/>
    <mergeCell ref="AW31:BB31"/>
    <mergeCell ref="BC31:BG31"/>
    <mergeCell ref="BH31:BL31"/>
    <mergeCell ref="BM31:BQ31"/>
    <mergeCell ref="A32:BQ32"/>
    <mergeCell ref="A33:BQ33"/>
    <mergeCell ref="Y31:AD31"/>
    <mergeCell ref="AE31:AJ31"/>
    <mergeCell ref="AK31:AP31"/>
    <mergeCell ref="BH29:BL29"/>
    <mergeCell ref="BM29:BQ29"/>
    <mergeCell ref="C30:R30"/>
    <mergeCell ref="S30:X30"/>
    <mergeCell ref="AQ30:AV30"/>
    <mergeCell ref="AW30:BB30"/>
    <mergeCell ref="BC30:BG30"/>
    <mergeCell ref="BH30:BL30"/>
    <mergeCell ref="BM30:BQ30"/>
    <mergeCell ref="AQ29:AV29"/>
    <mergeCell ref="AW29:BB29"/>
    <mergeCell ref="BC29:BG29"/>
    <mergeCell ref="A25:BL25"/>
    <mergeCell ref="BM26:BQ26"/>
    <mergeCell ref="C27:R28"/>
    <mergeCell ref="S27:AJ27"/>
    <mergeCell ref="AK27:BB27"/>
    <mergeCell ref="BC27:BQ27"/>
    <mergeCell ref="S28:X28"/>
    <mergeCell ref="AQ28:AV28"/>
    <mergeCell ref="AW28:BB28"/>
    <mergeCell ref="BC28:BG28"/>
    <mergeCell ref="BH28:BL28"/>
    <mergeCell ref="BM28:BQ28"/>
    <mergeCell ref="BI71:BM71"/>
    <mergeCell ref="BN71:BR71"/>
    <mergeCell ref="BS71:BW71"/>
    <mergeCell ref="BX71:CB71"/>
    <mergeCell ref="BD4:BR4"/>
    <mergeCell ref="A5:BQ5"/>
    <mergeCell ref="A6:BQ6"/>
    <mergeCell ref="B9:I9"/>
    <mergeCell ref="K9:BQ9"/>
    <mergeCell ref="B10:I10"/>
    <mergeCell ref="K10:BQ10"/>
    <mergeCell ref="K12:BQ12"/>
    <mergeCell ref="B13:I13"/>
    <mergeCell ref="K13:BQ13"/>
    <mergeCell ref="B12:I12"/>
    <mergeCell ref="B16:I16"/>
    <mergeCell ref="K16:Q16"/>
    <mergeCell ref="S16:BQ16"/>
    <mergeCell ref="A18:BM18"/>
    <mergeCell ref="BN19:BQ19"/>
    <mergeCell ref="A20:W20"/>
    <mergeCell ref="X20:AT20"/>
    <mergeCell ref="AU20:BQ20"/>
    <mergeCell ref="A21:H21"/>
    <mergeCell ref="A72:CB72"/>
    <mergeCell ref="A69:CB69"/>
    <mergeCell ref="A81:B81"/>
    <mergeCell ref="A80:B80"/>
    <mergeCell ref="C80:X80"/>
    <mergeCell ref="Y80:AA80"/>
    <mergeCell ref="AB80:AI80"/>
    <mergeCell ref="AJ80:AN80"/>
    <mergeCell ref="AO80:AS80"/>
    <mergeCell ref="AT80:AX80"/>
    <mergeCell ref="AY80:BC80"/>
    <mergeCell ref="BD80:BH80"/>
    <mergeCell ref="BI80:BM80"/>
    <mergeCell ref="BN80:BR80"/>
    <mergeCell ref="A70:CB70"/>
    <mergeCell ref="A71:B71"/>
    <mergeCell ref="C71:X71"/>
    <mergeCell ref="Y71:AA71"/>
    <mergeCell ref="AB71:AI71"/>
    <mergeCell ref="AJ71:AN71"/>
    <mergeCell ref="AO71:AS71"/>
    <mergeCell ref="AT71:AX71"/>
    <mergeCell ref="AY71:BC71"/>
    <mergeCell ref="BD71:BH71"/>
    <mergeCell ref="AT64:AX64"/>
    <mergeCell ref="AY64:BC64"/>
    <mergeCell ref="BD64:BH64"/>
    <mergeCell ref="A62:CB62"/>
    <mergeCell ref="A63:CB63"/>
    <mergeCell ref="A59:CB59"/>
    <mergeCell ref="A60:CB60"/>
    <mergeCell ref="A61:B61"/>
    <mergeCell ref="C61:X61"/>
    <mergeCell ref="Y61:AA61"/>
    <mergeCell ref="AB61:AI61"/>
    <mergeCell ref="AJ61:AN61"/>
    <mergeCell ref="AO61:AS61"/>
    <mergeCell ref="AT61:AX61"/>
    <mergeCell ref="AY61:BC61"/>
    <mergeCell ref="BD61:BH61"/>
    <mergeCell ref="BI61:BM61"/>
    <mergeCell ref="BN61:BR61"/>
    <mergeCell ref="BS61:BW61"/>
    <mergeCell ref="BX61:CB61"/>
    <mergeCell ref="BI64:BM64"/>
    <mergeCell ref="BN64:BR64"/>
    <mergeCell ref="BS64:BW64"/>
    <mergeCell ref="BX64:CB64"/>
    <mergeCell ref="A57:CB57"/>
    <mergeCell ref="A58:B58"/>
    <mergeCell ref="C58:X58"/>
    <mergeCell ref="Y58:AA58"/>
    <mergeCell ref="AB58:AI58"/>
    <mergeCell ref="AJ58:AN58"/>
    <mergeCell ref="AO58:AS58"/>
    <mergeCell ref="AT58:AX58"/>
    <mergeCell ref="AY58:BC58"/>
    <mergeCell ref="BD58:BH58"/>
    <mergeCell ref="BI58:BM58"/>
    <mergeCell ref="BN58:BR58"/>
    <mergeCell ref="BS58:BW58"/>
    <mergeCell ref="BX58:CB58"/>
    <mergeCell ref="BN53:BR53"/>
    <mergeCell ref="A49:B49"/>
    <mergeCell ref="C49:X49"/>
    <mergeCell ref="Y49:AA49"/>
    <mergeCell ref="AB49:AI49"/>
    <mergeCell ref="AJ49:AN49"/>
    <mergeCell ref="AO49:AS49"/>
    <mergeCell ref="AT49:AX49"/>
    <mergeCell ref="AY49:BC49"/>
    <mergeCell ref="BD49:BH49"/>
    <mergeCell ref="BI49:BM49"/>
    <mergeCell ref="BN49:BR49"/>
    <mergeCell ref="AJ53:AN53"/>
    <mergeCell ref="AO53:AS53"/>
    <mergeCell ref="AT53:AX53"/>
    <mergeCell ref="AY53:BC53"/>
    <mergeCell ref="BD53:BH53"/>
    <mergeCell ref="BI53:BM53"/>
    <mergeCell ref="BF40:BI40"/>
    <mergeCell ref="BJ40:BM40"/>
    <mergeCell ref="BN40:BQ40"/>
    <mergeCell ref="AB39:AF39"/>
    <mergeCell ref="AG39:AK39"/>
    <mergeCell ref="AL39:AP39"/>
    <mergeCell ref="AQ39:AU39"/>
    <mergeCell ref="AV39:AZ39"/>
    <mergeCell ref="BA39:BE39"/>
    <mergeCell ref="BF39:BI39"/>
    <mergeCell ref="BJ39:BM39"/>
    <mergeCell ref="A30:B30"/>
    <mergeCell ref="Y30:AD30"/>
    <mergeCell ref="AE30:AJ30"/>
    <mergeCell ref="AK30:AP30"/>
    <mergeCell ref="A29:B29"/>
    <mergeCell ref="Y29:AD29"/>
    <mergeCell ref="AE29:AJ29"/>
    <mergeCell ref="AK29:AP29"/>
    <mergeCell ref="A27:B28"/>
    <mergeCell ref="C29:R29"/>
    <mergeCell ref="S29:X29"/>
    <mergeCell ref="Y28:AD28"/>
    <mergeCell ref="AE28:AJ28"/>
    <mergeCell ref="AK28:AP28"/>
    <mergeCell ref="A23:H23"/>
    <mergeCell ref="I23:O23"/>
    <mergeCell ref="P23:W23"/>
    <mergeCell ref="X23:AD23"/>
    <mergeCell ref="AE23:AK23"/>
    <mergeCell ref="AL23:AT23"/>
    <mergeCell ref="AU23:BA23"/>
    <mergeCell ref="BB23:BH23"/>
    <mergeCell ref="BI23:BQ23"/>
    <mergeCell ref="B15:I15"/>
    <mergeCell ref="K15:Q15"/>
    <mergeCell ref="S15:BQ15"/>
    <mergeCell ref="A22:H22"/>
    <mergeCell ref="I22:O22"/>
    <mergeCell ref="P22:W22"/>
    <mergeCell ref="X22:AD22"/>
    <mergeCell ref="AE22:AK22"/>
    <mergeCell ref="AL22:AT22"/>
    <mergeCell ref="AU22:BA22"/>
    <mergeCell ref="BB22:BH22"/>
    <mergeCell ref="BI22:BQ22"/>
    <mergeCell ref="I21:O21"/>
    <mergeCell ref="P21:W21"/>
    <mergeCell ref="X21:AD21"/>
    <mergeCell ref="AE21:AK21"/>
    <mergeCell ref="AL21:AT21"/>
    <mergeCell ref="AU21:BA21"/>
    <mergeCell ref="BB21:BH21"/>
    <mergeCell ref="BI21:BQ21"/>
  </mergeCells>
  <pageMargins left="0.39370078740157483" right="0.39370078740157483" top="0.39370078740157483" bottom="0.39370078740157483" header="0.39370078740157483" footer="0.39370078740157483"/>
  <pageSetup paperSize="9" scale="77" fitToHeight="2"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topLeftCell="A4" workbookViewId="0">
      <selection activeCell="A35" sqref="A35:AJ35"/>
    </sheetView>
  </sheetViews>
  <sheetFormatPr defaultColWidth="10.5" defaultRowHeight="11.45" customHeight="1" x14ac:dyDescent="0.2"/>
  <cols>
    <col min="1" max="1" width="2.33203125" style="50" customWidth="1"/>
    <col min="2" max="2" width="1.1640625" style="50" customWidth="1"/>
    <col min="3" max="3" width="2.6640625" style="50" customWidth="1"/>
    <col min="4" max="8" width="2.33203125" style="50" customWidth="1"/>
    <col min="9" max="9" width="5.6640625" style="50" customWidth="1"/>
    <col min="10" max="10" width="2.1640625" style="50" customWidth="1"/>
    <col min="11" max="11" width="0.1640625" style="50" customWidth="1"/>
    <col min="12" max="12" width="2.33203125" style="50" customWidth="1"/>
    <col min="13" max="13" width="0.33203125" style="50" customWidth="1"/>
    <col min="14" max="14" width="2" style="50" customWidth="1"/>
    <col min="15" max="16" width="2.33203125" style="50" customWidth="1"/>
    <col min="17" max="17" width="1" style="50" customWidth="1"/>
    <col min="18" max="18" width="1.33203125" style="50" customWidth="1"/>
    <col min="19" max="19" width="0.6640625" style="50" customWidth="1"/>
    <col min="20" max="20" width="0.33203125" style="50" customWidth="1"/>
    <col min="21" max="21" width="4.83203125" style="50" customWidth="1"/>
    <col min="22" max="22" width="2.33203125" style="50" customWidth="1"/>
    <col min="23" max="23" width="6.83203125" style="50" customWidth="1"/>
    <col min="24" max="24" width="0.1640625" style="50" customWidth="1"/>
    <col min="25" max="25" width="5.83203125" style="50" customWidth="1"/>
    <col min="26" max="26" width="0.1640625" style="50" customWidth="1"/>
    <col min="27" max="27" width="1.83203125" style="50" customWidth="1"/>
    <col min="28" max="28" width="0.33203125" style="50" customWidth="1"/>
    <col min="29" max="29" width="0.1640625" style="50" customWidth="1"/>
    <col min="30" max="33" width="2.33203125" style="50" customWidth="1"/>
    <col min="34" max="34" width="0.6640625" style="50" customWidth="1"/>
    <col min="35" max="35" width="0.33203125" style="50" customWidth="1"/>
    <col min="36" max="36" width="1.33203125" style="50" customWidth="1"/>
    <col min="37" max="39" width="2.33203125" style="50" customWidth="1"/>
    <col min="40" max="40" width="1.83203125" style="50" customWidth="1"/>
    <col min="41" max="41" width="0.33203125" style="50" customWidth="1"/>
    <col min="42" max="42" width="0.1640625" style="50" customWidth="1"/>
    <col min="43" max="46" width="2.33203125" style="50" customWidth="1"/>
    <col min="47" max="47" width="0.6640625" style="50" customWidth="1"/>
    <col min="48" max="48" width="0.33203125" style="50" customWidth="1"/>
    <col min="49" max="49" width="1.33203125" style="50" customWidth="1"/>
    <col min="50" max="50" width="2.33203125" style="50" customWidth="1"/>
    <col min="51" max="51" width="5.1640625" style="50" customWidth="1"/>
    <col min="52" max="52" width="2.33203125" style="50" customWidth="1"/>
    <col min="53" max="53" width="1.83203125" style="50" customWidth="1"/>
    <col min="54" max="54" width="0.33203125" style="50" customWidth="1"/>
    <col min="55" max="55" width="0.1640625" style="50" customWidth="1"/>
    <col min="56" max="56" width="3.1640625" style="50" customWidth="1"/>
    <col min="57" max="59" width="2.33203125" style="50" customWidth="1"/>
    <col min="60" max="60" width="0.6640625" style="50" customWidth="1"/>
    <col min="61" max="61" width="0.33203125" style="50" customWidth="1"/>
    <col min="62" max="62" width="1.33203125" style="50" customWidth="1"/>
    <col min="63" max="68" width="2.33203125" style="50" customWidth="1"/>
    <col min="69" max="69" width="0.5" style="50" customWidth="1"/>
    <col min="70" max="70" width="0.33203125" style="50" customWidth="1"/>
    <col min="71" max="71" width="1.6640625" style="50" customWidth="1"/>
    <col min="72" max="74" width="2.33203125" style="50" customWidth="1"/>
    <col min="75" max="75" width="1.6640625" style="50" customWidth="1"/>
    <col min="76" max="76" width="0.33203125" style="50" customWidth="1"/>
    <col min="77" max="77" width="0.5" style="50" customWidth="1"/>
    <col min="78" max="81" width="2.33203125" style="50" customWidth="1"/>
    <col min="82" max="82" width="0.5" style="50" customWidth="1"/>
    <col min="83" max="83" width="0.33203125" style="50" customWidth="1"/>
    <col min="84" max="84" width="1.6640625" style="50" customWidth="1"/>
    <col min="85" max="87" width="2.33203125" style="50" customWidth="1"/>
    <col min="88" max="88" width="1.6640625" style="50" customWidth="1"/>
    <col min="89" max="89" width="0.33203125" style="50" customWidth="1"/>
    <col min="90" max="90" width="0.5" style="50" customWidth="1"/>
    <col min="91" max="92" width="2.33203125" style="50" customWidth="1"/>
    <col min="93" max="93" width="5.5" style="50" customWidth="1"/>
    <col min="94" max="94" width="2.33203125" style="50" customWidth="1"/>
    <col min="95" max="95" width="0.5" style="50" customWidth="1"/>
    <col min="96" max="96" width="0.33203125" style="50" customWidth="1"/>
    <col min="97" max="97" width="1.6640625" style="50" customWidth="1"/>
    <col min="98" max="98" width="2.33203125" style="50" customWidth="1"/>
    <col min="99" max="99" width="2.1640625" style="50" customWidth="1"/>
    <col min="100" max="100" width="0.1640625" style="50"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52" customFormat="1" ht="17.25" customHeight="1" x14ac:dyDescent="0.2">
      <c r="A6" s="52"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52"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52" customFormat="1" ht="12.75" x14ac:dyDescent="0.2"/>
    <row r="9" spans="1:100" s="52" customFormat="1" ht="12.75" x14ac:dyDescent="0.2">
      <c r="A9" s="52"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52"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52" customFormat="1" ht="12.75" x14ac:dyDescent="0.2"/>
    <row r="12" spans="1:100" s="52" customFormat="1" ht="32.25" customHeight="1" x14ac:dyDescent="0.2">
      <c r="A12" s="52" t="s">
        <v>8</v>
      </c>
      <c r="C12" s="236" t="s">
        <v>277</v>
      </c>
      <c r="D12" s="236"/>
      <c r="E12" s="236"/>
      <c r="F12" s="236"/>
      <c r="G12" s="236"/>
      <c r="H12" s="236"/>
      <c r="I12" s="236"/>
      <c r="J12" s="236"/>
      <c r="M12" s="237">
        <v>111</v>
      </c>
      <c r="N12" s="237"/>
      <c r="O12" s="237"/>
      <c r="P12" s="237"/>
      <c r="Q12" s="237"/>
      <c r="R12" s="237"/>
      <c r="S12" s="237"/>
      <c r="T12" s="237"/>
      <c r="U12" s="237"/>
      <c r="V12" s="237"/>
      <c r="W12" s="237"/>
      <c r="Z12" s="238" t="s">
        <v>9</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52"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52" customFormat="1" ht="12.75" x14ac:dyDescent="0.2"/>
    <row r="15" spans="1:100" s="52"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52" customFormat="1" ht="13.5" thickBot="1" x14ac:dyDescent="0.25"/>
    <row r="17" spans="1:100" s="52" customFormat="1" ht="18" customHeight="1"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52"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52" customFormat="1" ht="24.7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52" customFormat="1" ht="31.5" customHeight="1" x14ac:dyDescent="0.2">
      <c r="A21" s="213">
        <v>1</v>
      </c>
      <c r="B21" s="213"/>
      <c r="C21" s="213"/>
      <c r="D21" s="214" t="s">
        <v>278</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24.75" customHeight="1" x14ac:dyDescent="0.2">
      <c r="A22" s="216" t="s">
        <v>108</v>
      </c>
      <c r="B22" s="216"/>
      <c r="C22" s="216"/>
      <c r="D22" s="217" t="s">
        <v>317</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247.53</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247.53</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247.53</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49.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51"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customHeight="1" x14ac:dyDescent="0.2"/>
    <row r="35" spans="1:93" ht="28.5" customHeight="1"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7" spans="1:93" ht="11.25" customHeight="1" x14ac:dyDescent="0.2"/>
    <row r="38" spans="1:93" ht="11.1" hidden="1" customHeight="1" x14ac:dyDescent="0.2"/>
    <row r="39" spans="1:93" ht="11.1" hidden="1" customHeight="1" x14ac:dyDescent="0.2"/>
    <row r="40" spans="1:93" ht="65.25"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A24:C24"/>
    <mergeCell ref="D24:BP24"/>
    <mergeCell ref="BQ24:CA24"/>
    <mergeCell ref="CB24:CL24"/>
    <mergeCell ref="CM24:CV24"/>
    <mergeCell ref="A23:C23"/>
    <mergeCell ref="D23:BP23"/>
    <mergeCell ref="BQ23:CA23"/>
    <mergeCell ref="CB23:CL23"/>
    <mergeCell ref="CM23:CV23"/>
    <mergeCell ref="A28:AP28"/>
    <mergeCell ref="A30:C30"/>
    <mergeCell ref="D30:AW30"/>
    <mergeCell ref="AX30:CV30"/>
    <mergeCell ref="A31:C31"/>
    <mergeCell ref="D31:AW31"/>
    <mergeCell ref="AX31:CV31"/>
    <mergeCell ref="AM41:BD41"/>
    <mergeCell ref="BM41:CO41"/>
    <mergeCell ref="A35:AJ35"/>
    <mergeCell ref="AM35:BE35"/>
    <mergeCell ref="BM35:CO35"/>
    <mergeCell ref="AM36:BD36"/>
    <mergeCell ref="BM36:CO36"/>
    <mergeCell ref="A40:AJ40"/>
    <mergeCell ref="AM40:BE40"/>
    <mergeCell ref="BM40:CO40"/>
  </mergeCells>
  <pageMargins left="0.70866141732283472" right="0.70866141732283472" top="0.74803149606299213" bottom="0.74803149606299213" header="0.31496062992125984" footer="0.31496062992125984"/>
  <pageSetup paperSize="9" scale="81"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workbookViewId="0">
      <selection activeCell="S15" sqref="S15:BQ15"/>
    </sheetView>
  </sheetViews>
  <sheetFormatPr defaultColWidth="10.5" defaultRowHeight="11.25" x14ac:dyDescent="0.2"/>
  <cols>
    <col min="1" max="1" width="2.33203125" style="6" customWidth="1"/>
    <col min="2" max="2" width="3.83203125" style="6" customWidth="1"/>
    <col min="3" max="57" width="2.33203125" style="6" customWidth="1"/>
    <col min="58" max="61" width="4" style="6" customWidth="1"/>
    <col min="62" max="63" width="2.33203125" style="6" customWidth="1"/>
    <col min="64" max="64" width="2.83203125" style="6" customWidth="1"/>
    <col min="65" max="65" width="4" style="6" customWidth="1"/>
    <col min="66" max="66" width="3" style="6" customWidth="1"/>
    <col min="67" max="67" width="3.33203125" style="6" customWidth="1"/>
    <col min="68" max="69" width="3" style="6" customWidth="1"/>
    <col min="70" max="75" width="2.6640625" style="6" customWidth="1"/>
    <col min="76" max="77" width="3" style="6" customWidth="1"/>
    <col min="78" max="80" width="2.6640625" style="6"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30"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1.1" customHeight="1" x14ac:dyDescent="0.2">
      <c r="A9" s="6"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6"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1.1" customHeight="1" x14ac:dyDescent="0.2">
      <c r="A15" s="6" t="s">
        <v>8</v>
      </c>
      <c r="B15" s="129">
        <v>110160</v>
      </c>
      <c r="C15" s="129"/>
      <c r="D15" s="129"/>
      <c r="E15" s="129"/>
      <c r="F15" s="129"/>
      <c r="G15" s="129"/>
      <c r="H15" s="129"/>
      <c r="I15" s="129"/>
      <c r="K15" s="241">
        <v>111</v>
      </c>
      <c r="L15" s="241"/>
      <c r="M15" s="241"/>
      <c r="N15" s="241"/>
      <c r="O15" s="241"/>
      <c r="P15" s="241"/>
      <c r="Q15" s="241"/>
      <c r="S15" s="132" t="s">
        <v>58</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4.25" customHeight="1" x14ac:dyDescent="0.2">
      <c r="A23" s="242">
        <v>370000</v>
      </c>
      <c r="B23" s="242"/>
      <c r="C23" s="242"/>
      <c r="D23" s="242"/>
      <c r="E23" s="242"/>
      <c r="F23" s="242"/>
      <c r="G23" s="242"/>
      <c r="H23" s="242"/>
      <c r="I23" s="243"/>
      <c r="J23" s="243"/>
      <c r="K23" s="243"/>
      <c r="L23" s="243"/>
      <c r="M23" s="243"/>
      <c r="N23" s="243"/>
      <c r="O23" s="243"/>
      <c r="P23" s="242">
        <v>370000</v>
      </c>
      <c r="Q23" s="242"/>
      <c r="R23" s="242"/>
      <c r="S23" s="242"/>
      <c r="T23" s="242"/>
      <c r="U23" s="242"/>
      <c r="V23" s="242"/>
      <c r="W23" s="242"/>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2">
        <v>-370000</v>
      </c>
      <c r="AV23" s="242"/>
      <c r="AW23" s="242"/>
      <c r="AX23" s="242"/>
      <c r="AY23" s="242"/>
      <c r="AZ23" s="242"/>
      <c r="BA23" s="242"/>
      <c r="BB23" s="243"/>
      <c r="BC23" s="243"/>
      <c r="BD23" s="243"/>
      <c r="BE23" s="243"/>
      <c r="BF23" s="243"/>
      <c r="BG23" s="243"/>
      <c r="BH23" s="243"/>
      <c r="BI23" s="242">
        <v>-370000</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9.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21.95" customHeight="1" x14ac:dyDescent="0.2">
      <c r="A30" s="139">
        <v>1</v>
      </c>
      <c r="B30" s="139"/>
      <c r="C30" s="175" t="s">
        <v>66</v>
      </c>
      <c r="D30" s="175"/>
      <c r="E30" s="175"/>
      <c r="F30" s="175"/>
      <c r="G30" s="175"/>
      <c r="H30" s="175"/>
      <c r="I30" s="175"/>
      <c r="J30" s="175"/>
      <c r="K30" s="175"/>
      <c r="L30" s="175"/>
      <c r="M30" s="175"/>
      <c r="N30" s="175"/>
      <c r="O30" s="175"/>
      <c r="P30" s="175"/>
      <c r="Q30" s="175"/>
      <c r="R30" s="175"/>
      <c r="S30" s="244">
        <v>370000</v>
      </c>
      <c r="T30" s="244"/>
      <c r="U30" s="244"/>
      <c r="V30" s="244"/>
      <c r="W30" s="244"/>
      <c r="X30" s="244"/>
      <c r="Y30" s="245"/>
      <c r="Z30" s="245"/>
      <c r="AA30" s="245"/>
      <c r="AB30" s="245"/>
      <c r="AC30" s="245"/>
      <c r="AD30" s="245"/>
      <c r="AE30" s="244">
        <v>370000</v>
      </c>
      <c r="AF30" s="244"/>
      <c r="AG30" s="244"/>
      <c r="AH30" s="244"/>
      <c r="AI30" s="244"/>
      <c r="AJ30" s="244"/>
      <c r="AK30" s="245"/>
      <c r="AL30" s="245"/>
      <c r="AM30" s="245"/>
      <c r="AN30" s="245"/>
      <c r="AO30" s="245"/>
      <c r="AP30" s="245"/>
      <c r="AQ30" s="245"/>
      <c r="AR30" s="245"/>
      <c r="AS30" s="245"/>
      <c r="AT30" s="245"/>
      <c r="AU30" s="245"/>
      <c r="AV30" s="245"/>
      <c r="AW30" s="245"/>
      <c r="AX30" s="245"/>
      <c r="AY30" s="245"/>
      <c r="AZ30" s="245"/>
      <c r="BA30" s="245"/>
      <c r="BB30" s="245"/>
      <c r="BC30" s="244">
        <v>-370000</v>
      </c>
      <c r="BD30" s="244"/>
      <c r="BE30" s="244"/>
      <c r="BF30" s="244"/>
      <c r="BG30" s="244"/>
      <c r="BH30" s="245"/>
      <c r="BI30" s="245"/>
      <c r="BJ30" s="245"/>
      <c r="BK30" s="245"/>
      <c r="BL30" s="245"/>
      <c r="BM30" s="244">
        <v>-370000</v>
      </c>
      <c r="BN30" s="244"/>
      <c r="BO30" s="244"/>
      <c r="BP30" s="244"/>
      <c r="BQ30" s="244"/>
    </row>
    <row r="31" spans="1:69" s="2" customFormat="1" ht="14.25" customHeight="1" x14ac:dyDescent="0.2">
      <c r="A31" s="176" t="s">
        <v>17</v>
      </c>
      <c r="B31" s="176"/>
      <c r="C31" s="176"/>
      <c r="D31" s="176"/>
      <c r="E31" s="176"/>
      <c r="F31" s="176"/>
      <c r="G31" s="176"/>
      <c r="H31" s="176"/>
      <c r="I31" s="176"/>
      <c r="J31" s="176"/>
      <c r="K31" s="176"/>
      <c r="L31" s="176"/>
      <c r="M31" s="176"/>
      <c r="N31" s="176"/>
      <c r="O31" s="176"/>
      <c r="P31" s="176"/>
      <c r="Q31" s="176"/>
      <c r="R31" s="176"/>
      <c r="S31" s="244">
        <v>370000</v>
      </c>
      <c r="T31" s="244"/>
      <c r="U31" s="244"/>
      <c r="V31" s="244"/>
      <c r="W31" s="244"/>
      <c r="X31" s="244"/>
      <c r="Y31" s="245"/>
      <c r="Z31" s="245"/>
      <c r="AA31" s="245"/>
      <c r="AB31" s="245"/>
      <c r="AC31" s="245"/>
      <c r="AD31" s="245"/>
      <c r="AE31" s="244">
        <v>370000</v>
      </c>
      <c r="AF31" s="244"/>
      <c r="AG31" s="244"/>
      <c r="AH31" s="244"/>
      <c r="AI31" s="244"/>
      <c r="AJ31" s="244"/>
      <c r="AK31" s="245"/>
      <c r="AL31" s="245"/>
      <c r="AM31" s="245"/>
      <c r="AN31" s="245"/>
      <c r="AO31" s="245"/>
      <c r="AP31" s="245"/>
      <c r="AQ31" s="245"/>
      <c r="AR31" s="245"/>
      <c r="AS31" s="245"/>
      <c r="AT31" s="245"/>
      <c r="AU31" s="245"/>
      <c r="AV31" s="245"/>
      <c r="AW31" s="245"/>
      <c r="AX31" s="245"/>
      <c r="AY31" s="245"/>
      <c r="AZ31" s="245"/>
      <c r="BA31" s="245"/>
      <c r="BB31" s="245"/>
      <c r="BC31" s="244">
        <v>-370000</v>
      </c>
      <c r="BD31" s="244"/>
      <c r="BE31" s="244"/>
      <c r="BF31" s="244"/>
      <c r="BG31" s="244"/>
      <c r="BH31" s="245"/>
      <c r="BI31" s="245"/>
      <c r="BJ31" s="245"/>
      <c r="BK31" s="245"/>
      <c r="BL31" s="245"/>
      <c r="BM31" s="244">
        <v>-370000</v>
      </c>
      <c r="BN31" s="244"/>
      <c r="BO31" s="244"/>
      <c r="BP31" s="244"/>
      <c r="BQ31" s="244"/>
    </row>
    <row r="32" spans="1:69" s="2" customFormat="1" ht="11.1"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69" s="2" customFormat="1" ht="21.95" customHeight="1" x14ac:dyDescent="0.2">
      <c r="A33" s="246" t="s">
        <v>182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69"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9.5" customHeight="1" x14ac:dyDescent="0.2"/>
    <row r="36" spans="1:69"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9" ht="11.1" customHeight="1" thickBot="1" x14ac:dyDescent="0.25">
      <c r="BM37" s="164" t="s">
        <v>61</v>
      </c>
      <c r="BN37" s="164"/>
      <c r="BO37" s="164"/>
      <c r="BP37" s="164"/>
      <c r="BQ37" s="164"/>
    </row>
    <row r="38" spans="1:69"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69"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69"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69" s="2" customFormat="1" ht="39" customHeight="1" x14ac:dyDescent="0.2">
      <c r="A41" s="247" t="s">
        <v>179</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9">
        <v>370000</v>
      </c>
      <c r="AC41" s="249"/>
      <c r="AD41" s="249"/>
      <c r="AE41" s="249"/>
      <c r="AF41" s="249"/>
      <c r="AG41" s="250"/>
      <c r="AH41" s="250"/>
      <c r="AI41" s="250"/>
      <c r="AJ41" s="250"/>
      <c r="AK41" s="250"/>
      <c r="AL41" s="249">
        <v>370000</v>
      </c>
      <c r="AM41" s="249"/>
      <c r="AN41" s="249"/>
      <c r="AO41" s="249"/>
      <c r="AP41" s="249"/>
      <c r="AQ41" s="250"/>
      <c r="AR41" s="250"/>
      <c r="AS41" s="250"/>
      <c r="AT41" s="250"/>
      <c r="AU41" s="250"/>
      <c r="AV41" s="250"/>
      <c r="AW41" s="250"/>
      <c r="AX41" s="250"/>
      <c r="AY41" s="250"/>
      <c r="AZ41" s="250"/>
      <c r="BA41" s="250"/>
      <c r="BB41" s="250"/>
      <c r="BC41" s="250"/>
      <c r="BD41" s="250"/>
      <c r="BE41" s="250"/>
      <c r="BF41" s="249">
        <v>-370000</v>
      </c>
      <c r="BG41" s="249"/>
      <c r="BH41" s="249"/>
      <c r="BI41" s="249"/>
      <c r="BJ41" s="250"/>
      <c r="BK41" s="250"/>
      <c r="BL41" s="250"/>
      <c r="BM41" s="250"/>
      <c r="BN41" s="249">
        <v>-370000</v>
      </c>
      <c r="BO41" s="249"/>
      <c r="BP41" s="249"/>
      <c r="BQ41" s="249"/>
    </row>
    <row r="42" spans="1:69" s="11" customFormat="1" ht="11.1"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2">
        <v>370000</v>
      </c>
      <c r="AC42" s="252"/>
      <c r="AD42" s="252"/>
      <c r="AE42" s="252"/>
      <c r="AF42" s="252"/>
      <c r="AG42" s="251"/>
      <c r="AH42" s="251"/>
      <c r="AI42" s="251"/>
      <c r="AJ42" s="251"/>
      <c r="AK42" s="251"/>
      <c r="AL42" s="252">
        <v>370000</v>
      </c>
      <c r="AM42" s="252"/>
      <c r="AN42" s="252"/>
      <c r="AO42" s="252"/>
      <c r="AP42" s="252"/>
      <c r="AQ42" s="251"/>
      <c r="AR42" s="251"/>
      <c r="AS42" s="251"/>
      <c r="AT42" s="251"/>
      <c r="AU42" s="251"/>
      <c r="AV42" s="251"/>
      <c r="AW42" s="251"/>
      <c r="AX42" s="251"/>
      <c r="AY42" s="251"/>
      <c r="AZ42" s="251"/>
      <c r="BA42" s="251"/>
      <c r="BB42" s="251"/>
      <c r="BC42" s="251"/>
      <c r="BD42" s="251"/>
      <c r="BE42" s="251"/>
      <c r="BF42" s="252">
        <v>-370000</v>
      </c>
      <c r="BG42" s="252"/>
      <c r="BH42" s="252"/>
      <c r="BI42" s="252"/>
      <c r="BJ42" s="251"/>
      <c r="BK42" s="251"/>
      <c r="BL42" s="251"/>
      <c r="BM42" s="251"/>
      <c r="BN42" s="252">
        <v>-370000</v>
      </c>
      <c r="BO42" s="252"/>
      <c r="BP42" s="252"/>
      <c r="BQ42" s="252"/>
    </row>
    <row r="43" spans="1:69" s="2" customFormat="1" ht="1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69" s="2" customFormat="1" ht="15" customHeight="1" x14ac:dyDescent="0.2">
      <c r="A44" s="246" t="s">
        <v>185</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row>
    <row r="45" spans="1:69" ht="11.1"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69" s="6" customFormat="1" ht="11.1" customHeight="1" x14ac:dyDescent="0.2"/>
    <row r="47" spans="1:69" ht="11.1" customHeight="1" x14ac:dyDescent="0.2">
      <c r="A47" s="164" t="s">
        <v>71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1.1" customHeight="1" thickBot="1" x14ac:dyDescent="0.25"/>
    <row r="49" spans="1:80" ht="33" customHeight="1" x14ac:dyDescent="0.2">
      <c r="A49" s="183" t="s">
        <v>16</v>
      </c>
      <c r="B49" s="183"/>
      <c r="C49" s="169" t="s">
        <v>18</v>
      </c>
      <c r="D49" s="169"/>
      <c r="E49" s="169"/>
      <c r="F49" s="169"/>
      <c r="G49" s="169"/>
      <c r="H49" s="169"/>
      <c r="I49" s="169"/>
      <c r="J49" s="169"/>
      <c r="K49" s="169"/>
      <c r="L49" s="169"/>
      <c r="M49" s="169"/>
      <c r="N49" s="169"/>
      <c r="O49" s="169"/>
      <c r="P49" s="169"/>
      <c r="Q49" s="169"/>
      <c r="R49" s="169"/>
      <c r="S49" s="169"/>
      <c r="T49" s="169"/>
      <c r="U49" s="169"/>
      <c r="V49" s="169"/>
      <c r="W49" s="169"/>
      <c r="X49" s="169"/>
      <c r="Y49" s="185" t="s">
        <v>19</v>
      </c>
      <c r="Z49" s="185"/>
      <c r="AA49" s="185"/>
      <c r="AB49" s="169" t="s">
        <v>20</v>
      </c>
      <c r="AC49" s="169"/>
      <c r="AD49" s="169"/>
      <c r="AE49" s="169"/>
      <c r="AF49" s="169"/>
      <c r="AG49" s="169"/>
      <c r="AH49" s="169"/>
      <c r="AI49" s="169"/>
      <c r="AJ49" s="169" t="s">
        <v>65</v>
      </c>
      <c r="AK49" s="169"/>
      <c r="AL49" s="169"/>
      <c r="AM49" s="169"/>
      <c r="AN49" s="169"/>
      <c r="AO49" s="169"/>
      <c r="AP49" s="169"/>
      <c r="AQ49" s="169"/>
      <c r="AR49" s="169"/>
      <c r="AS49" s="169"/>
      <c r="AT49" s="169"/>
      <c r="AU49" s="169"/>
      <c r="AV49" s="169"/>
      <c r="AW49" s="169"/>
      <c r="AX49" s="169"/>
      <c r="AY49" s="169" t="s">
        <v>72</v>
      </c>
      <c r="AZ49" s="169"/>
      <c r="BA49" s="169"/>
      <c r="BB49" s="169"/>
      <c r="BC49" s="169"/>
      <c r="BD49" s="169"/>
      <c r="BE49" s="169"/>
      <c r="BF49" s="169"/>
      <c r="BG49" s="169"/>
      <c r="BH49" s="169"/>
      <c r="BI49" s="169"/>
      <c r="BJ49" s="169"/>
      <c r="BK49" s="169"/>
      <c r="BL49" s="169"/>
      <c r="BM49" s="169"/>
      <c r="BN49" s="172" t="s">
        <v>13</v>
      </c>
      <c r="BO49" s="172"/>
      <c r="BP49" s="172"/>
      <c r="BQ49" s="172"/>
      <c r="BR49" s="172"/>
      <c r="BS49" s="172"/>
      <c r="BT49" s="172"/>
      <c r="BU49" s="172"/>
      <c r="BV49" s="172"/>
      <c r="BW49" s="172"/>
      <c r="BX49" s="172"/>
      <c r="BY49" s="172"/>
      <c r="BZ49" s="172"/>
      <c r="CA49" s="172"/>
      <c r="CB49" s="172"/>
    </row>
    <row r="50" spans="1:80" ht="21.95" customHeight="1" x14ac:dyDescent="0.2">
      <c r="A50" s="184"/>
      <c r="B50" s="171"/>
      <c r="C50" s="170"/>
      <c r="D50" s="171"/>
      <c r="E50" s="171"/>
      <c r="F50" s="171"/>
      <c r="G50" s="171"/>
      <c r="H50" s="171"/>
      <c r="I50" s="171"/>
      <c r="J50" s="171"/>
      <c r="K50" s="171"/>
      <c r="L50" s="171"/>
      <c r="M50" s="171"/>
      <c r="N50" s="171"/>
      <c r="O50" s="171"/>
      <c r="P50" s="171"/>
      <c r="Q50" s="171"/>
      <c r="R50" s="171"/>
      <c r="S50" s="171"/>
      <c r="T50" s="171"/>
      <c r="U50" s="171"/>
      <c r="V50" s="171"/>
      <c r="W50" s="171"/>
      <c r="X50" s="171"/>
      <c r="Y50" s="186"/>
      <c r="Z50" s="187"/>
      <c r="AA50" s="187"/>
      <c r="AB50" s="170"/>
      <c r="AC50" s="171"/>
      <c r="AD50" s="171"/>
      <c r="AE50" s="171"/>
      <c r="AF50" s="171"/>
      <c r="AG50" s="171"/>
      <c r="AH50" s="171"/>
      <c r="AI50" s="171"/>
      <c r="AJ50" s="136" t="s">
        <v>14</v>
      </c>
      <c r="AK50" s="136"/>
      <c r="AL50" s="136"/>
      <c r="AM50" s="136"/>
      <c r="AN50" s="136"/>
      <c r="AO50" s="136" t="s">
        <v>15</v>
      </c>
      <c r="AP50" s="136"/>
      <c r="AQ50" s="136"/>
      <c r="AR50" s="136"/>
      <c r="AS50" s="136"/>
      <c r="AT50" s="136" t="s">
        <v>62</v>
      </c>
      <c r="AU50" s="136"/>
      <c r="AV50" s="136"/>
      <c r="AW50" s="136"/>
      <c r="AX50" s="136"/>
      <c r="AY50" s="136" t="s">
        <v>14</v>
      </c>
      <c r="AZ50" s="136"/>
      <c r="BA50" s="136"/>
      <c r="BB50" s="136"/>
      <c r="BC50" s="136"/>
      <c r="BD50" s="136" t="s">
        <v>15</v>
      </c>
      <c r="BE50" s="136"/>
      <c r="BF50" s="136"/>
      <c r="BG50" s="136"/>
      <c r="BH50" s="136"/>
      <c r="BI50" s="136" t="s">
        <v>62</v>
      </c>
      <c r="BJ50" s="136"/>
      <c r="BK50" s="136"/>
      <c r="BL50" s="136"/>
      <c r="BM50" s="136"/>
      <c r="BN50" s="147" t="s">
        <v>14</v>
      </c>
      <c r="BO50" s="147"/>
      <c r="BP50" s="147"/>
      <c r="BQ50" s="147"/>
      <c r="BR50" s="147"/>
      <c r="BS50" s="147" t="s">
        <v>15</v>
      </c>
      <c r="BT50" s="147"/>
      <c r="BU50" s="147"/>
      <c r="BV50" s="147"/>
      <c r="BW50" s="147"/>
      <c r="BX50" s="173" t="s">
        <v>62</v>
      </c>
      <c r="BY50" s="173"/>
      <c r="BZ50" s="173"/>
      <c r="CA50" s="173"/>
      <c r="CB50" s="173"/>
    </row>
    <row r="51" spans="1:80" ht="11.1" customHeight="1" thickBot="1" x14ac:dyDescent="0.25">
      <c r="A51" s="133">
        <v>1</v>
      </c>
      <c r="B51" s="133"/>
      <c r="C51" s="134">
        <v>2</v>
      </c>
      <c r="D51" s="134"/>
      <c r="E51" s="134"/>
      <c r="F51" s="134"/>
      <c r="G51" s="134"/>
      <c r="H51" s="134"/>
      <c r="I51" s="134"/>
      <c r="J51" s="134"/>
      <c r="K51" s="134"/>
      <c r="L51" s="134"/>
      <c r="M51" s="134"/>
      <c r="N51" s="134"/>
      <c r="O51" s="134"/>
      <c r="P51" s="134"/>
      <c r="Q51" s="134"/>
      <c r="R51" s="134"/>
      <c r="S51" s="134"/>
      <c r="T51" s="134"/>
      <c r="U51" s="134"/>
      <c r="V51" s="134"/>
      <c r="W51" s="134"/>
      <c r="X51" s="134"/>
      <c r="Y51" s="134">
        <v>3</v>
      </c>
      <c r="Z51" s="134"/>
      <c r="AA51" s="134"/>
      <c r="AB51" s="134">
        <v>4</v>
      </c>
      <c r="AC51" s="134"/>
      <c r="AD51" s="134"/>
      <c r="AE51" s="134"/>
      <c r="AF51" s="134"/>
      <c r="AG51" s="134"/>
      <c r="AH51" s="134"/>
      <c r="AI51" s="134"/>
      <c r="AJ51" s="134">
        <v>5</v>
      </c>
      <c r="AK51" s="134"/>
      <c r="AL51" s="134"/>
      <c r="AM51" s="134"/>
      <c r="AN51" s="134"/>
      <c r="AO51" s="134">
        <v>6</v>
      </c>
      <c r="AP51" s="134"/>
      <c r="AQ51" s="134"/>
      <c r="AR51" s="134"/>
      <c r="AS51" s="134"/>
      <c r="AT51" s="134">
        <v>7</v>
      </c>
      <c r="AU51" s="134"/>
      <c r="AV51" s="134"/>
      <c r="AW51" s="134"/>
      <c r="AX51" s="134"/>
      <c r="AY51" s="134">
        <v>8</v>
      </c>
      <c r="AZ51" s="134"/>
      <c r="BA51" s="134"/>
      <c r="BB51" s="134"/>
      <c r="BC51" s="134"/>
      <c r="BD51" s="134">
        <v>9</v>
      </c>
      <c r="BE51" s="134"/>
      <c r="BF51" s="134"/>
      <c r="BG51" s="134"/>
      <c r="BH51" s="134"/>
      <c r="BI51" s="134">
        <v>10</v>
      </c>
      <c r="BJ51" s="134"/>
      <c r="BK51" s="134"/>
      <c r="BL51" s="134"/>
      <c r="BM51" s="134"/>
      <c r="BN51" s="134">
        <v>11</v>
      </c>
      <c r="BO51" s="134"/>
      <c r="BP51" s="134"/>
      <c r="BQ51" s="134"/>
      <c r="BR51" s="134"/>
      <c r="BS51" s="134">
        <v>12</v>
      </c>
      <c r="BT51" s="134"/>
      <c r="BU51" s="134"/>
      <c r="BV51" s="134"/>
      <c r="BW51" s="134"/>
      <c r="BX51" s="135">
        <v>13</v>
      </c>
      <c r="BY51" s="135"/>
      <c r="BZ51" s="135"/>
      <c r="CA51" s="135"/>
      <c r="CB51" s="135"/>
    </row>
    <row r="52" spans="1:80" ht="12.95" customHeight="1" x14ac:dyDescent="0.2">
      <c r="A52" s="188">
        <v>1</v>
      </c>
      <c r="B52" s="188"/>
      <c r="C52" s="189" t="s">
        <v>66</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row>
    <row r="53" spans="1:80" ht="12" customHeight="1" x14ac:dyDescent="0.2">
      <c r="A53" s="149" t="s">
        <v>21</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21.95" customHeight="1" x14ac:dyDescent="0.2">
      <c r="A54" s="150">
        <v>1</v>
      </c>
      <c r="B54" s="150"/>
      <c r="C54" s="151" t="s">
        <v>73</v>
      </c>
      <c r="D54" s="151"/>
      <c r="E54" s="151"/>
      <c r="F54" s="151"/>
      <c r="G54" s="151"/>
      <c r="H54" s="151"/>
      <c r="I54" s="151"/>
      <c r="J54" s="151"/>
      <c r="K54" s="151"/>
      <c r="L54" s="151"/>
      <c r="M54" s="151"/>
      <c r="N54" s="151"/>
      <c r="O54" s="151"/>
      <c r="P54" s="151"/>
      <c r="Q54" s="151"/>
      <c r="R54" s="151"/>
      <c r="S54" s="151"/>
      <c r="T54" s="151"/>
      <c r="U54" s="151"/>
      <c r="V54" s="151"/>
      <c r="W54" s="151"/>
      <c r="X54" s="151"/>
      <c r="Y54" s="151" t="s">
        <v>24</v>
      </c>
      <c r="Z54" s="151"/>
      <c r="AA54" s="151"/>
      <c r="AB54" s="151" t="s">
        <v>25</v>
      </c>
      <c r="AC54" s="151"/>
      <c r="AD54" s="151"/>
      <c r="AE54" s="151"/>
      <c r="AF54" s="151"/>
      <c r="AG54" s="151"/>
      <c r="AH54" s="151"/>
      <c r="AI54" s="151"/>
      <c r="AJ54" s="253">
        <v>370000</v>
      </c>
      <c r="AK54" s="253"/>
      <c r="AL54" s="253"/>
      <c r="AM54" s="253"/>
      <c r="AN54" s="253"/>
      <c r="AO54" s="253"/>
      <c r="AP54" s="253"/>
      <c r="AQ54" s="253"/>
      <c r="AR54" s="253"/>
      <c r="AS54" s="253"/>
      <c r="AT54" s="253">
        <v>370000</v>
      </c>
      <c r="AU54" s="253"/>
      <c r="AV54" s="253"/>
      <c r="AW54" s="253"/>
      <c r="AX54" s="253"/>
      <c r="AY54" s="253"/>
      <c r="AZ54" s="253"/>
      <c r="BA54" s="253"/>
      <c r="BB54" s="253"/>
      <c r="BC54" s="253"/>
      <c r="BD54" s="253"/>
      <c r="BE54" s="253"/>
      <c r="BF54" s="253"/>
      <c r="BG54" s="253"/>
      <c r="BH54" s="253"/>
      <c r="BI54" s="253"/>
      <c r="BJ54" s="253"/>
      <c r="BK54" s="253"/>
      <c r="BL54" s="253"/>
      <c r="BM54" s="253"/>
      <c r="BN54" s="253">
        <v>-370000</v>
      </c>
      <c r="BO54" s="253"/>
      <c r="BP54" s="253"/>
      <c r="BQ54" s="253"/>
      <c r="BR54" s="253"/>
      <c r="BS54" s="253"/>
      <c r="BT54" s="253"/>
      <c r="BU54" s="253"/>
      <c r="BV54" s="253"/>
      <c r="BW54" s="253"/>
      <c r="BX54" s="253">
        <v>-370000</v>
      </c>
      <c r="BY54" s="253"/>
      <c r="BZ54" s="253"/>
      <c r="CA54" s="253"/>
      <c r="CB54" s="253"/>
    </row>
    <row r="55" spans="1:80" ht="11.1" customHeight="1" x14ac:dyDescent="0.2">
      <c r="A55" s="155" t="s">
        <v>26</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row>
    <row r="56" spans="1:80" ht="11.1" customHeight="1" x14ac:dyDescent="0.2">
      <c r="A56" s="254" t="s">
        <v>183</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row>
    <row r="57" spans="1:80" ht="12" customHeight="1" x14ac:dyDescent="0.2">
      <c r="A57" s="149" t="s">
        <v>29</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11.1" customHeight="1" x14ac:dyDescent="0.2">
      <c r="A58" s="150">
        <v>1</v>
      </c>
      <c r="B58" s="150"/>
      <c r="C58" s="151" t="s">
        <v>74</v>
      </c>
      <c r="D58" s="151"/>
      <c r="E58" s="151"/>
      <c r="F58" s="151"/>
      <c r="G58" s="151"/>
      <c r="H58" s="151"/>
      <c r="I58" s="151"/>
      <c r="J58" s="151"/>
      <c r="K58" s="151"/>
      <c r="L58" s="151"/>
      <c r="M58" s="151"/>
      <c r="N58" s="151"/>
      <c r="O58" s="151"/>
      <c r="P58" s="151"/>
      <c r="Q58" s="151"/>
      <c r="R58" s="151"/>
      <c r="S58" s="151"/>
      <c r="T58" s="151"/>
      <c r="U58" s="151"/>
      <c r="V58" s="151"/>
      <c r="W58" s="151"/>
      <c r="X58" s="151"/>
      <c r="Y58" s="151" t="s">
        <v>22</v>
      </c>
      <c r="Z58" s="151"/>
      <c r="AA58" s="151"/>
      <c r="AB58" s="151" t="s">
        <v>75</v>
      </c>
      <c r="AC58" s="151"/>
      <c r="AD58" s="151"/>
      <c r="AE58" s="151"/>
      <c r="AF58" s="151"/>
      <c r="AG58" s="151"/>
      <c r="AH58" s="151"/>
      <c r="AI58" s="151"/>
      <c r="AJ58" s="256">
        <v>70</v>
      </c>
      <c r="AK58" s="256"/>
      <c r="AL58" s="256"/>
      <c r="AM58" s="256"/>
      <c r="AN58" s="256"/>
      <c r="AO58" s="255"/>
      <c r="AP58" s="255"/>
      <c r="AQ58" s="255"/>
      <c r="AR58" s="255"/>
      <c r="AS58" s="255"/>
      <c r="AT58" s="256">
        <v>70</v>
      </c>
      <c r="AU58" s="256"/>
      <c r="AV58" s="256"/>
      <c r="AW58" s="256"/>
      <c r="AX58" s="256"/>
      <c r="AY58" s="255"/>
      <c r="AZ58" s="255"/>
      <c r="BA58" s="255"/>
      <c r="BB58" s="255"/>
      <c r="BC58" s="255"/>
      <c r="BD58" s="255"/>
      <c r="BE58" s="255"/>
      <c r="BF58" s="255"/>
      <c r="BG58" s="255"/>
      <c r="BH58" s="255"/>
      <c r="BI58" s="255"/>
      <c r="BJ58" s="255"/>
      <c r="BK58" s="255"/>
      <c r="BL58" s="255"/>
      <c r="BM58" s="255"/>
      <c r="BN58" s="256">
        <v>-70</v>
      </c>
      <c r="BO58" s="256"/>
      <c r="BP58" s="256"/>
      <c r="BQ58" s="256"/>
      <c r="BR58" s="256"/>
      <c r="BS58" s="255"/>
      <c r="BT58" s="255"/>
      <c r="BU58" s="255"/>
      <c r="BV58" s="255"/>
      <c r="BW58" s="255"/>
      <c r="BX58" s="256">
        <v>-70</v>
      </c>
      <c r="BY58" s="256"/>
      <c r="BZ58" s="256"/>
      <c r="CA58" s="256"/>
      <c r="CB58" s="256"/>
    </row>
    <row r="59" spans="1:80" ht="11.1" customHeight="1" x14ac:dyDescent="0.2">
      <c r="A59" s="155" t="s">
        <v>26</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row>
    <row r="60" spans="1:80" ht="11.1" customHeight="1" x14ac:dyDescent="0.2">
      <c r="A60" s="156" t="s">
        <v>117</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row>
    <row r="61" spans="1:80" ht="12" customHeight="1" x14ac:dyDescent="0.2">
      <c r="A61" s="149" t="s">
        <v>41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row>
    <row r="62" spans="1:80" s="10" customFormat="1" ht="11.1" customHeight="1" x14ac:dyDescent="0.2">
      <c r="A62" s="150">
        <v>1</v>
      </c>
      <c r="B62" s="150"/>
      <c r="C62" s="151" t="s">
        <v>77</v>
      </c>
      <c r="D62" s="151"/>
      <c r="E62" s="151"/>
      <c r="F62" s="151"/>
      <c r="G62" s="151"/>
      <c r="H62" s="151"/>
      <c r="I62" s="151"/>
      <c r="J62" s="151"/>
      <c r="K62" s="151"/>
      <c r="L62" s="151"/>
      <c r="M62" s="151"/>
      <c r="N62" s="151"/>
      <c r="O62" s="151"/>
      <c r="P62" s="151"/>
      <c r="Q62" s="151"/>
      <c r="R62" s="151"/>
      <c r="S62" s="151"/>
      <c r="T62" s="151"/>
      <c r="U62" s="151"/>
      <c r="V62" s="151"/>
      <c r="W62" s="151"/>
      <c r="X62" s="151"/>
      <c r="Y62" s="151" t="s">
        <v>24</v>
      </c>
      <c r="Z62" s="151"/>
      <c r="AA62" s="151"/>
      <c r="AB62" s="151" t="s">
        <v>39</v>
      </c>
      <c r="AC62" s="151"/>
      <c r="AD62" s="151"/>
      <c r="AE62" s="151"/>
      <c r="AF62" s="151"/>
      <c r="AG62" s="151"/>
      <c r="AH62" s="151"/>
      <c r="AI62" s="151"/>
      <c r="AJ62" s="253">
        <v>5285.72</v>
      </c>
      <c r="AK62" s="253"/>
      <c r="AL62" s="253"/>
      <c r="AM62" s="253"/>
      <c r="AN62" s="253"/>
      <c r="AO62" s="255"/>
      <c r="AP62" s="255"/>
      <c r="AQ62" s="255"/>
      <c r="AR62" s="255"/>
      <c r="AS62" s="255"/>
      <c r="AT62" s="253">
        <v>5285.72</v>
      </c>
      <c r="AU62" s="253"/>
      <c r="AV62" s="253"/>
      <c r="AW62" s="253"/>
      <c r="AX62" s="253"/>
      <c r="AY62" s="255"/>
      <c r="AZ62" s="255"/>
      <c r="BA62" s="255"/>
      <c r="BB62" s="255"/>
      <c r="BC62" s="255"/>
      <c r="BD62" s="255"/>
      <c r="BE62" s="255"/>
      <c r="BF62" s="255"/>
      <c r="BG62" s="255"/>
      <c r="BH62" s="255"/>
      <c r="BI62" s="255"/>
      <c r="BJ62" s="255"/>
      <c r="BK62" s="255"/>
      <c r="BL62" s="255"/>
      <c r="BM62" s="255"/>
      <c r="BN62" s="253">
        <v>-5285.72</v>
      </c>
      <c r="BO62" s="253"/>
      <c r="BP62" s="253"/>
      <c r="BQ62" s="253"/>
      <c r="BR62" s="253"/>
      <c r="BS62" s="255"/>
      <c r="BT62" s="255"/>
      <c r="BU62" s="255"/>
      <c r="BV62" s="255"/>
      <c r="BW62" s="255"/>
      <c r="BX62" s="253">
        <v>-5285.72</v>
      </c>
      <c r="BY62" s="253"/>
      <c r="BZ62" s="253"/>
      <c r="CA62" s="253"/>
      <c r="CB62" s="253"/>
    </row>
    <row r="63" spans="1:80" ht="11.1" customHeight="1" x14ac:dyDescent="0.2">
      <c r="A63" s="155" t="s">
        <v>26</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row>
    <row r="64" spans="1:80" ht="11.1" customHeight="1" x14ac:dyDescent="0.2">
      <c r="A64" s="254" t="s">
        <v>184</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row>
    <row r="65" spans="1:80" ht="12" customHeight="1" x14ac:dyDescent="0.2">
      <c r="A65" s="149" t="s">
        <v>36</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21.95" customHeight="1" x14ac:dyDescent="0.2">
      <c r="A66" s="150">
        <v>1</v>
      </c>
      <c r="B66" s="150"/>
      <c r="C66" s="151" t="s">
        <v>78</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256">
        <v>100</v>
      </c>
      <c r="AK66" s="256"/>
      <c r="AL66" s="256"/>
      <c r="AM66" s="256"/>
      <c r="AN66" s="256"/>
      <c r="AO66" s="255"/>
      <c r="AP66" s="255"/>
      <c r="AQ66" s="255"/>
      <c r="AR66" s="255"/>
      <c r="AS66" s="255"/>
      <c r="AT66" s="256">
        <v>100</v>
      </c>
      <c r="AU66" s="256"/>
      <c r="AV66" s="256"/>
      <c r="AW66" s="256"/>
      <c r="AX66" s="256"/>
      <c r="AY66" s="255"/>
      <c r="AZ66" s="255"/>
      <c r="BA66" s="255"/>
      <c r="BB66" s="255"/>
      <c r="BC66" s="255"/>
      <c r="BD66" s="255"/>
      <c r="BE66" s="255"/>
      <c r="BF66" s="255"/>
      <c r="BG66" s="255"/>
      <c r="BH66" s="255"/>
      <c r="BI66" s="255"/>
      <c r="BJ66" s="255"/>
      <c r="BK66" s="255"/>
      <c r="BL66" s="255"/>
      <c r="BM66" s="255"/>
      <c r="BN66" s="256">
        <v>-100</v>
      </c>
      <c r="BO66" s="256"/>
      <c r="BP66" s="256"/>
      <c r="BQ66" s="256"/>
      <c r="BR66" s="256"/>
      <c r="BS66" s="255"/>
      <c r="BT66" s="255"/>
      <c r="BU66" s="255"/>
      <c r="BV66" s="255"/>
      <c r="BW66" s="255"/>
      <c r="BX66" s="256">
        <v>-100</v>
      </c>
      <c r="BY66" s="256"/>
      <c r="BZ66" s="256"/>
      <c r="CA66" s="256"/>
      <c r="CB66" s="256"/>
    </row>
    <row r="67" spans="1:80" ht="11.1" customHeight="1" x14ac:dyDescent="0.2">
      <c r="A67" s="155" t="s">
        <v>26</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row>
    <row r="68" spans="1:80" ht="11.1" customHeight="1" x14ac:dyDescent="0.2">
      <c r="A68" s="156" t="s">
        <v>117</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row>
    <row r="69" spans="1:80" ht="11.1" customHeight="1" x14ac:dyDescent="0.2">
      <c r="A69" s="180" t="s">
        <v>79</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s="12" customFormat="1" ht="11.1"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row>
    <row r="71" spans="1:80" ht="11.1"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ht="11.1" customHeight="1" x14ac:dyDescent="0.2"/>
    <row r="73" spans="1:80" ht="11.1" customHeight="1" x14ac:dyDescent="0.2"/>
    <row r="74" spans="1:80" ht="29.25" customHeight="1" x14ac:dyDescent="0.2">
      <c r="A74" s="193" t="s">
        <v>47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AA74" s="194"/>
      <c r="AB74" s="194"/>
      <c r="AC74" s="194"/>
      <c r="AD74" s="194"/>
      <c r="AE74" s="194"/>
      <c r="AF74" s="194"/>
      <c r="AG74" s="194"/>
      <c r="AH74" s="194"/>
      <c r="AI74" s="194"/>
      <c r="AJ74" s="194"/>
      <c r="AK74" s="194"/>
      <c r="AL74" s="194"/>
      <c r="AM74" s="194"/>
      <c r="AS74" s="195" t="s">
        <v>48</v>
      </c>
      <c r="AT74" s="195"/>
      <c r="AU74" s="195"/>
      <c r="AV74" s="195"/>
      <c r="AW74" s="195"/>
      <c r="AX74" s="195"/>
      <c r="AY74" s="195"/>
      <c r="AZ74" s="195"/>
      <c r="BA74" s="195"/>
      <c r="BB74" s="195"/>
      <c r="BC74" s="195"/>
      <c r="BD74" s="195"/>
      <c r="BE74" s="195"/>
      <c r="BF74" s="195"/>
      <c r="BG74" s="195"/>
      <c r="BH74" s="195"/>
      <c r="BI74" s="195"/>
      <c r="BJ74" s="195"/>
      <c r="BK74" s="195"/>
      <c r="BL74" s="195"/>
      <c r="BM74" s="195"/>
    </row>
    <row r="75" spans="1:80" ht="11.1" customHeight="1" x14ac:dyDescent="0.2">
      <c r="AA75" s="161" t="s">
        <v>49</v>
      </c>
      <c r="AB75" s="161"/>
      <c r="AC75" s="161"/>
      <c r="AD75" s="161"/>
      <c r="AE75" s="161"/>
      <c r="AF75" s="161"/>
      <c r="AG75" s="161"/>
      <c r="AH75" s="161"/>
      <c r="AI75" s="161"/>
      <c r="AJ75" s="161"/>
      <c r="AK75" s="161"/>
      <c r="AL75" s="161"/>
      <c r="AS75" s="161" t="s">
        <v>50</v>
      </c>
      <c r="AT75" s="161"/>
      <c r="AU75" s="161"/>
      <c r="AV75" s="161"/>
      <c r="AW75" s="161"/>
      <c r="AX75" s="161"/>
      <c r="AY75" s="161"/>
      <c r="AZ75" s="161"/>
      <c r="BA75" s="161"/>
      <c r="BB75" s="161"/>
      <c r="BC75" s="161"/>
      <c r="BD75" s="161"/>
      <c r="BE75" s="161"/>
      <c r="BF75" s="161"/>
      <c r="BG75" s="161"/>
      <c r="BH75" s="161"/>
      <c r="BI75" s="161"/>
      <c r="BJ75" s="161"/>
      <c r="BK75" s="161"/>
      <c r="BL75" s="161"/>
      <c r="BM75" s="161"/>
    </row>
    <row r="76" spans="1:80" ht="11.1" customHeight="1" x14ac:dyDescent="0.2"/>
    <row r="77" spans="1:80" ht="11.1" customHeight="1" x14ac:dyDescent="0.2"/>
    <row r="78" spans="1:80" ht="48" customHeight="1" x14ac:dyDescent="0.2">
      <c r="A78" s="193" t="s">
        <v>51</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AA78" s="194"/>
      <c r="AB78" s="194"/>
      <c r="AC78" s="194"/>
      <c r="AD78" s="194"/>
      <c r="AE78" s="194"/>
      <c r="AF78" s="194"/>
      <c r="AG78" s="194"/>
      <c r="AH78" s="194"/>
      <c r="AI78" s="194"/>
      <c r="AJ78" s="194"/>
      <c r="AK78" s="194"/>
      <c r="AL78" s="194"/>
      <c r="AM78" s="194"/>
      <c r="AS78" s="195" t="s">
        <v>52</v>
      </c>
      <c r="AT78" s="195"/>
      <c r="AU78" s="195"/>
      <c r="AV78" s="195"/>
      <c r="AW78" s="195"/>
      <c r="AX78" s="195"/>
      <c r="AY78" s="195"/>
      <c r="AZ78" s="195"/>
      <c r="BA78" s="195"/>
      <c r="BB78" s="195"/>
      <c r="BC78" s="195"/>
      <c r="BD78" s="195"/>
      <c r="BE78" s="195"/>
      <c r="BF78" s="195"/>
      <c r="BG78" s="195"/>
      <c r="BH78" s="195"/>
      <c r="BI78" s="195"/>
      <c r="BJ78" s="195"/>
      <c r="BK78" s="195"/>
      <c r="BL78" s="195"/>
      <c r="BM78" s="195"/>
    </row>
    <row r="79" spans="1:80" ht="11.1" customHeight="1" x14ac:dyDescent="0.2">
      <c r="AA79" s="161" t="s">
        <v>49</v>
      </c>
      <c r="AB79" s="161"/>
      <c r="AC79" s="161"/>
      <c r="AD79" s="161"/>
      <c r="AE79" s="161"/>
      <c r="AF79" s="161"/>
      <c r="AG79" s="161"/>
      <c r="AH79" s="161"/>
      <c r="AI79" s="161"/>
      <c r="AJ79" s="161"/>
      <c r="AK79" s="161"/>
      <c r="AL79" s="161"/>
      <c r="AS79" s="161" t="s">
        <v>50</v>
      </c>
      <c r="AT79" s="161"/>
      <c r="AU79" s="161"/>
      <c r="AV79" s="161"/>
      <c r="AW79" s="161"/>
      <c r="AX79" s="161"/>
      <c r="AY79" s="161"/>
      <c r="AZ79" s="161"/>
      <c r="BA79" s="161"/>
      <c r="BB79" s="161"/>
      <c r="BC79" s="161"/>
      <c r="BD79" s="161"/>
      <c r="BE79" s="161"/>
      <c r="BF79" s="161"/>
      <c r="BG79" s="161"/>
      <c r="BH79" s="161"/>
      <c r="BI79" s="161"/>
      <c r="BJ79" s="161"/>
      <c r="BK79" s="161"/>
      <c r="BL79" s="161"/>
      <c r="BM79" s="161"/>
    </row>
  </sheetData>
  <mergeCells count="256">
    <mergeCell ref="AA75:AL75"/>
    <mergeCell ref="AS75:BM75"/>
    <mergeCell ref="A78:X78"/>
    <mergeCell ref="AA78:AM78"/>
    <mergeCell ref="AS78:BM78"/>
    <mergeCell ref="AA79:AL79"/>
    <mergeCell ref="AS79:BM79"/>
    <mergeCell ref="A69:CB69"/>
    <mergeCell ref="A70:CB70"/>
    <mergeCell ref="A71:CB71"/>
    <mergeCell ref="A74:X74"/>
    <mergeCell ref="AA74:AM74"/>
    <mergeCell ref="AS74:BM74"/>
    <mergeCell ref="BI66:BM66"/>
    <mergeCell ref="BN66:BR66"/>
    <mergeCell ref="BS66:BW66"/>
    <mergeCell ref="BX66:CB66"/>
    <mergeCell ref="A67:CB67"/>
    <mergeCell ref="A68:CB68"/>
    <mergeCell ref="A65:CB65"/>
    <mergeCell ref="A66:B66"/>
    <mergeCell ref="C66:X66"/>
    <mergeCell ref="Y66:AA66"/>
    <mergeCell ref="AB66:AI66"/>
    <mergeCell ref="AJ66:AN66"/>
    <mergeCell ref="AO66:AS66"/>
    <mergeCell ref="AT66:AX66"/>
    <mergeCell ref="AY66:BC66"/>
    <mergeCell ref="BD66:BH66"/>
    <mergeCell ref="BI62:BM62"/>
    <mergeCell ref="BN62:BR62"/>
    <mergeCell ref="BS62:BW62"/>
    <mergeCell ref="BX62:CB62"/>
    <mergeCell ref="A63:CB63"/>
    <mergeCell ref="A64:CB64"/>
    <mergeCell ref="A61:CB61"/>
    <mergeCell ref="A62:B62"/>
    <mergeCell ref="C62:X62"/>
    <mergeCell ref="Y62:AA62"/>
    <mergeCell ref="AB62:AI62"/>
    <mergeCell ref="AJ62:AN62"/>
    <mergeCell ref="AO62:AS62"/>
    <mergeCell ref="AT62:AX62"/>
    <mergeCell ref="AY62:BC62"/>
    <mergeCell ref="BD62:BH62"/>
    <mergeCell ref="BI58:BM58"/>
    <mergeCell ref="BN58:BR58"/>
    <mergeCell ref="BS58:BW58"/>
    <mergeCell ref="BX58:CB58"/>
    <mergeCell ref="A59:CB59"/>
    <mergeCell ref="A60:CB60"/>
    <mergeCell ref="A57:CB57"/>
    <mergeCell ref="A58:B58"/>
    <mergeCell ref="C58:X58"/>
    <mergeCell ref="Y58:AA58"/>
    <mergeCell ref="AB58:AI58"/>
    <mergeCell ref="AJ58:AN58"/>
    <mergeCell ref="AO58:AS58"/>
    <mergeCell ref="AT58:AX58"/>
    <mergeCell ref="AY58:BC58"/>
    <mergeCell ref="BD58:BH58"/>
    <mergeCell ref="BI54:BM54"/>
    <mergeCell ref="BN54:BR54"/>
    <mergeCell ref="BS54:BW54"/>
    <mergeCell ref="BX54:CB54"/>
    <mergeCell ref="A55:CB55"/>
    <mergeCell ref="A56:CB56"/>
    <mergeCell ref="A53:CB53"/>
    <mergeCell ref="A54:B54"/>
    <mergeCell ref="C54:X54"/>
    <mergeCell ref="Y54:AA54"/>
    <mergeCell ref="AB54:AI54"/>
    <mergeCell ref="AJ54:AN54"/>
    <mergeCell ref="AO54:AS54"/>
    <mergeCell ref="AT54:AX54"/>
    <mergeCell ref="AY54:BC54"/>
    <mergeCell ref="BD54:BH54"/>
    <mergeCell ref="BD51:BH51"/>
    <mergeCell ref="BI51:BM51"/>
    <mergeCell ref="BN51:BR51"/>
    <mergeCell ref="BS51:BW51"/>
    <mergeCell ref="BX51:CB51"/>
    <mergeCell ref="A52:B52"/>
    <mergeCell ref="C52:CB52"/>
    <mergeCell ref="BS50:BW50"/>
    <mergeCell ref="BX50:CB50"/>
    <mergeCell ref="A51:B51"/>
    <mergeCell ref="C51:X51"/>
    <mergeCell ref="Y51:AA51"/>
    <mergeCell ref="AB51:AI51"/>
    <mergeCell ref="AJ51:AN51"/>
    <mergeCell ref="AO51:AS51"/>
    <mergeCell ref="AT51:AX51"/>
    <mergeCell ref="AY51:BC51"/>
    <mergeCell ref="AO50:AS50"/>
    <mergeCell ref="AT50:AX50"/>
    <mergeCell ref="AY50:BC50"/>
    <mergeCell ref="BD50:BH50"/>
    <mergeCell ref="BI50:BM50"/>
    <mergeCell ref="BN50:BR50"/>
    <mergeCell ref="A45:BQ45"/>
    <mergeCell ref="A47:BQ47"/>
    <mergeCell ref="A49:B50"/>
    <mergeCell ref="C49:X50"/>
    <mergeCell ref="Y49:AA50"/>
    <mergeCell ref="AB49:AI50"/>
    <mergeCell ref="AJ49:AX49"/>
    <mergeCell ref="AY49:BM49"/>
    <mergeCell ref="BN49:CB49"/>
    <mergeCell ref="AJ50:AN50"/>
    <mergeCell ref="A43:BQ43"/>
    <mergeCell ref="A44:BQ44"/>
    <mergeCell ref="BA41:BE41"/>
    <mergeCell ref="BF41:BI41"/>
    <mergeCell ref="BJ41:BM41"/>
    <mergeCell ref="BN41:BQ41"/>
    <mergeCell ref="A42:AA42"/>
    <mergeCell ref="AB42:AF42"/>
    <mergeCell ref="AG42:AK42"/>
    <mergeCell ref="AL42:AP42"/>
    <mergeCell ref="AQ42:AU42"/>
    <mergeCell ref="AV42:AZ42"/>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C31:BG31"/>
    <mergeCell ref="BH31:BL31"/>
    <mergeCell ref="BM31:BQ31"/>
    <mergeCell ref="A32:BQ32"/>
    <mergeCell ref="A33:BQ33"/>
    <mergeCell ref="A36:BL36"/>
    <mergeCell ref="BC30:BG30"/>
    <mergeCell ref="BH30:BL30"/>
    <mergeCell ref="BM30:BQ30"/>
    <mergeCell ref="A31:R31"/>
    <mergeCell ref="S31:X31"/>
    <mergeCell ref="Y31:AD31"/>
    <mergeCell ref="AE31:AJ31"/>
    <mergeCell ref="AK31:AP31"/>
    <mergeCell ref="AQ31:AV31"/>
    <mergeCell ref="AW31:BB31"/>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81" fitToHeight="2"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2"/>
  <sheetViews>
    <sheetView workbookViewId="0">
      <selection activeCell="DA19" sqref="DA19"/>
    </sheetView>
  </sheetViews>
  <sheetFormatPr defaultColWidth="10.5" defaultRowHeight="11.45" customHeight="1" x14ac:dyDescent="0.2"/>
  <cols>
    <col min="1" max="1" width="2.33203125" style="6" customWidth="1"/>
    <col min="2" max="2" width="1.1640625" style="6" customWidth="1"/>
    <col min="3" max="3" width="2.6640625" style="6" customWidth="1"/>
    <col min="4" max="7" width="2.33203125" style="6" customWidth="1"/>
    <col min="8" max="8" width="3.5" style="6" customWidth="1"/>
    <col min="9" max="9" width="2.33203125" style="6" customWidth="1"/>
    <col min="10" max="10" width="2.1640625" style="6" customWidth="1"/>
    <col min="11" max="11" width="0.1640625" style="6" customWidth="1"/>
    <col min="12" max="12" width="2.33203125" style="6" customWidth="1"/>
    <col min="13" max="13" width="0.33203125" style="6" customWidth="1"/>
    <col min="14" max="14" width="5.6640625" style="6" customWidth="1"/>
    <col min="15" max="16" width="2.33203125" style="6" customWidth="1"/>
    <col min="17" max="17" width="1" style="6" customWidth="1"/>
    <col min="18" max="18" width="1.33203125" style="6" customWidth="1"/>
    <col min="19" max="19" width="0.6640625" style="6" customWidth="1"/>
    <col min="20" max="20" width="0.33203125" style="6" customWidth="1"/>
    <col min="21" max="21" width="1.33203125" style="6" customWidth="1"/>
    <col min="22" max="22" width="2.33203125" style="6" customWidth="1"/>
    <col min="23" max="23" width="2.1640625" style="6" customWidth="1"/>
    <col min="24" max="24" width="0.1640625" style="6" customWidth="1"/>
    <col min="25" max="25" width="2.1640625" style="6" customWidth="1"/>
    <col min="26" max="26" width="0.1640625" style="6" customWidth="1"/>
    <col min="27" max="27" width="1.83203125" style="6" customWidth="1"/>
    <col min="28" max="28" width="0.33203125" style="6" customWidth="1"/>
    <col min="29" max="29" width="0.1640625" style="6" customWidth="1"/>
    <col min="30" max="33" width="2.33203125" style="6" customWidth="1"/>
    <col min="34" max="34" width="0.6640625" style="6" customWidth="1"/>
    <col min="35" max="35" width="0.33203125" style="6" customWidth="1"/>
    <col min="36" max="36" width="1.33203125" style="6" customWidth="1"/>
    <col min="37" max="39" width="2.33203125" style="6" customWidth="1"/>
    <col min="40" max="40" width="1.83203125" style="6" customWidth="1"/>
    <col min="41" max="41" width="0.33203125" style="6" customWidth="1"/>
    <col min="42" max="42" width="0.1640625" style="6" customWidth="1"/>
    <col min="43" max="46" width="2.33203125" style="6" customWidth="1"/>
    <col min="47" max="47" width="0.6640625" style="6" customWidth="1"/>
    <col min="48" max="48" width="0.33203125" style="6" customWidth="1"/>
    <col min="49" max="49" width="1.33203125" style="6" customWidth="1"/>
    <col min="50" max="52" width="2.33203125" style="6" customWidth="1"/>
    <col min="53" max="53" width="1.83203125" style="6" customWidth="1"/>
    <col min="54" max="54" width="0.33203125" style="6" customWidth="1"/>
    <col min="55" max="55" width="0.1640625" style="6" customWidth="1"/>
    <col min="56" max="59" width="2.33203125" style="6" customWidth="1"/>
    <col min="60" max="60" width="0.6640625" style="6" customWidth="1"/>
    <col min="61" max="61" width="0.33203125" style="6" customWidth="1"/>
    <col min="62" max="62" width="1.33203125" style="6" customWidth="1"/>
    <col min="63" max="68" width="2.33203125" style="6" customWidth="1"/>
    <col min="69" max="69" width="0.5" style="6" customWidth="1"/>
    <col min="70" max="70" width="0.33203125" style="6" customWidth="1"/>
    <col min="71" max="71" width="2.83203125" style="6" customWidth="1"/>
    <col min="72" max="74" width="2.33203125" style="6" customWidth="1"/>
    <col min="75" max="75" width="1.6640625" style="6" customWidth="1"/>
    <col min="76" max="76" width="0.33203125" style="6" customWidth="1"/>
    <col min="77" max="77" width="0.5" style="6" customWidth="1"/>
    <col min="78" max="81" width="2.33203125" style="6" customWidth="1"/>
    <col min="82" max="82" width="0.5" style="6" customWidth="1"/>
    <col min="83" max="83" width="0.33203125" style="6" customWidth="1"/>
    <col min="84" max="84" width="1.6640625" style="6" customWidth="1"/>
    <col min="85" max="85" width="3.83203125" style="6" customWidth="1"/>
    <col min="86" max="86" width="2.33203125" style="6" customWidth="1"/>
    <col min="87" max="87" width="3.83203125" style="6" customWidth="1"/>
    <col min="88" max="88" width="1.6640625" style="6" customWidth="1"/>
    <col min="89" max="89" width="0.33203125" style="6" customWidth="1"/>
    <col min="90" max="90" width="0.5" style="6" customWidth="1"/>
    <col min="91" max="94" width="2.33203125" style="6" customWidth="1"/>
    <col min="95" max="95" width="0.5" style="6" customWidth="1"/>
    <col min="96" max="96" width="0.33203125" style="6" customWidth="1"/>
    <col min="97" max="97" width="1.6640625" style="6" customWidth="1"/>
    <col min="98" max="98" width="2.33203125" style="6" customWidth="1"/>
    <col min="99" max="99" width="3.5" style="6" customWidth="1"/>
    <col min="100" max="100" width="0.1640625" style="6"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16" customFormat="1" ht="12.75" x14ac:dyDescent="0.2">
      <c r="A6" s="1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1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16" customFormat="1" ht="12.75" x14ac:dyDescent="0.2"/>
    <row r="9" spans="1:100" s="16" customFormat="1" ht="12.75" x14ac:dyDescent="0.2">
      <c r="A9" s="16"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1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16" customFormat="1" ht="12.75" x14ac:dyDescent="0.2"/>
    <row r="12" spans="1:100" s="16" customFormat="1" ht="19.5" customHeight="1" x14ac:dyDescent="0.2">
      <c r="A12" s="16" t="s">
        <v>8</v>
      </c>
      <c r="C12" s="236" t="s">
        <v>118</v>
      </c>
      <c r="D12" s="236"/>
      <c r="E12" s="236"/>
      <c r="F12" s="236"/>
      <c r="G12" s="236"/>
      <c r="H12" s="236"/>
      <c r="I12" s="236"/>
      <c r="J12" s="236"/>
      <c r="M12" s="237">
        <v>111</v>
      </c>
      <c r="N12" s="237"/>
      <c r="O12" s="237"/>
      <c r="P12" s="237"/>
      <c r="Q12" s="237"/>
      <c r="R12" s="237"/>
      <c r="S12" s="237"/>
      <c r="T12" s="237"/>
      <c r="U12" s="237"/>
      <c r="V12" s="237"/>
      <c r="W12" s="237"/>
      <c r="Z12" s="257" t="s">
        <v>58</v>
      </c>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1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6" customFormat="1" ht="12.75" x14ac:dyDescent="0.2"/>
    <row r="15" spans="1:100" s="1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16" customFormat="1" ht="13.5" thickBot="1" x14ac:dyDescent="0.25"/>
    <row r="17" spans="1:100" s="1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16"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16" customFormat="1" ht="13.5"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16" customFormat="1" ht="29.25" customHeight="1" x14ac:dyDescent="0.2">
      <c r="A21" s="213">
        <v>1</v>
      </c>
      <c r="B21" s="213"/>
      <c r="C21" s="213"/>
      <c r="D21" s="214" t="s">
        <v>106</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109</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8">
        <v>25</v>
      </c>
      <c r="CN22" s="218"/>
      <c r="CO22" s="218"/>
      <c r="CP22" s="218"/>
      <c r="CQ22" s="218"/>
      <c r="CR22" s="218"/>
      <c r="CS22" s="218"/>
      <c r="CT22" s="218"/>
      <c r="CU22" s="218"/>
      <c r="CV22" s="218"/>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8">
        <v>25</v>
      </c>
      <c r="CN23" s="208"/>
      <c r="CO23" s="208"/>
      <c r="CP23" s="208"/>
      <c r="CQ23" s="208"/>
      <c r="CR23" s="208"/>
      <c r="CS23" s="208"/>
      <c r="CT23" s="208"/>
      <c r="CU23" s="208"/>
      <c r="CV23" s="208"/>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1">
        <v>25</v>
      </c>
      <c r="CN24" s="211"/>
      <c r="CO24" s="211"/>
      <c r="CP24" s="211"/>
      <c r="CQ24" s="211"/>
      <c r="CR24" s="211"/>
      <c r="CS24" s="211"/>
      <c r="CT24" s="211"/>
      <c r="CU24" s="211"/>
      <c r="CV24" s="211"/>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13.5"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11"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2" spans="1:100" s="24" customFormat="1" ht="36.75" customHeight="1" x14ac:dyDescent="0.2">
      <c r="A32" s="258"/>
      <c r="B32" s="258"/>
      <c r="C32" s="258"/>
      <c r="D32" s="259" t="s">
        <v>116</v>
      </c>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t="s">
        <v>330</v>
      </c>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row>
    <row r="34" spans="1:93" ht="11.1" customHeight="1" x14ac:dyDescent="0.2"/>
    <row r="35" spans="1:93" ht="11.1" customHeight="1" x14ac:dyDescent="0.2"/>
    <row r="36" spans="1:93" ht="15.75" x14ac:dyDescent="0.25">
      <c r="A36" s="196" t="s">
        <v>47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M36" s="197"/>
      <c r="AN36" s="197"/>
      <c r="AO36" s="197"/>
      <c r="AP36" s="197"/>
      <c r="AQ36" s="197"/>
      <c r="AR36" s="197"/>
      <c r="AS36" s="197"/>
      <c r="AT36" s="197"/>
      <c r="AU36" s="197"/>
      <c r="AV36" s="197"/>
      <c r="AW36" s="197"/>
      <c r="AX36" s="197"/>
      <c r="AY36" s="197"/>
      <c r="AZ36" s="197"/>
      <c r="BA36" s="197"/>
      <c r="BB36" s="197"/>
      <c r="BC36" s="197"/>
      <c r="BD36" s="197"/>
      <c r="BE36" s="197"/>
      <c r="BM36" s="198" t="s">
        <v>48</v>
      </c>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hidden="1" customHeight="1" x14ac:dyDescent="0.2"/>
    <row r="40" spans="1:93" ht="11.1" hidden="1" customHeight="1" x14ac:dyDescent="0.2"/>
    <row r="41" spans="1:93" ht="69" customHeight="1" x14ac:dyDescent="0.25">
      <c r="A41" s="196" t="s">
        <v>51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M41" s="197"/>
      <c r="AN41" s="197"/>
      <c r="AO41" s="197"/>
      <c r="AP41" s="197"/>
      <c r="AQ41" s="197"/>
      <c r="AR41" s="197"/>
      <c r="AS41" s="197"/>
      <c r="AT41" s="197"/>
      <c r="AU41" s="197"/>
      <c r="AV41" s="197"/>
      <c r="AW41" s="197"/>
      <c r="AX41" s="197"/>
      <c r="AY41" s="197"/>
      <c r="AZ41" s="197"/>
      <c r="BA41" s="197"/>
      <c r="BB41" s="197"/>
      <c r="BC41" s="197"/>
      <c r="BD41" s="197"/>
      <c r="BE41" s="197"/>
      <c r="BM41" s="198" t="s">
        <v>52</v>
      </c>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sheetData>
  <mergeCells count="63">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6"/>
  <sheetViews>
    <sheetView topLeftCell="A46" workbookViewId="0">
      <selection activeCell="AJ65" sqref="AJ65:AN65"/>
    </sheetView>
  </sheetViews>
  <sheetFormatPr defaultColWidth="10.5" defaultRowHeight="11.25" x14ac:dyDescent="0.2"/>
  <cols>
    <col min="1" max="1" width="2.33203125" style="54" customWidth="1"/>
    <col min="2" max="2" width="3.83203125" style="54" customWidth="1"/>
    <col min="3" max="12" width="2.33203125" style="54" customWidth="1"/>
    <col min="13" max="13" width="3.5" style="54" customWidth="1"/>
    <col min="14" max="20" width="2.33203125" style="54" customWidth="1"/>
    <col min="21" max="21" width="0.83203125" style="54" customWidth="1"/>
    <col min="22" max="24" width="2.33203125" style="54" customWidth="1"/>
    <col min="25" max="25" width="3.83203125" style="54" customWidth="1"/>
    <col min="26" max="27" width="2.33203125" style="54" customWidth="1"/>
    <col min="28" max="28" width="4" style="54" customWidth="1"/>
    <col min="29" max="29" width="4.83203125" style="54" customWidth="1"/>
    <col min="30" max="30" width="2.33203125" style="54" customWidth="1"/>
    <col min="31" max="31" width="5.83203125" style="54" customWidth="1"/>
    <col min="32" max="32" width="4.5" style="54" customWidth="1"/>
    <col min="33" max="33" width="4.83203125" style="54" customWidth="1"/>
    <col min="34" max="34" width="4.6640625" style="54" customWidth="1"/>
    <col min="35" max="38" width="2.33203125" style="54" customWidth="1"/>
    <col min="39" max="39" width="4.6640625" style="54" customWidth="1"/>
    <col min="40" max="40" width="3.1640625" style="54" customWidth="1"/>
    <col min="41" max="42" width="2.33203125" style="54" customWidth="1"/>
    <col min="43" max="43" width="5" style="54" customWidth="1"/>
    <col min="44" max="49" width="2.33203125" style="54" customWidth="1"/>
    <col min="50" max="50" width="4.5" style="54" customWidth="1"/>
    <col min="51" max="51" width="4" style="54" customWidth="1"/>
    <col min="52" max="52" width="2.33203125" style="54" customWidth="1"/>
    <col min="53" max="53" width="5.6640625" style="54" customWidth="1"/>
    <col min="54" max="55" width="2.33203125" style="54" customWidth="1"/>
    <col min="56" max="56" width="4.6640625" style="54" customWidth="1"/>
    <col min="57" max="57" width="2.33203125" style="54" customWidth="1"/>
    <col min="58" max="58" width="4.33203125" style="54" customWidth="1"/>
    <col min="59" max="59" width="4.83203125" style="54" customWidth="1"/>
    <col min="60" max="60" width="4.5" style="54" customWidth="1"/>
    <col min="61" max="61" width="2.83203125" style="54" customWidth="1"/>
    <col min="62" max="62" width="4.33203125" style="54" customWidth="1"/>
    <col min="63" max="63" width="2.33203125" style="54" customWidth="1"/>
    <col min="64" max="64" width="2.83203125" style="54" customWidth="1"/>
    <col min="65" max="65" width="4" style="54" customWidth="1"/>
    <col min="66" max="68" width="2.33203125" style="54" customWidth="1"/>
    <col min="69" max="69" width="4" style="54" customWidth="1"/>
    <col min="70" max="75" width="2.6640625" style="54" customWidth="1"/>
    <col min="76" max="77" width="3" style="54" customWidth="1"/>
    <col min="78" max="80" width="2.6640625" style="54" customWidth="1"/>
  </cols>
  <sheetData>
    <row r="1" spans="1:70" s="61" customFormat="1" ht="11.1" customHeight="1" x14ac:dyDescent="0.2">
      <c r="BD1" s="61" t="s">
        <v>0</v>
      </c>
    </row>
    <row r="2" spans="1:70" s="61" customFormat="1" ht="11.1" customHeight="1" x14ac:dyDescent="0.2">
      <c r="BD2" s="61" t="s">
        <v>1</v>
      </c>
    </row>
    <row r="3" spans="1:70" s="61" customFormat="1" ht="11.1" customHeight="1" x14ac:dyDescent="0.2">
      <c r="BD3" s="61" t="s">
        <v>2</v>
      </c>
    </row>
    <row r="4" spans="1:70" ht="30.75" customHeight="1" x14ac:dyDescent="0.2">
      <c r="BD4" s="158" t="s">
        <v>53</v>
      </c>
      <c r="BE4" s="158"/>
      <c r="BF4" s="158"/>
      <c r="BG4" s="158"/>
      <c r="BH4" s="158"/>
      <c r="BI4" s="158"/>
      <c r="BJ4" s="158"/>
      <c r="BK4" s="158"/>
      <c r="BL4" s="158"/>
      <c r="BM4" s="158"/>
      <c r="BN4" s="158"/>
      <c r="BO4" s="158"/>
      <c r="BP4" s="158"/>
      <c r="BQ4" s="158"/>
      <c r="BR4" s="158"/>
    </row>
    <row r="5" spans="1:70" ht="33" customHeight="1" x14ac:dyDescent="0.2">
      <c r="A5" s="274" t="s">
        <v>3</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row>
    <row r="6" spans="1:70" ht="23.25" customHeight="1" x14ac:dyDescent="0.2">
      <c r="A6" s="275" t="s">
        <v>54</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row>
    <row r="7" spans="1:70" ht="11.1" customHeight="1" x14ac:dyDescent="0.2"/>
    <row r="9" spans="1:70" ht="15.75" customHeight="1" x14ac:dyDescent="0.2">
      <c r="A9" s="54"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4.25" customHeight="1" x14ac:dyDescent="0.2">
      <c r="A12" s="54" t="s">
        <v>6</v>
      </c>
      <c r="B12" s="163">
        <v>120000</v>
      </c>
      <c r="C12" s="163"/>
      <c r="D12" s="163"/>
      <c r="E12" s="163"/>
      <c r="F12" s="163"/>
      <c r="G12" s="163"/>
      <c r="H12" s="163"/>
      <c r="I12" s="163"/>
      <c r="K12" s="132" t="s">
        <v>57</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32.25" customHeight="1" x14ac:dyDescent="0.2">
      <c r="A15" s="54" t="s">
        <v>8</v>
      </c>
      <c r="B15" s="129">
        <v>120150</v>
      </c>
      <c r="C15" s="129"/>
      <c r="D15" s="129"/>
      <c r="E15" s="129"/>
      <c r="F15" s="129"/>
      <c r="G15" s="129"/>
      <c r="H15" s="129"/>
      <c r="I15" s="129"/>
      <c r="K15" s="130">
        <v>111</v>
      </c>
      <c r="L15" s="130"/>
      <c r="M15" s="130"/>
      <c r="N15" s="130"/>
      <c r="O15" s="130"/>
      <c r="P15" s="130"/>
      <c r="Q15" s="130"/>
      <c r="S15" s="132" t="s">
        <v>287</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7.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7.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7.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7.25" customHeight="1" x14ac:dyDescent="0.2">
      <c r="A23" s="138">
        <v>6053165</v>
      </c>
      <c r="B23" s="138"/>
      <c r="C23" s="138"/>
      <c r="D23" s="138"/>
      <c r="E23" s="138"/>
      <c r="F23" s="138"/>
      <c r="G23" s="138"/>
      <c r="H23" s="138"/>
      <c r="I23" s="138">
        <v>423296</v>
      </c>
      <c r="J23" s="138"/>
      <c r="K23" s="138"/>
      <c r="L23" s="138"/>
      <c r="M23" s="138"/>
      <c r="N23" s="138"/>
      <c r="O23" s="138"/>
      <c r="P23" s="138">
        <v>6476461</v>
      </c>
      <c r="Q23" s="138"/>
      <c r="R23" s="138"/>
      <c r="S23" s="138"/>
      <c r="T23" s="138"/>
      <c r="U23" s="138"/>
      <c r="V23" s="138"/>
      <c r="W23" s="138"/>
      <c r="X23" s="138">
        <v>5861502.7999999998</v>
      </c>
      <c r="Y23" s="138"/>
      <c r="Z23" s="138"/>
      <c r="AA23" s="138"/>
      <c r="AB23" s="138"/>
      <c r="AC23" s="138"/>
      <c r="AD23" s="138"/>
      <c r="AE23" s="138">
        <v>423296</v>
      </c>
      <c r="AF23" s="138"/>
      <c r="AG23" s="138"/>
      <c r="AH23" s="138"/>
      <c r="AI23" s="138"/>
      <c r="AJ23" s="138"/>
      <c r="AK23" s="138"/>
      <c r="AL23" s="138">
        <v>6284798.7999999998</v>
      </c>
      <c r="AM23" s="138"/>
      <c r="AN23" s="138"/>
      <c r="AO23" s="138"/>
      <c r="AP23" s="138"/>
      <c r="AQ23" s="138"/>
      <c r="AR23" s="138"/>
      <c r="AS23" s="138"/>
      <c r="AT23" s="138"/>
      <c r="AU23" s="138">
        <v>-191662.2</v>
      </c>
      <c r="AV23" s="138"/>
      <c r="AW23" s="138"/>
      <c r="AX23" s="138"/>
      <c r="AY23" s="138"/>
      <c r="AZ23" s="138"/>
      <c r="BA23" s="138"/>
      <c r="BB23" s="273"/>
      <c r="BC23" s="273"/>
      <c r="BD23" s="273"/>
      <c r="BE23" s="273"/>
      <c r="BF23" s="273"/>
      <c r="BG23" s="273"/>
      <c r="BH23" s="273"/>
      <c r="BI23" s="138">
        <v>-191662.2</v>
      </c>
      <c r="BJ23" s="138"/>
      <c r="BK23" s="138"/>
      <c r="BL23" s="138"/>
      <c r="BM23" s="138"/>
      <c r="BN23" s="138"/>
      <c r="BO23" s="138"/>
      <c r="BP23" s="138"/>
      <c r="BQ23" s="138"/>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2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8.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40.5" customHeight="1" x14ac:dyDescent="0.2">
      <c r="A30" s="139">
        <v>1</v>
      </c>
      <c r="B30" s="139"/>
      <c r="C30" s="272" t="s">
        <v>279</v>
      </c>
      <c r="D30" s="175"/>
      <c r="E30" s="175"/>
      <c r="F30" s="175"/>
      <c r="G30" s="175"/>
      <c r="H30" s="175"/>
      <c r="I30" s="175"/>
      <c r="J30" s="175"/>
      <c r="K30" s="175"/>
      <c r="L30" s="175"/>
      <c r="M30" s="175"/>
      <c r="N30" s="175"/>
      <c r="O30" s="175"/>
      <c r="P30" s="175"/>
      <c r="Q30" s="175"/>
      <c r="R30" s="175"/>
      <c r="S30" s="140">
        <v>6053165</v>
      </c>
      <c r="T30" s="140"/>
      <c r="U30" s="140"/>
      <c r="V30" s="140"/>
      <c r="W30" s="140"/>
      <c r="X30" s="140"/>
      <c r="Y30" s="140">
        <v>423296</v>
      </c>
      <c r="Z30" s="140"/>
      <c r="AA30" s="140"/>
      <c r="AB30" s="140"/>
      <c r="AC30" s="140"/>
      <c r="AD30" s="140"/>
      <c r="AE30" s="140">
        <v>6476461</v>
      </c>
      <c r="AF30" s="140"/>
      <c r="AG30" s="140"/>
      <c r="AH30" s="140"/>
      <c r="AI30" s="140"/>
      <c r="AJ30" s="140"/>
      <c r="AK30" s="140">
        <v>5861502.7999999998</v>
      </c>
      <c r="AL30" s="140"/>
      <c r="AM30" s="140"/>
      <c r="AN30" s="140"/>
      <c r="AO30" s="140"/>
      <c r="AP30" s="140"/>
      <c r="AQ30" s="140">
        <v>423296</v>
      </c>
      <c r="AR30" s="140"/>
      <c r="AS30" s="140"/>
      <c r="AT30" s="140"/>
      <c r="AU30" s="140"/>
      <c r="AV30" s="140"/>
      <c r="AW30" s="140">
        <v>6284798.7999999998</v>
      </c>
      <c r="AX30" s="140"/>
      <c r="AY30" s="140"/>
      <c r="AZ30" s="140"/>
      <c r="BA30" s="140"/>
      <c r="BB30" s="140"/>
      <c r="BC30" s="140">
        <v>-191662.2</v>
      </c>
      <c r="BD30" s="140"/>
      <c r="BE30" s="140"/>
      <c r="BF30" s="140"/>
      <c r="BG30" s="140"/>
      <c r="BH30" s="269"/>
      <c r="BI30" s="269"/>
      <c r="BJ30" s="269"/>
      <c r="BK30" s="269"/>
      <c r="BL30" s="269"/>
      <c r="BM30" s="140">
        <v>-191662.2</v>
      </c>
      <c r="BN30" s="140"/>
      <c r="BO30" s="140"/>
      <c r="BP30" s="140"/>
      <c r="BQ30" s="140"/>
    </row>
    <row r="31" spans="1:69" s="2" customFormat="1" ht="21" customHeight="1" x14ac:dyDescent="0.2">
      <c r="A31" s="271" t="s">
        <v>17</v>
      </c>
      <c r="B31" s="271"/>
      <c r="C31" s="271"/>
      <c r="D31" s="271"/>
      <c r="E31" s="271"/>
      <c r="F31" s="271"/>
      <c r="G31" s="271"/>
      <c r="H31" s="271"/>
      <c r="I31" s="271"/>
      <c r="J31" s="271"/>
      <c r="K31" s="271"/>
      <c r="L31" s="271"/>
      <c r="M31" s="271"/>
      <c r="N31" s="271"/>
      <c r="O31" s="271"/>
      <c r="P31" s="271"/>
      <c r="Q31" s="271"/>
      <c r="R31" s="271"/>
      <c r="S31" s="140">
        <v>6053165</v>
      </c>
      <c r="T31" s="140"/>
      <c r="U31" s="140"/>
      <c r="V31" s="140"/>
      <c r="W31" s="140"/>
      <c r="X31" s="140"/>
      <c r="Y31" s="140">
        <v>423296</v>
      </c>
      <c r="Z31" s="140"/>
      <c r="AA31" s="140"/>
      <c r="AB31" s="140"/>
      <c r="AC31" s="140"/>
      <c r="AD31" s="140"/>
      <c r="AE31" s="140">
        <v>6476461</v>
      </c>
      <c r="AF31" s="140"/>
      <c r="AG31" s="140"/>
      <c r="AH31" s="140"/>
      <c r="AI31" s="140"/>
      <c r="AJ31" s="140"/>
      <c r="AK31" s="140">
        <v>5861502.7999999998</v>
      </c>
      <c r="AL31" s="140"/>
      <c r="AM31" s="140"/>
      <c r="AN31" s="140"/>
      <c r="AO31" s="140"/>
      <c r="AP31" s="140"/>
      <c r="AQ31" s="140">
        <v>423296</v>
      </c>
      <c r="AR31" s="140"/>
      <c r="AS31" s="140"/>
      <c r="AT31" s="140"/>
      <c r="AU31" s="140"/>
      <c r="AV31" s="140"/>
      <c r="AW31" s="140">
        <v>6284798.7999999998</v>
      </c>
      <c r="AX31" s="140"/>
      <c r="AY31" s="140"/>
      <c r="AZ31" s="140"/>
      <c r="BA31" s="140"/>
      <c r="BB31" s="140"/>
      <c r="BC31" s="140">
        <v>-191662.2</v>
      </c>
      <c r="BD31" s="140"/>
      <c r="BE31" s="140"/>
      <c r="BF31" s="140"/>
      <c r="BG31" s="140"/>
      <c r="BH31" s="269"/>
      <c r="BI31" s="269"/>
      <c r="BJ31" s="269"/>
      <c r="BK31" s="269"/>
      <c r="BL31" s="269"/>
      <c r="BM31" s="140">
        <v>-191662.2</v>
      </c>
      <c r="BN31" s="140"/>
      <c r="BO31" s="140"/>
      <c r="BP31" s="140"/>
      <c r="BQ31" s="140"/>
    </row>
    <row r="32" spans="1:69" s="2" customFormat="1" ht="18.75" customHeight="1" x14ac:dyDescent="0.2">
      <c r="A32" s="270" t="s">
        <v>67</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row>
    <row r="33" spans="1:80" s="2" customFormat="1" ht="29.25" customHeight="1" x14ac:dyDescent="0.2">
      <c r="A33" s="178" t="s">
        <v>318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11.1"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3" customFormat="1" ht="11.1" customHeight="1" x14ac:dyDescent="0.2">
      <c r="A41" s="262" t="s">
        <v>17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row>
    <row r="42" spans="1:80" s="2" customFormat="1" ht="19.5" customHeight="1" x14ac:dyDescent="0.2">
      <c r="A42" s="270" t="s">
        <v>67</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row>
    <row r="43" spans="1:80" ht="39"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row>
    <row r="44" spans="1:80" s="54" customFormat="1" ht="51" customHeight="1" x14ac:dyDescent="0.2"/>
    <row r="45" spans="1:80" ht="11.1"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80" ht="11.1" customHeight="1" thickBot="1" x14ac:dyDescent="0.25"/>
    <row r="47" spans="1:80" ht="33" customHeight="1" x14ac:dyDescent="0.2">
      <c r="A47" s="183" t="s">
        <v>16</v>
      </c>
      <c r="B47" s="183"/>
      <c r="C47" s="169" t="s">
        <v>18</v>
      </c>
      <c r="D47" s="169"/>
      <c r="E47" s="169"/>
      <c r="F47" s="169"/>
      <c r="G47" s="169"/>
      <c r="H47" s="169"/>
      <c r="I47" s="169"/>
      <c r="J47" s="169"/>
      <c r="K47" s="169"/>
      <c r="L47" s="169"/>
      <c r="M47" s="169"/>
      <c r="N47" s="169"/>
      <c r="O47" s="169"/>
      <c r="P47" s="169"/>
      <c r="Q47" s="169"/>
      <c r="R47" s="169"/>
      <c r="S47" s="169"/>
      <c r="T47" s="169"/>
      <c r="U47" s="169"/>
      <c r="V47" s="169"/>
      <c r="W47" s="169"/>
      <c r="X47" s="169"/>
      <c r="Y47" s="277" t="s">
        <v>19</v>
      </c>
      <c r="Z47" s="277"/>
      <c r="AA47" s="277"/>
      <c r="AB47" s="169" t="s">
        <v>20</v>
      </c>
      <c r="AC47" s="169"/>
      <c r="AD47" s="169"/>
      <c r="AE47" s="169"/>
      <c r="AF47" s="169"/>
      <c r="AG47" s="169"/>
      <c r="AH47" s="169"/>
      <c r="AI47" s="169"/>
      <c r="AJ47" s="169" t="s">
        <v>65</v>
      </c>
      <c r="AK47" s="169"/>
      <c r="AL47" s="169"/>
      <c r="AM47" s="169"/>
      <c r="AN47" s="169"/>
      <c r="AO47" s="169"/>
      <c r="AP47" s="169"/>
      <c r="AQ47" s="169"/>
      <c r="AR47" s="169"/>
      <c r="AS47" s="169"/>
      <c r="AT47" s="169"/>
      <c r="AU47" s="169"/>
      <c r="AV47" s="169"/>
      <c r="AW47" s="169"/>
      <c r="AX47" s="169"/>
      <c r="AY47" s="169" t="s">
        <v>72</v>
      </c>
      <c r="AZ47" s="169"/>
      <c r="BA47" s="169"/>
      <c r="BB47" s="169"/>
      <c r="BC47" s="169"/>
      <c r="BD47" s="169"/>
      <c r="BE47" s="169"/>
      <c r="BF47" s="169"/>
      <c r="BG47" s="169"/>
      <c r="BH47" s="169"/>
      <c r="BI47" s="169"/>
      <c r="BJ47" s="169"/>
      <c r="BK47" s="169"/>
      <c r="BL47" s="169"/>
      <c r="BM47" s="169"/>
      <c r="BN47" s="172" t="s">
        <v>13</v>
      </c>
      <c r="BO47" s="172"/>
      <c r="BP47" s="172"/>
      <c r="BQ47" s="172"/>
      <c r="BR47" s="172"/>
      <c r="BS47" s="172"/>
      <c r="BT47" s="172"/>
      <c r="BU47" s="172"/>
      <c r="BV47" s="172"/>
      <c r="BW47" s="172"/>
      <c r="BX47" s="172"/>
      <c r="BY47" s="172"/>
      <c r="BZ47" s="172"/>
      <c r="CA47" s="172"/>
      <c r="CB47" s="172"/>
    </row>
    <row r="48" spans="1:80" ht="32.25" customHeight="1" x14ac:dyDescent="0.2">
      <c r="A48" s="184"/>
      <c r="B48" s="171"/>
      <c r="C48" s="170"/>
      <c r="D48" s="171"/>
      <c r="E48" s="171"/>
      <c r="F48" s="171"/>
      <c r="G48" s="171"/>
      <c r="H48" s="171"/>
      <c r="I48" s="171"/>
      <c r="J48" s="171"/>
      <c r="K48" s="171"/>
      <c r="L48" s="171"/>
      <c r="M48" s="171"/>
      <c r="N48" s="171"/>
      <c r="O48" s="171"/>
      <c r="P48" s="171"/>
      <c r="Q48" s="171"/>
      <c r="R48" s="171"/>
      <c r="S48" s="171"/>
      <c r="T48" s="171"/>
      <c r="U48" s="171"/>
      <c r="V48" s="171"/>
      <c r="W48" s="171"/>
      <c r="X48" s="171"/>
      <c r="Y48" s="278"/>
      <c r="Z48" s="279"/>
      <c r="AA48" s="279"/>
      <c r="AB48" s="170"/>
      <c r="AC48" s="171"/>
      <c r="AD48" s="171"/>
      <c r="AE48" s="171"/>
      <c r="AF48" s="171"/>
      <c r="AG48" s="171"/>
      <c r="AH48" s="171"/>
      <c r="AI48" s="171"/>
      <c r="AJ48" s="136" t="s">
        <v>14</v>
      </c>
      <c r="AK48" s="136"/>
      <c r="AL48" s="136"/>
      <c r="AM48" s="136"/>
      <c r="AN48" s="136"/>
      <c r="AO48" s="136" t="s">
        <v>15</v>
      </c>
      <c r="AP48" s="136"/>
      <c r="AQ48" s="136"/>
      <c r="AR48" s="136"/>
      <c r="AS48" s="136"/>
      <c r="AT48" s="136" t="s">
        <v>62</v>
      </c>
      <c r="AU48" s="136"/>
      <c r="AV48" s="136"/>
      <c r="AW48" s="136"/>
      <c r="AX48" s="136"/>
      <c r="AY48" s="136" t="s">
        <v>14</v>
      </c>
      <c r="AZ48" s="136"/>
      <c r="BA48" s="136"/>
      <c r="BB48" s="136"/>
      <c r="BC48" s="136"/>
      <c r="BD48" s="136" t="s">
        <v>15</v>
      </c>
      <c r="BE48" s="136"/>
      <c r="BF48" s="136"/>
      <c r="BG48" s="136"/>
      <c r="BH48" s="136"/>
      <c r="BI48" s="136" t="s">
        <v>62</v>
      </c>
      <c r="BJ48" s="136"/>
      <c r="BK48" s="136"/>
      <c r="BL48" s="136"/>
      <c r="BM48" s="136"/>
      <c r="BN48" s="147" t="s">
        <v>14</v>
      </c>
      <c r="BO48" s="147"/>
      <c r="BP48" s="147"/>
      <c r="BQ48" s="147"/>
      <c r="BR48" s="147"/>
      <c r="BS48" s="147" t="s">
        <v>15</v>
      </c>
      <c r="BT48" s="147"/>
      <c r="BU48" s="147"/>
      <c r="BV48" s="147"/>
      <c r="BW48" s="147"/>
      <c r="BX48" s="173" t="s">
        <v>62</v>
      </c>
      <c r="BY48" s="173"/>
      <c r="BZ48" s="173"/>
      <c r="CA48" s="173"/>
      <c r="CB48" s="173"/>
    </row>
    <row r="49" spans="1:80" ht="11.1" customHeight="1" thickBot="1" x14ac:dyDescent="0.25">
      <c r="A49" s="133">
        <v>1</v>
      </c>
      <c r="B49" s="133"/>
      <c r="C49" s="134">
        <v>2</v>
      </c>
      <c r="D49" s="134"/>
      <c r="E49" s="134"/>
      <c r="F49" s="134"/>
      <c r="G49" s="134"/>
      <c r="H49" s="134"/>
      <c r="I49" s="134"/>
      <c r="J49" s="134"/>
      <c r="K49" s="134"/>
      <c r="L49" s="134"/>
      <c r="M49" s="134"/>
      <c r="N49" s="134"/>
      <c r="O49" s="134"/>
      <c r="P49" s="134"/>
      <c r="Q49" s="134"/>
      <c r="R49" s="134"/>
      <c r="S49" s="134"/>
      <c r="T49" s="134"/>
      <c r="U49" s="134"/>
      <c r="V49" s="134"/>
      <c r="W49" s="134"/>
      <c r="X49" s="134"/>
      <c r="Y49" s="134">
        <v>3</v>
      </c>
      <c r="Z49" s="134"/>
      <c r="AA49" s="134"/>
      <c r="AB49" s="134">
        <v>4</v>
      </c>
      <c r="AC49" s="134"/>
      <c r="AD49" s="134"/>
      <c r="AE49" s="134"/>
      <c r="AF49" s="134"/>
      <c r="AG49" s="134"/>
      <c r="AH49" s="134"/>
      <c r="AI49" s="134"/>
      <c r="AJ49" s="134">
        <v>5</v>
      </c>
      <c r="AK49" s="134"/>
      <c r="AL49" s="134"/>
      <c r="AM49" s="134"/>
      <c r="AN49" s="134"/>
      <c r="AO49" s="134">
        <v>6</v>
      </c>
      <c r="AP49" s="134"/>
      <c r="AQ49" s="134"/>
      <c r="AR49" s="134"/>
      <c r="AS49" s="134"/>
      <c r="AT49" s="134">
        <v>7</v>
      </c>
      <c r="AU49" s="134"/>
      <c r="AV49" s="134"/>
      <c r="AW49" s="134"/>
      <c r="AX49" s="134"/>
      <c r="AY49" s="134">
        <v>8</v>
      </c>
      <c r="AZ49" s="134"/>
      <c r="BA49" s="134"/>
      <c r="BB49" s="134"/>
      <c r="BC49" s="134"/>
      <c r="BD49" s="134">
        <v>9</v>
      </c>
      <c r="BE49" s="134"/>
      <c r="BF49" s="134"/>
      <c r="BG49" s="134"/>
      <c r="BH49" s="134"/>
      <c r="BI49" s="134">
        <v>10</v>
      </c>
      <c r="BJ49" s="134"/>
      <c r="BK49" s="134"/>
      <c r="BL49" s="134"/>
      <c r="BM49" s="134"/>
      <c r="BN49" s="134">
        <v>11</v>
      </c>
      <c r="BO49" s="134"/>
      <c r="BP49" s="134"/>
      <c r="BQ49" s="134"/>
      <c r="BR49" s="134"/>
      <c r="BS49" s="134">
        <v>12</v>
      </c>
      <c r="BT49" s="134"/>
      <c r="BU49" s="134"/>
      <c r="BV49" s="134"/>
      <c r="BW49" s="134"/>
      <c r="BX49" s="135">
        <v>13</v>
      </c>
      <c r="BY49" s="135"/>
      <c r="BZ49" s="135"/>
      <c r="CA49" s="135"/>
      <c r="CB49" s="135"/>
    </row>
    <row r="50" spans="1:80" ht="12.95" customHeight="1" x14ac:dyDescent="0.2">
      <c r="A50" s="280">
        <v>1</v>
      </c>
      <c r="B50" s="280"/>
      <c r="C50" s="281" t="s">
        <v>279</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row>
    <row r="51" spans="1:80" ht="12" customHeight="1" x14ac:dyDescent="0.2">
      <c r="A51" s="266" t="s">
        <v>21</v>
      </c>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row>
    <row r="52" spans="1:80" s="62" customFormat="1" ht="11.1" customHeight="1" x14ac:dyDescent="0.2">
      <c r="A52" s="263">
        <v>1</v>
      </c>
      <c r="B52" s="263"/>
      <c r="C52" s="264" t="s">
        <v>288</v>
      </c>
      <c r="D52" s="264"/>
      <c r="E52" s="264"/>
      <c r="F52" s="264"/>
      <c r="G52" s="264"/>
      <c r="H52" s="264"/>
      <c r="I52" s="264"/>
      <c r="J52" s="264"/>
      <c r="K52" s="264"/>
      <c r="L52" s="264"/>
      <c r="M52" s="264"/>
      <c r="N52" s="264"/>
      <c r="O52" s="264"/>
      <c r="P52" s="264"/>
      <c r="Q52" s="264"/>
      <c r="R52" s="264"/>
      <c r="S52" s="264"/>
      <c r="T52" s="264"/>
      <c r="U52" s="264"/>
      <c r="V52" s="264"/>
      <c r="W52" s="264"/>
      <c r="X52" s="264"/>
      <c r="Y52" s="264" t="s">
        <v>22</v>
      </c>
      <c r="Z52" s="264"/>
      <c r="AA52" s="264"/>
      <c r="AB52" s="264" t="s">
        <v>282</v>
      </c>
      <c r="AC52" s="264"/>
      <c r="AD52" s="264"/>
      <c r="AE52" s="264"/>
      <c r="AF52" s="264"/>
      <c r="AG52" s="264"/>
      <c r="AH52" s="264"/>
      <c r="AI52" s="264"/>
      <c r="AJ52" s="260">
        <v>35</v>
      </c>
      <c r="AK52" s="260"/>
      <c r="AL52" s="260"/>
      <c r="AM52" s="260"/>
      <c r="AN52" s="260"/>
      <c r="AO52" s="261"/>
      <c r="AP52" s="261"/>
      <c r="AQ52" s="261"/>
      <c r="AR52" s="261"/>
      <c r="AS52" s="261"/>
      <c r="AT52" s="260">
        <v>35</v>
      </c>
      <c r="AU52" s="260"/>
      <c r="AV52" s="260"/>
      <c r="AW52" s="260"/>
      <c r="AX52" s="260"/>
      <c r="AY52" s="260">
        <v>35</v>
      </c>
      <c r="AZ52" s="260"/>
      <c r="BA52" s="260"/>
      <c r="BB52" s="260"/>
      <c r="BC52" s="260"/>
      <c r="BD52" s="261"/>
      <c r="BE52" s="261"/>
      <c r="BF52" s="261"/>
      <c r="BG52" s="261"/>
      <c r="BH52" s="261"/>
      <c r="BI52" s="260">
        <v>35</v>
      </c>
      <c r="BJ52" s="260"/>
      <c r="BK52" s="260"/>
      <c r="BL52" s="260"/>
      <c r="BM52" s="260"/>
      <c r="BN52" s="261"/>
      <c r="BO52" s="261"/>
      <c r="BP52" s="261"/>
      <c r="BQ52" s="261"/>
      <c r="BR52" s="261"/>
      <c r="BS52" s="261"/>
      <c r="BT52" s="261"/>
      <c r="BU52" s="261"/>
      <c r="BV52" s="261"/>
      <c r="BW52" s="261"/>
      <c r="BX52" s="261"/>
      <c r="BY52" s="261"/>
      <c r="BZ52" s="261"/>
      <c r="CA52" s="261"/>
      <c r="CB52" s="261"/>
    </row>
    <row r="53" spans="1:80" s="62" customFormat="1" ht="11.1" customHeight="1" x14ac:dyDescent="0.2">
      <c r="A53" s="263">
        <v>2</v>
      </c>
      <c r="B53" s="263"/>
      <c r="C53" s="264" t="s">
        <v>23</v>
      </c>
      <c r="D53" s="264"/>
      <c r="E53" s="264"/>
      <c r="F53" s="264"/>
      <c r="G53" s="264"/>
      <c r="H53" s="264"/>
      <c r="I53" s="264"/>
      <c r="J53" s="264"/>
      <c r="K53" s="264"/>
      <c r="L53" s="264"/>
      <c r="M53" s="264"/>
      <c r="N53" s="264"/>
      <c r="O53" s="264"/>
      <c r="P53" s="264"/>
      <c r="Q53" s="264"/>
      <c r="R53" s="264"/>
      <c r="S53" s="264"/>
      <c r="T53" s="264"/>
      <c r="U53" s="264"/>
      <c r="V53" s="264"/>
      <c r="W53" s="264"/>
      <c r="X53" s="264"/>
      <c r="Y53" s="264" t="s">
        <v>24</v>
      </c>
      <c r="Z53" s="264"/>
      <c r="AA53" s="264"/>
      <c r="AB53" s="264" t="s">
        <v>25</v>
      </c>
      <c r="AC53" s="264"/>
      <c r="AD53" s="264"/>
      <c r="AE53" s="264"/>
      <c r="AF53" s="264"/>
      <c r="AG53" s="264"/>
      <c r="AH53" s="264"/>
      <c r="AI53" s="264"/>
      <c r="AJ53" s="267">
        <v>6053165</v>
      </c>
      <c r="AK53" s="267"/>
      <c r="AL53" s="267"/>
      <c r="AM53" s="267"/>
      <c r="AN53" s="267"/>
      <c r="AO53" s="267">
        <v>423296</v>
      </c>
      <c r="AP53" s="267"/>
      <c r="AQ53" s="267"/>
      <c r="AR53" s="267"/>
      <c r="AS53" s="267"/>
      <c r="AT53" s="267">
        <v>6476461</v>
      </c>
      <c r="AU53" s="267"/>
      <c r="AV53" s="267"/>
      <c r="AW53" s="267"/>
      <c r="AX53" s="267"/>
      <c r="AY53" s="268">
        <v>5861502.7999999998</v>
      </c>
      <c r="AZ53" s="268"/>
      <c r="BA53" s="268"/>
      <c r="BB53" s="268"/>
      <c r="BC53" s="268"/>
      <c r="BD53" s="267">
        <v>423296</v>
      </c>
      <c r="BE53" s="267"/>
      <c r="BF53" s="267"/>
      <c r="BG53" s="267"/>
      <c r="BH53" s="267"/>
      <c r="BI53" s="268">
        <v>6284798.7999999998</v>
      </c>
      <c r="BJ53" s="268"/>
      <c r="BK53" s="268"/>
      <c r="BL53" s="268"/>
      <c r="BM53" s="268"/>
      <c r="BN53" s="268">
        <v>-191662.2</v>
      </c>
      <c r="BO53" s="268"/>
      <c r="BP53" s="268"/>
      <c r="BQ53" s="268"/>
      <c r="BR53" s="268"/>
      <c r="BS53" s="261"/>
      <c r="BT53" s="261"/>
      <c r="BU53" s="261"/>
      <c r="BV53" s="261"/>
      <c r="BW53" s="261"/>
      <c r="BX53" s="268">
        <v>-191662.2</v>
      </c>
      <c r="BY53" s="268"/>
      <c r="BZ53" s="268"/>
      <c r="CA53" s="268"/>
      <c r="CB53" s="268"/>
    </row>
    <row r="54" spans="1:80" ht="11.1" customHeight="1" x14ac:dyDescent="0.2">
      <c r="A54" s="265" t="s">
        <v>26</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row>
    <row r="55" spans="1:80" ht="12" customHeight="1" x14ac:dyDescent="0.2">
      <c r="A55" s="254" t="s">
        <v>319</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row>
    <row r="56" spans="1:80" ht="12" customHeight="1" x14ac:dyDescent="0.2">
      <c r="A56" s="266" t="s">
        <v>29</v>
      </c>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row>
    <row r="57" spans="1:80" s="62" customFormat="1" ht="27.75" customHeight="1" x14ac:dyDescent="0.2">
      <c r="A57" s="263">
        <v>1</v>
      </c>
      <c r="B57" s="263"/>
      <c r="C57" s="264" t="s">
        <v>30</v>
      </c>
      <c r="D57" s="264"/>
      <c r="E57" s="264"/>
      <c r="F57" s="264"/>
      <c r="G57" s="264"/>
      <c r="H57" s="264"/>
      <c r="I57" s="264"/>
      <c r="J57" s="264"/>
      <c r="K57" s="264"/>
      <c r="L57" s="264"/>
      <c r="M57" s="264"/>
      <c r="N57" s="264"/>
      <c r="O57" s="264"/>
      <c r="P57" s="264"/>
      <c r="Q57" s="264"/>
      <c r="R57" s="264"/>
      <c r="S57" s="264"/>
      <c r="T57" s="264"/>
      <c r="U57" s="264"/>
      <c r="V57" s="264"/>
      <c r="W57" s="264"/>
      <c r="X57" s="264"/>
      <c r="Y57" s="264" t="s">
        <v>22</v>
      </c>
      <c r="Z57" s="264"/>
      <c r="AA57" s="264"/>
      <c r="AB57" s="264" t="s">
        <v>31</v>
      </c>
      <c r="AC57" s="264"/>
      <c r="AD57" s="264"/>
      <c r="AE57" s="264"/>
      <c r="AF57" s="264"/>
      <c r="AG57" s="264"/>
      <c r="AH57" s="264"/>
      <c r="AI57" s="264"/>
      <c r="AJ57" s="260">
        <v>36</v>
      </c>
      <c r="AK57" s="260"/>
      <c r="AL57" s="260"/>
      <c r="AM57" s="260"/>
      <c r="AN57" s="260"/>
      <c r="AO57" s="261"/>
      <c r="AP57" s="261"/>
      <c r="AQ57" s="261"/>
      <c r="AR57" s="261"/>
      <c r="AS57" s="261"/>
      <c r="AT57" s="260">
        <v>36</v>
      </c>
      <c r="AU57" s="260"/>
      <c r="AV57" s="260"/>
      <c r="AW57" s="260"/>
      <c r="AX57" s="260"/>
      <c r="AY57" s="260">
        <v>32</v>
      </c>
      <c r="AZ57" s="260"/>
      <c r="BA57" s="260"/>
      <c r="BB57" s="260"/>
      <c r="BC57" s="260"/>
      <c r="BD57" s="261"/>
      <c r="BE57" s="261"/>
      <c r="BF57" s="261"/>
      <c r="BG57" s="261"/>
      <c r="BH57" s="261"/>
      <c r="BI57" s="260">
        <v>32</v>
      </c>
      <c r="BJ57" s="260"/>
      <c r="BK57" s="260"/>
      <c r="BL57" s="260"/>
      <c r="BM57" s="260"/>
      <c r="BN57" s="260">
        <v>-4</v>
      </c>
      <c r="BO57" s="260"/>
      <c r="BP57" s="260"/>
      <c r="BQ57" s="260"/>
      <c r="BR57" s="260"/>
      <c r="BS57" s="261"/>
      <c r="BT57" s="261"/>
      <c r="BU57" s="261"/>
      <c r="BV57" s="261"/>
      <c r="BW57" s="261"/>
      <c r="BX57" s="260">
        <v>-4</v>
      </c>
      <c r="BY57" s="260"/>
      <c r="BZ57" s="260"/>
      <c r="CA57" s="260"/>
      <c r="CB57" s="260"/>
    </row>
    <row r="58" spans="1:80" ht="11.1" customHeight="1" x14ac:dyDescent="0.2">
      <c r="A58" s="265" t="s">
        <v>26</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T58" s="265"/>
      <c r="BU58" s="265"/>
      <c r="BV58" s="265"/>
      <c r="BW58" s="265"/>
      <c r="BX58" s="265"/>
      <c r="BY58" s="265"/>
      <c r="BZ58" s="265"/>
      <c r="CA58" s="265"/>
      <c r="CB58" s="265"/>
    </row>
    <row r="59" spans="1:80" ht="11.1" customHeight="1" x14ac:dyDescent="0.2">
      <c r="A59" s="254" t="s">
        <v>320</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row>
    <row r="60" spans="1:80" s="62" customFormat="1" ht="27.75" customHeight="1" x14ac:dyDescent="0.2">
      <c r="A60" s="263">
        <v>2</v>
      </c>
      <c r="B60" s="263"/>
      <c r="C60" s="264" t="s">
        <v>33</v>
      </c>
      <c r="D60" s="264"/>
      <c r="E60" s="264"/>
      <c r="F60" s="264"/>
      <c r="G60" s="264"/>
      <c r="H60" s="264"/>
      <c r="I60" s="264"/>
      <c r="J60" s="264"/>
      <c r="K60" s="264"/>
      <c r="L60" s="264"/>
      <c r="M60" s="264"/>
      <c r="N60" s="264"/>
      <c r="O60" s="264"/>
      <c r="P60" s="264"/>
      <c r="Q60" s="264"/>
      <c r="R60" s="264"/>
      <c r="S60" s="264"/>
      <c r="T60" s="264"/>
      <c r="U60" s="264"/>
      <c r="V60" s="264"/>
      <c r="W60" s="264"/>
      <c r="X60" s="264"/>
      <c r="Y60" s="264" t="s">
        <v>22</v>
      </c>
      <c r="Z60" s="264"/>
      <c r="AA60" s="264"/>
      <c r="AB60" s="264" t="s">
        <v>31</v>
      </c>
      <c r="AC60" s="264"/>
      <c r="AD60" s="264"/>
      <c r="AE60" s="264"/>
      <c r="AF60" s="264"/>
      <c r="AG60" s="264"/>
      <c r="AH60" s="264"/>
      <c r="AI60" s="264"/>
      <c r="AJ60" s="267">
        <v>2700</v>
      </c>
      <c r="AK60" s="267"/>
      <c r="AL60" s="267"/>
      <c r="AM60" s="267"/>
      <c r="AN60" s="267"/>
      <c r="AO60" s="261"/>
      <c r="AP60" s="261"/>
      <c r="AQ60" s="261"/>
      <c r="AR60" s="261"/>
      <c r="AS60" s="261"/>
      <c r="AT60" s="267">
        <v>2700</v>
      </c>
      <c r="AU60" s="267"/>
      <c r="AV60" s="267"/>
      <c r="AW60" s="267"/>
      <c r="AX60" s="267"/>
      <c r="AY60" s="267">
        <v>5205</v>
      </c>
      <c r="AZ60" s="267"/>
      <c r="BA60" s="267"/>
      <c r="BB60" s="267"/>
      <c r="BC60" s="267"/>
      <c r="BD60" s="261"/>
      <c r="BE60" s="261"/>
      <c r="BF60" s="261"/>
      <c r="BG60" s="261"/>
      <c r="BH60" s="261"/>
      <c r="BI60" s="267">
        <v>5205</v>
      </c>
      <c r="BJ60" s="267"/>
      <c r="BK60" s="267"/>
      <c r="BL60" s="267"/>
      <c r="BM60" s="267"/>
      <c r="BN60" s="267">
        <v>2505</v>
      </c>
      <c r="BO60" s="267"/>
      <c r="BP60" s="267"/>
      <c r="BQ60" s="267"/>
      <c r="BR60" s="267"/>
      <c r="BS60" s="261"/>
      <c r="BT60" s="261"/>
      <c r="BU60" s="261"/>
      <c r="BV60" s="261"/>
      <c r="BW60" s="261"/>
      <c r="BX60" s="267">
        <v>2505</v>
      </c>
      <c r="BY60" s="267"/>
      <c r="BZ60" s="267"/>
      <c r="CA60" s="267"/>
      <c r="CB60" s="267"/>
    </row>
    <row r="61" spans="1:80" ht="11.1" customHeight="1" x14ac:dyDescent="0.2">
      <c r="A61" s="265" t="s">
        <v>26</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row>
    <row r="62" spans="1:80" ht="11.1" customHeight="1" x14ac:dyDescent="0.2">
      <c r="A62" s="254" t="s">
        <v>34</v>
      </c>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row>
    <row r="63" spans="1:80" s="62" customFormat="1" ht="28.5" customHeight="1" x14ac:dyDescent="0.2">
      <c r="A63" s="263">
        <v>3</v>
      </c>
      <c r="B63" s="263"/>
      <c r="C63" s="264" t="s">
        <v>289</v>
      </c>
      <c r="D63" s="264"/>
      <c r="E63" s="264"/>
      <c r="F63" s="264"/>
      <c r="G63" s="264"/>
      <c r="H63" s="264"/>
      <c r="I63" s="264"/>
      <c r="J63" s="264"/>
      <c r="K63" s="264"/>
      <c r="L63" s="264"/>
      <c r="M63" s="264"/>
      <c r="N63" s="264"/>
      <c r="O63" s="264"/>
      <c r="P63" s="264"/>
      <c r="Q63" s="264"/>
      <c r="R63" s="264"/>
      <c r="S63" s="264"/>
      <c r="T63" s="264"/>
      <c r="U63" s="264"/>
      <c r="V63" s="264"/>
      <c r="W63" s="264"/>
      <c r="X63" s="264"/>
      <c r="Y63" s="264" t="s">
        <v>22</v>
      </c>
      <c r="Z63" s="264"/>
      <c r="AA63" s="264"/>
      <c r="AB63" s="264" t="s">
        <v>31</v>
      </c>
      <c r="AC63" s="264"/>
      <c r="AD63" s="264"/>
      <c r="AE63" s="264"/>
      <c r="AF63" s="264"/>
      <c r="AG63" s="264"/>
      <c r="AH63" s="264"/>
      <c r="AI63" s="264"/>
      <c r="AJ63" s="260">
        <v>25</v>
      </c>
      <c r="AK63" s="260"/>
      <c r="AL63" s="260"/>
      <c r="AM63" s="260"/>
      <c r="AN63" s="260"/>
      <c r="AO63" s="261"/>
      <c r="AP63" s="261"/>
      <c r="AQ63" s="261"/>
      <c r="AR63" s="261"/>
      <c r="AS63" s="261"/>
      <c r="AT63" s="260">
        <v>25</v>
      </c>
      <c r="AU63" s="260"/>
      <c r="AV63" s="260"/>
      <c r="AW63" s="260"/>
      <c r="AX63" s="260"/>
      <c r="AY63" s="260">
        <v>25</v>
      </c>
      <c r="AZ63" s="260"/>
      <c r="BA63" s="260"/>
      <c r="BB63" s="260"/>
      <c r="BC63" s="260"/>
      <c r="BD63" s="261"/>
      <c r="BE63" s="261"/>
      <c r="BF63" s="261"/>
      <c r="BG63" s="261"/>
      <c r="BH63" s="261"/>
      <c r="BI63" s="260">
        <v>25</v>
      </c>
      <c r="BJ63" s="260"/>
      <c r="BK63" s="260"/>
      <c r="BL63" s="260"/>
      <c r="BM63" s="260"/>
      <c r="BN63" s="261"/>
      <c r="BO63" s="261"/>
      <c r="BP63" s="261"/>
      <c r="BQ63" s="261"/>
      <c r="BR63" s="261"/>
      <c r="BS63" s="261"/>
      <c r="BT63" s="261"/>
      <c r="BU63" s="261"/>
      <c r="BV63" s="261"/>
      <c r="BW63" s="261"/>
      <c r="BX63" s="261"/>
      <c r="BY63" s="261"/>
      <c r="BZ63" s="261"/>
      <c r="CA63" s="261"/>
      <c r="CB63" s="261"/>
    </row>
    <row r="64" spans="1:80" ht="12" customHeight="1" x14ac:dyDescent="0.2">
      <c r="A64" s="266" t="s">
        <v>41</v>
      </c>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row>
    <row r="65" spans="1:80" s="62" customFormat="1" ht="27" customHeight="1" x14ac:dyDescent="0.2">
      <c r="A65" s="263">
        <v>1</v>
      </c>
      <c r="B65" s="263"/>
      <c r="C65" s="264" t="s">
        <v>42</v>
      </c>
      <c r="D65" s="264"/>
      <c r="E65" s="264"/>
      <c r="F65" s="264"/>
      <c r="G65" s="264"/>
      <c r="H65" s="264"/>
      <c r="I65" s="264"/>
      <c r="J65" s="264"/>
      <c r="K65" s="264"/>
      <c r="L65" s="264"/>
      <c r="M65" s="264"/>
      <c r="N65" s="264"/>
      <c r="O65" s="264"/>
      <c r="P65" s="264"/>
      <c r="Q65" s="264"/>
      <c r="R65" s="264"/>
      <c r="S65" s="264"/>
      <c r="T65" s="264"/>
      <c r="U65" s="264"/>
      <c r="V65" s="264"/>
      <c r="W65" s="264"/>
      <c r="X65" s="264"/>
      <c r="Y65" s="264" t="s">
        <v>22</v>
      </c>
      <c r="Z65" s="264"/>
      <c r="AA65" s="264"/>
      <c r="AB65" s="264" t="s">
        <v>39</v>
      </c>
      <c r="AC65" s="264"/>
      <c r="AD65" s="264"/>
      <c r="AE65" s="264"/>
      <c r="AF65" s="264"/>
      <c r="AG65" s="264"/>
      <c r="AH65" s="264"/>
      <c r="AI65" s="264"/>
      <c r="AJ65" s="260">
        <v>77</v>
      </c>
      <c r="AK65" s="260"/>
      <c r="AL65" s="260"/>
      <c r="AM65" s="260"/>
      <c r="AN65" s="260"/>
      <c r="AO65" s="261"/>
      <c r="AP65" s="261"/>
      <c r="AQ65" s="261"/>
      <c r="AR65" s="261"/>
      <c r="AS65" s="261"/>
      <c r="AT65" s="260">
        <v>77</v>
      </c>
      <c r="AU65" s="260"/>
      <c r="AV65" s="260"/>
      <c r="AW65" s="260"/>
      <c r="AX65" s="260"/>
      <c r="AY65" s="260">
        <v>149</v>
      </c>
      <c r="AZ65" s="260"/>
      <c r="BA65" s="260"/>
      <c r="BB65" s="260"/>
      <c r="BC65" s="260"/>
      <c r="BD65" s="261"/>
      <c r="BE65" s="261"/>
      <c r="BF65" s="261"/>
      <c r="BG65" s="261"/>
      <c r="BH65" s="261"/>
      <c r="BI65" s="260">
        <v>149</v>
      </c>
      <c r="BJ65" s="260"/>
      <c r="BK65" s="260"/>
      <c r="BL65" s="260"/>
      <c r="BM65" s="260"/>
      <c r="BN65" s="260">
        <v>72</v>
      </c>
      <c r="BO65" s="260"/>
      <c r="BP65" s="260"/>
      <c r="BQ65" s="260"/>
      <c r="BR65" s="260"/>
      <c r="BS65" s="261"/>
      <c r="BT65" s="261"/>
      <c r="BU65" s="261"/>
      <c r="BV65" s="261"/>
      <c r="BW65" s="261"/>
      <c r="BX65" s="260">
        <v>72</v>
      </c>
      <c r="BY65" s="260"/>
      <c r="BZ65" s="260"/>
      <c r="CA65" s="260"/>
      <c r="CB65" s="260"/>
    </row>
    <row r="66" spans="1:80" ht="11.1" customHeight="1" x14ac:dyDescent="0.2">
      <c r="A66" s="265" t="s">
        <v>26</v>
      </c>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5"/>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row>
    <row r="67" spans="1:80" ht="11.1" customHeight="1" x14ac:dyDescent="0.2">
      <c r="A67" s="254" t="s">
        <v>290</v>
      </c>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row>
    <row r="68" spans="1:80" s="62" customFormat="1" ht="21.95" customHeight="1" x14ac:dyDescent="0.2">
      <c r="A68" s="263">
        <v>2</v>
      </c>
      <c r="B68" s="263"/>
      <c r="C68" s="264" t="s">
        <v>291</v>
      </c>
      <c r="D68" s="264"/>
      <c r="E68" s="264"/>
      <c r="F68" s="264"/>
      <c r="G68" s="264"/>
      <c r="H68" s="264"/>
      <c r="I68" s="264"/>
      <c r="J68" s="264"/>
      <c r="K68" s="264"/>
      <c r="L68" s="264"/>
      <c r="M68" s="264"/>
      <c r="N68" s="264"/>
      <c r="O68" s="264"/>
      <c r="P68" s="264"/>
      <c r="Q68" s="264"/>
      <c r="R68" s="264"/>
      <c r="S68" s="264"/>
      <c r="T68" s="264"/>
      <c r="U68" s="264"/>
      <c r="V68" s="264"/>
      <c r="W68" s="264"/>
      <c r="X68" s="264"/>
      <c r="Y68" s="264" t="s">
        <v>22</v>
      </c>
      <c r="Z68" s="264"/>
      <c r="AA68" s="264"/>
      <c r="AB68" s="264" t="s">
        <v>39</v>
      </c>
      <c r="AC68" s="264"/>
      <c r="AD68" s="264"/>
      <c r="AE68" s="264"/>
      <c r="AF68" s="264"/>
      <c r="AG68" s="264"/>
      <c r="AH68" s="264"/>
      <c r="AI68" s="264"/>
      <c r="AJ68" s="260">
        <v>1</v>
      </c>
      <c r="AK68" s="260"/>
      <c r="AL68" s="260"/>
      <c r="AM68" s="260"/>
      <c r="AN68" s="260"/>
      <c r="AO68" s="261"/>
      <c r="AP68" s="261"/>
      <c r="AQ68" s="261"/>
      <c r="AR68" s="261"/>
      <c r="AS68" s="261"/>
      <c r="AT68" s="260">
        <v>1</v>
      </c>
      <c r="AU68" s="260"/>
      <c r="AV68" s="260"/>
      <c r="AW68" s="260"/>
      <c r="AX68" s="260"/>
      <c r="AY68" s="260">
        <v>1</v>
      </c>
      <c r="AZ68" s="260"/>
      <c r="BA68" s="260"/>
      <c r="BB68" s="260"/>
      <c r="BC68" s="260"/>
      <c r="BD68" s="261"/>
      <c r="BE68" s="261"/>
      <c r="BF68" s="261"/>
      <c r="BG68" s="261"/>
      <c r="BH68" s="261"/>
      <c r="BI68" s="260">
        <v>1</v>
      </c>
      <c r="BJ68" s="260"/>
      <c r="BK68" s="260"/>
      <c r="BL68" s="260"/>
      <c r="BM68" s="260"/>
      <c r="BN68" s="261"/>
      <c r="BO68" s="261"/>
      <c r="BP68" s="261"/>
      <c r="BQ68" s="261"/>
      <c r="BR68" s="261"/>
      <c r="BS68" s="261"/>
      <c r="BT68" s="261"/>
      <c r="BU68" s="261"/>
      <c r="BV68" s="261"/>
      <c r="BW68" s="261"/>
      <c r="BX68" s="261"/>
      <c r="BY68" s="261"/>
      <c r="BZ68" s="261"/>
      <c r="CA68" s="261"/>
      <c r="CB68" s="261"/>
    </row>
    <row r="69" spans="1:80" s="62" customFormat="1" ht="21.95" customHeight="1" x14ac:dyDescent="0.2">
      <c r="A69" s="263">
        <v>3</v>
      </c>
      <c r="B69" s="263"/>
      <c r="C69" s="264" t="s">
        <v>45</v>
      </c>
      <c r="D69" s="264"/>
      <c r="E69" s="264"/>
      <c r="F69" s="264"/>
      <c r="G69" s="264"/>
      <c r="H69" s="264"/>
      <c r="I69" s="264"/>
      <c r="J69" s="264"/>
      <c r="K69" s="264"/>
      <c r="L69" s="264"/>
      <c r="M69" s="264"/>
      <c r="N69" s="264"/>
      <c r="O69" s="264"/>
      <c r="P69" s="264"/>
      <c r="Q69" s="264"/>
      <c r="R69" s="264"/>
      <c r="S69" s="264"/>
      <c r="T69" s="264"/>
      <c r="U69" s="264"/>
      <c r="V69" s="264"/>
      <c r="W69" s="264"/>
      <c r="X69" s="264"/>
      <c r="Y69" s="264" t="s">
        <v>22</v>
      </c>
      <c r="Z69" s="264"/>
      <c r="AA69" s="264"/>
      <c r="AB69" s="264" t="s">
        <v>39</v>
      </c>
      <c r="AC69" s="264"/>
      <c r="AD69" s="264"/>
      <c r="AE69" s="264"/>
      <c r="AF69" s="264"/>
      <c r="AG69" s="264"/>
      <c r="AH69" s="264"/>
      <c r="AI69" s="264"/>
      <c r="AJ69" s="260">
        <v>1</v>
      </c>
      <c r="AK69" s="260"/>
      <c r="AL69" s="260"/>
      <c r="AM69" s="260"/>
      <c r="AN69" s="260"/>
      <c r="AO69" s="261"/>
      <c r="AP69" s="261"/>
      <c r="AQ69" s="261"/>
      <c r="AR69" s="261"/>
      <c r="AS69" s="261"/>
      <c r="AT69" s="260">
        <v>1</v>
      </c>
      <c r="AU69" s="260"/>
      <c r="AV69" s="260"/>
      <c r="AW69" s="260"/>
      <c r="AX69" s="260"/>
      <c r="AY69" s="260">
        <v>1</v>
      </c>
      <c r="AZ69" s="260"/>
      <c r="BA69" s="260"/>
      <c r="BB69" s="260"/>
      <c r="BC69" s="260"/>
      <c r="BD69" s="261"/>
      <c r="BE69" s="261"/>
      <c r="BF69" s="261"/>
      <c r="BG69" s="261"/>
      <c r="BH69" s="261"/>
      <c r="BI69" s="260">
        <v>1</v>
      </c>
      <c r="BJ69" s="260"/>
      <c r="BK69" s="260"/>
      <c r="BL69" s="260"/>
      <c r="BM69" s="260"/>
      <c r="BN69" s="261"/>
      <c r="BO69" s="261"/>
      <c r="BP69" s="261"/>
      <c r="BQ69" s="261"/>
      <c r="BR69" s="261"/>
      <c r="BS69" s="261"/>
      <c r="BT69" s="261"/>
      <c r="BU69" s="261"/>
      <c r="BV69" s="261"/>
      <c r="BW69" s="261"/>
      <c r="BX69" s="261"/>
      <c r="BY69" s="261"/>
      <c r="BZ69" s="261"/>
      <c r="CA69" s="261"/>
      <c r="CB69" s="261"/>
    </row>
    <row r="70" spans="1:80" s="62" customFormat="1" ht="17.25" customHeight="1" x14ac:dyDescent="0.2">
      <c r="A70" s="263">
        <v>4</v>
      </c>
      <c r="B70" s="263"/>
      <c r="C70" s="264" t="s">
        <v>292</v>
      </c>
      <c r="D70" s="264"/>
      <c r="E70" s="264"/>
      <c r="F70" s="264"/>
      <c r="G70" s="264"/>
      <c r="H70" s="264"/>
      <c r="I70" s="264"/>
      <c r="J70" s="264"/>
      <c r="K70" s="264"/>
      <c r="L70" s="264"/>
      <c r="M70" s="264"/>
      <c r="N70" s="264"/>
      <c r="O70" s="264"/>
      <c r="P70" s="264"/>
      <c r="Q70" s="264"/>
      <c r="R70" s="264"/>
      <c r="S70" s="264"/>
      <c r="T70" s="264"/>
      <c r="U70" s="264"/>
      <c r="V70" s="264"/>
      <c r="W70" s="264"/>
      <c r="X70" s="264"/>
      <c r="Y70" s="264" t="s">
        <v>24</v>
      </c>
      <c r="Z70" s="264"/>
      <c r="AA70" s="264"/>
      <c r="AB70" s="264" t="s">
        <v>39</v>
      </c>
      <c r="AC70" s="264"/>
      <c r="AD70" s="264"/>
      <c r="AE70" s="264"/>
      <c r="AF70" s="264"/>
      <c r="AG70" s="264"/>
      <c r="AH70" s="264"/>
      <c r="AI70" s="264"/>
      <c r="AJ70" s="267">
        <v>185042</v>
      </c>
      <c r="AK70" s="267"/>
      <c r="AL70" s="267"/>
      <c r="AM70" s="267"/>
      <c r="AN70" s="267"/>
      <c r="AO70" s="261"/>
      <c r="AP70" s="261"/>
      <c r="AQ70" s="261"/>
      <c r="AR70" s="261"/>
      <c r="AS70" s="261"/>
      <c r="AT70" s="267">
        <v>185042</v>
      </c>
      <c r="AU70" s="267"/>
      <c r="AV70" s="267"/>
      <c r="AW70" s="267"/>
      <c r="AX70" s="267"/>
      <c r="AY70" s="282">
        <v>179565.68</v>
      </c>
      <c r="AZ70" s="282"/>
      <c r="BA70" s="282"/>
      <c r="BB70" s="282"/>
      <c r="BC70" s="282"/>
      <c r="BD70" s="261"/>
      <c r="BE70" s="261"/>
      <c r="BF70" s="261"/>
      <c r="BG70" s="261"/>
      <c r="BH70" s="261"/>
      <c r="BI70" s="282">
        <v>179565.68</v>
      </c>
      <c r="BJ70" s="282"/>
      <c r="BK70" s="282"/>
      <c r="BL70" s="282"/>
      <c r="BM70" s="282"/>
      <c r="BN70" s="282">
        <v>-5476.32</v>
      </c>
      <c r="BO70" s="282"/>
      <c r="BP70" s="282"/>
      <c r="BQ70" s="282"/>
      <c r="BR70" s="282"/>
      <c r="BS70" s="261"/>
      <c r="BT70" s="261"/>
      <c r="BU70" s="261"/>
      <c r="BV70" s="261"/>
      <c r="BW70" s="261"/>
      <c r="BX70" s="282">
        <v>-5476.32</v>
      </c>
      <c r="BY70" s="282"/>
      <c r="BZ70" s="282"/>
      <c r="CA70" s="282"/>
      <c r="CB70" s="282"/>
    </row>
    <row r="71" spans="1:80" ht="11.1" customHeight="1" x14ac:dyDescent="0.2">
      <c r="A71" s="265" t="s">
        <v>26</v>
      </c>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row>
    <row r="72" spans="1:80" ht="11.1" customHeight="1" x14ac:dyDescent="0.2">
      <c r="A72" s="254" t="s">
        <v>293</v>
      </c>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row>
    <row r="73" spans="1:80" ht="12" customHeight="1" x14ac:dyDescent="0.2">
      <c r="A73" s="266" t="s">
        <v>36</v>
      </c>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row>
    <row r="74" spans="1:80" s="62" customFormat="1" ht="23.25" customHeight="1" x14ac:dyDescent="0.2">
      <c r="A74" s="263">
        <v>1</v>
      </c>
      <c r="B74" s="263"/>
      <c r="C74" s="264" t="s">
        <v>328</v>
      </c>
      <c r="D74" s="264"/>
      <c r="E74" s="264"/>
      <c r="F74" s="264"/>
      <c r="G74" s="264"/>
      <c r="H74" s="264"/>
      <c r="I74" s="264"/>
      <c r="J74" s="264"/>
      <c r="K74" s="264"/>
      <c r="L74" s="264"/>
      <c r="M74" s="264"/>
      <c r="N74" s="264"/>
      <c r="O74" s="264"/>
      <c r="P74" s="264"/>
      <c r="Q74" s="264"/>
      <c r="R74" s="264"/>
      <c r="S74" s="264"/>
      <c r="T74" s="264"/>
      <c r="U74" s="264"/>
      <c r="V74" s="264"/>
      <c r="W74" s="264"/>
      <c r="X74" s="264"/>
      <c r="Y74" s="264" t="s">
        <v>38</v>
      </c>
      <c r="Z74" s="264"/>
      <c r="AA74" s="264"/>
      <c r="AB74" s="264" t="s">
        <v>39</v>
      </c>
      <c r="AC74" s="264"/>
      <c r="AD74" s="264"/>
      <c r="AE74" s="264"/>
      <c r="AF74" s="264"/>
      <c r="AG74" s="264"/>
      <c r="AH74" s="264"/>
      <c r="AI74" s="264"/>
      <c r="AJ74" s="260">
        <v>100</v>
      </c>
      <c r="AK74" s="260"/>
      <c r="AL74" s="260"/>
      <c r="AM74" s="260"/>
      <c r="AN74" s="260"/>
      <c r="AO74" s="261"/>
      <c r="AP74" s="261"/>
      <c r="AQ74" s="261"/>
      <c r="AR74" s="261"/>
      <c r="AS74" s="261"/>
      <c r="AT74" s="260">
        <v>100</v>
      </c>
      <c r="AU74" s="260"/>
      <c r="AV74" s="260"/>
      <c r="AW74" s="260"/>
      <c r="AX74" s="260"/>
      <c r="AY74" s="260">
        <v>100</v>
      </c>
      <c r="AZ74" s="260"/>
      <c r="BA74" s="260"/>
      <c r="BB74" s="260"/>
      <c r="BC74" s="260"/>
      <c r="BD74" s="261"/>
      <c r="BE74" s="261"/>
      <c r="BF74" s="261"/>
      <c r="BG74" s="261"/>
      <c r="BH74" s="261"/>
      <c r="BI74" s="260">
        <v>100</v>
      </c>
      <c r="BJ74" s="260"/>
      <c r="BK74" s="260"/>
      <c r="BL74" s="260"/>
      <c r="BM74" s="260"/>
      <c r="BN74" s="261"/>
      <c r="BO74" s="261"/>
      <c r="BP74" s="261"/>
      <c r="BQ74" s="261"/>
      <c r="BR74" s="261"/>
      <c r="BS74" s="261"/>
      <c r="BT74" s="261"/>
      <c r="BU74" s="261"/>
      <c r="BV74" s="261"/>
      <c r="BW74" s="261"/>
      <c r="BX74" s="261"/>
      <c r="BY74" s="261"/>
      <c r="BZ74" s="261"/>
      <c r="CA74" s="261"/>
      <c r="CB74" s="261"/>
    </row>
    <row r="75" spans="1:80" s="62" customFormat="1" ht="21.95" customHeight="1" x14ac:dyDescent="0.2">
      <c r="A75" s="263">
        <v>2</v>
      </c>
      <c r="B75" s="263"/>
      <c r="C75" s="264" t="s">
        <v>329</v>
      </c>
      <c r="D75" s="264"/>
      <c r="E75" s="264"/>
      <c r="F75" s="264"/>
      <c r="G75" s="264"/>
      <c r="H75" s="264"/>
      <c r="I75" s="264"/>
      <c r="J75" s="264"/>
      <c r="K75" s="264"/>
      <c r="L75" s="264"/>
      <c r="M75" s="264"/>
      <c r="N75" s="264"/>
      <c r="O75" s="264"/>
      <c r="P75" s="264"/>
      <c r="Q75" s="264"/>
      <c r="R75" s="264"/>
      <c r="S75" s="264"/>
      <c r="T75" s="264"/>
      <c r="U75" s="264"/>
      <c r="V75" s="264"/>
      <c r="W75" s="264"/>
      <c r="X75" s="264"/>
      <c r="Y75" s="264" t="s">
        <v>38</v>
      </c>
      <c r="Z75" s="264"/>
      <c r="AA75" s="264"/>
      <c r="AB75" s="264" t="s">
        <v>39</v>
      </c>
      <c r="AC75" s="264"/>
      <c r="AD75" s="264"/>
      <c r="AE75" s="264"/>
      <c r="AF75" s="264"/>
      <c r="AG75" s="264"/>
      <c r="AH75" s="264"/>
      <c r="AI75" s="264"/>
      <c r="AJ75" s="260">
        <v>100</v>
      </c>
      <c r="AK75" s="260"/>
      <c r="AL75" s="260"/>
      <c r="AM75" s="260"/>
      <c r="AN75" s="260"/>
      <c r="AO75" s="261"/>
      <c r="AP75" s="261"/>
      <c r="AQ75" s="261"/>
      <c r="AR75" s="261"/>
      <c r="AS75" s="261"/>
      <c r="AT75" s="260">
        <v>100</v>
      </c>
      <c r="AU75" s="260"/>
      <c r="AV75" s="260"/>
      <c r="AW75" s="260"/>
      <c r="AX75" s="260"/>
      <c r="AY75" s="260">
        <v>100</v>
      </c>
      <c r="AZ75" s="260"/>
      <c r="BA75" s="260"/>
      <c r="BB75" s="260"/>
      <c r="BC75" s="260"/>
      <c r="BD75" s="261"/>
      <c r="BE75" s="261"/>
      <c r="BF75" s="261"/>
      <c r="BG75" s="261"/>
      <c r="BH75" s="261"/>
      <c r="BI75" s="260">
        <v>100</v>
      </c>
      <c r="BJ75" s="260"/>
      <c r="BK75" s="260"/>
      <c r="BL75" s="260"/>
      <c r="BM75" s="260"/>
      <c r="BN75" s="261"/>
      <c r="BO75" s="261"/>
      <c r="BP75" s="261"/>
      <c r="BQ75" s="261"/>
      <c r="BR75" s="261"/>
      <c r="BS75" s="261"/>
      <c r="BT75" s="261"/>
      <c r="BU75" s="261"/>
      <c r="BV75" s="261"/>
      <c r="BW75" s="261"/>
      <c r="BX75" s="261"/>
      <c r="BY75" s="261"/>
      <c r="BZ75" s="261"/>
      <c r="CA75" s="261"/>
      <c r="CB75" s="261"/>
    </row>
    <row r="76" spans="1:80" ht="11.1" customHeight="1" x14ac:dyDescent="0.2">
      <c r="A76" s="262" t="s">
        <v>79</v>
      </c>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262"/>
      <c r="BT76" s="262"/>
      <c r="BU76" s="262"/>
      <c r="BV76" s="262"/>
      <c r="BW76" s="262"/>
      <c r="BX76" s="262"/>
      <c r="BY76" s="262"/>
      <c r="BZ76" s="262"/>
      <c r="CA76" s="262"/>
      <c r="CB76" s="262"/>
    </row>
    <row r="77" spans="1:80" s="55" customFormat="1" ht="11.1" customHeight="1" x14ac:dyDescent="0.2">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row>
    <row r="78" spans="1:80" ht="11.1" customHeight="1"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row>
    <row r="79" spans="1:80" ht="11.1" customHeight="1" x14ac:dyDescent="0.2"/>
    <row r="80" spans="1:80" ht="11.1" customHeight="1" x14ac:dyDescent="0.2"/>
    <row r="81" spans="1:65" ht="25.5" customHeight="1" x14ac:dyDescent="0.2">
      <c r="A81" s="283" t="s">
        <v>47</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AA81" s="284"/>
      <c r="AB81" s="284"/>
      <c r="AC81" s="284"/>
      <c r="AD81" s="284"/>
      <c r="AE81" s="284"/>
      <c r="AF81" s="284"/>
      <c r="AG81" s="284"/>
      <c r="AH81" s="284"/>
      <c r="AI81" s="284"/>
      <c r="AJ81" s="284"/>
      <c r="AK81" s="284"/>
      <c r="AL81" s="284"/>
      <c r="AM81" s="284"/>
      <c r="AS81" s="285" t="s">
        <v>48</v>
      </c>
      <c r="AT81" s="285"/>
      <c r="AU81" s="285"/>
      <c r="AV81" s="285"/>
      <c r="AW81" s="285"/>
      <c r="AX81" s="285"/>
      <c r="AY81" s="285"/>
      <c r="AZ81" s="285"/>
      <c r="BA81" s="285"/>
      <c r="BB81" s="285"/>
      <c r="BC81" s="285"/>
      <c r="BD81" s="285"/>
      <c r="BE81" s="285"/>
      <c r="BF81" s="285"/>
      <c r="BG81" s="285"/>
      <c r="BH81" s="285"/>
      <c r="BI81" s="285"/>
      <c r="BJ81" s="285"/>
      <c r="BK81" s="285"/>
      <c r="BL81" s="285"/>
      <c r="BM81" s="285"/>
    </row>
    <row r="82" spans="1:65" ht="11.1" customHeight="1" x14ac:dyDescent="0.2">
      <c r="AA82" s="161" t="s">
        <v>49</v>
      </c>
      <c r="AB82" s="161"/>
      <c r="AC82" s="161"/>
      <c r="AD82" s="161"/>
      <c r="AE82" s="161"/>
      <c r="AF82" s="161"/>
      <c r="AG82" s="161"/>
      <c r="AH82" s="161"/>
      <c r="AI82" s="161"/>
      <c r="AJ82" s="161"/>
      <c r="AK82" s="161"/>
      <c r="AL82" s="161"/>
      <c r="AS82" s="161" t="s">
        <v>50</v>
      </c>
      <c r="AT82" s="161"/>
      <c r="AU82" s="161"/>
      <c r="AV82" s="161"/>
      <c r="AW82" s="161"/>
      <c r="AX82" s="161"/>
      <c r="AY82" s="161"/>
      <c r="AZ82" s="161"/>
      <c r="BA82" s="161"/>
      <c r="BB82" s="161"/>
      <c r="BC82" s="161"/>
      <c r="BD82" s="161"/>
      <c r="BE82" s="161"/>
      <c r="BF82" s="161"/>
      <c r="BG82" s="161"/>
      <c r="BH82" s="161"/>
      <c r="BI82" s="161"/>
      <c r="BJ82" s="161"/>
      <c r="BK82" s="161"/>
      <c r="BL82" s="161"/>
      <c r="BM82" s="161"/>
    </row>
    <row r="83" spans="1:65" ht="11.1" customHeight="1" x14ac:dyDescent="0.2"/>
    <row r="84" spans="1:65" ht="11.1" customHeight="1" x14ac:dyDescent="0.2"/>
    <row r="85" spans="1:65" ht="53.25" customHeight="1" x14ac:dyDescent="0.2">
      <c r="A85" s="283" t="s">
        <v>51</v>
      </c>
      <c r="B85" s="283"/>
      <c r="C85" s="283"/>
      <c r="D85" s="283"/>
      <c r="E85" s="283"/>
      <c r="F85" s="283"/>
      <c r="G85" s="283"/>
      <c r="H85" s="283"/>
      <c r="I85" s="283"/>
      <c r="J85" s="283"/>
      <c r="K85" s="283"/>
      <c r="L85" s="283"/>
      <c r="M85" s="283"/>
      <c r="N85" s="283"/>
      <c r="O85" s="283"/>
      <c r="P85" s="283"/>
      <c r="Q85" s="283"/>
      <c r="R85" s="283"/>
      <c r="S85" s="283"/>
      <c r="T85" s="283"/>
      <c r="U85" s="283"/>
      <c r="V85" s="283"/>
      <c r="W85" s="283"/>
      <c r="X85" s="283"/>
      <c r="AA85" s="284"/>
      <c r="AB85" s="284"/>
      <c r="AC85" s="284"/>
      <c r="AD85" s="284"/>
      <c r="AE85" s="284"/>
      <c r="AF85" s="284"/>
      <c r="AG85" s="284"/>
      <c r="AH85" s="284"/>
      <c r="AI85" s="284"/>
      <c r="AJ85" s="284"/>
      <c r="AK85" s="284"/>
      <c r="AL85" s="284"/>
      <c r="AM85" s="284"/>
      <c r="AS85" s="285" t="s">
        <v>52</v>
      </c>
      <c r="AT85" s="285"/>
      <c r="AU85" s="285"/>
      <c r="AV85" s="285"/>
      <c r="AW85" s="285"/>
      <c r="AX85" s="285"/>
      <c r="AY85" s="285"/>
      <c r="AZ85" s="285"/>
      <c r="BA85" s="285"/>
      <c r="BB85" s="285"/>
      <c r="BC85" s="285"/>
      <c r="BD85" s="285"/>
      <c r="BE85" s="285"/>
      <c r="BF85" s="285"/>
      <c r="BG85" s="285"/>
      <c r="BH85" s="285"/>
      <c r="BI85" s="285"/>
      <c r="BJ85" s="285"/>
      <c r="BK85" s="285"/>
      <c r="BL85" s="285"/>
      <c r="BM85" s="285"/>
    </row>
    <row r="86" spans="1:65" ht="11.1" customHeight="1" x14ac:dyDescent="0.2">
      <c r="AA86" s="161" t="s">
        <v>49</v>
      </c>
      <c r="AB86" s="161"/>
      <c r="AC86" s="161"/>
      <c r="AD86" s="161"/>
      <c r="AE86" s="161"/>
      <c r="AF86" s="161"/>
      <c r="AG86" s="161"/>
      <c r="AH86" s="161"/>
      <c r="AI86" s="161"/>
      <c r="AJ86" s="161"/>
      <c r="AK86" s="161"/>
      <c r="AL86" s="161"/>
      <c r="AS86" s="161" t="s">
        <v>50</v>
      </c>
      <c r="AT86" s="161"/>
      <c r="AU86" s="161"/>
      <c r="AV86" s="161"/>
      <c r="AW86" s="161"/>
      <c r="AX86" s="161"/>
      <c r="AY86" s="161"/>
      <c r="AZ86" s="161"/>
      <c r="BA86" s="161"/>
      <c r="BB86" s="161"/>
      <c r="BC86" s="161"/>
      <c r="BD86" s="161"/>
      <c r="BE86" s="161"/>
      <c r="BF86" s="161"/>
      <c r="BG86" s="161"/>
      <c r="BH86" s="161"/>
      <c r="BI86" s="161"/>
      <c r="BJ86" s="161"/>
      <c r="BK86" s="161"/>
      <c r="BL86" s="161"/>
      <c r="BM86" s="161"/>
    </row>
  </sheetData>
  <mergeCells count="338">
    <mergeCell ref="AA86:AL86"/>
    <mergeCell ref="AS86:BM86"/>
    <mergeCell ref="BS75:BW75"/>
    <mergeCell ref="BX75:CB75"/>
    <mergeCell ref="A78:CB78"/>
    <mergeCell ref="A81:X81"/>
    <mergeCell ref="AA81:AM81"/>
    <mergeCell ref="AA82:AL82"/>
    <mergeCell ref="AS82:BM82"/>
    <mergeCell ref="A85:X85"/>
    <mergeCell ref="AA85:AM85"/>
    <mergeCell ref="Y75:AA75"/>
    <mergeCell ref="AB75:AI75"/>
    <mergeCell ref="AJ75:AN75"/>
    <mergeCell ref="AO75:AS75"/>
    <mergeCell ref="AT75:AX75"/>
    <mergeCell ref="AY75:BC75"/>
    <mergeCell ref="BD75:BH75"/>
    <mergeCell ref="BI75:BM75"/>
    <mergeCell ref="BN75:BR75"/>
    <mergeCell ref="AS85:BM85"/>
    <mergeCell ref="A77:CB77"/>
    <mergeCell ref="AS81:BM81"/>
    <mergeCell ref="A67:CB67"/>
    <mergeCell ref="A70:B70"/>
    <mergeCell ref="C70:X70"/>
    <mergeCell ref="Y70:AA70"/>
    <mergeCell ref="AB70:AI70"/>
    <mergeCell ref="AJ70:AN70"/>
    <mergeCell ref="AO70:AS70"/>
    <mergeCell ref="AT70:AX70"/>
    <mergeCell ref="AY70:BC70"/>
    <mergeCell ref="BD70:BH70"/>
    <mergeCell ref="BI70:BM70"/>
    <mergeCell ref="BN70:BR70"/>
    <mergeCell ref="BS70:BW70"/>
    <mergeCell ref="BX70:CB70"/>
    <mergeCell ref="A68:B68"/>
    <mergeCell ref="C68:X68"/>
    <mergeCell ref="Y68:AA68"/>
    <mergeCell ref="AB68:AI68"/>
    <mergeCell ref="AJ68:AN68"/>
    <mergeCell ref="AO68:AS68"/>
    <mergeCell ref="AT68:AX68"/>
    <mergeCell ref="AY68:BC68"/>
    <mergeCell ref="BS53:BW53"/>
    <mergeCell ref="BX52:CB52"/>
    <mergeCell ref="C60:X60"/>
    <mergeCell ref="Y60:AA60"/>
    <mergeCell ref="AB60:AI60"/>
    <mergeCell ref="AJ60:AN60"/>
    <mergeCell ref="AO60:AS60"/>
    <mergeCell ref="AY65:BC65"/>
    <mergeCell ref="BD65:BH65"/>
    <mergeCell ref="BI65:BM65"/>
    <mergeCell ref="BN65:BR65"/>
    <mergeCell ref="AO63:AS63"/>
    <mergeCell ref="AT63:AX63"/>
    <mergeCell ref="AY63:BC63"/>
    <mergeCell ref="BD63:BH63"/>
    <mergeCell ref="BI63:BM63"/>
    <mergeCell ref="BN63:BR63"/>
    <mergeCell ref="BS65:BW65"/>
    <mergeCell ref="BX65:CB65"/>
    <mergeCell ref="BS63:BW63"/>
    <mergeCell ref="BX63:CB63"/>
    <mergeCell ref="A60:B60"/>
    <mergeCell ref="A45:BQ45"/>
    <mergeCell ref="A47:B48"/>
    <mergeCell ref="C47:X48"/>
    <mergeCell ref="Y47:AA48"/>
    <mergeCell ref="AB47:AI48"/>
    <mergeCell ref="AB49:AI49"/>
    <mergeCell ref="AJ49:AN49"/>
    <mergeCell ref="AO49:AS49"/>
    <mergeCell ref="AT49:AX49"/>
    <mergeCell ref="A49:B49"/>
    <mergeCell ref="C49:X49"/>
    <mergeCell ref="Y49:AA49"/>
    <mergeCell ref="AJ47:AX47"/>
    <mergeCell ref="AY47:BM47"/>
    <mergeCell ref="BN47:CB47"/>
    <mergeCell ref="BX48:CB48"/>
    <mergeCell ref="AT48:AX48"/>
    <mergeCell ref="AY48:BC48"/>
    <mergeCell ref="BD48:BH48"/>
    <mergeCell ref="BI48:BM48"/>
    <mergeCell ref="BN48:BR48"/>
    <mergeCell ref="BN41:BQ41"/>
    <mergeCell ref="AB39:AF39"/>
    <mergeCell ref="AG39:AK39"/>
    <mergeCell ref="AL39:AP39"/>
    <mergeCell ref="AQ39:AU39"/>
    <mergeCell ref="AV39:AZ39"/>
    <mergeCell ref="BA39:BE39"/>
    <mergeCell ref="A42:BQ42"/>
    <mergeCell ref="A43:BQ43"/>
    <mergeCell ref="A41:AA41"/>
    <mergeCell ref="AB41:AF41"/>
    <mergeCell ref="AG41:AK41"/>
    <mergeCell ref="AL41:AP41"/>
    <mergeCell ref="AQ41:AU41"/>
    <mergeCell ref="AV41:AZ41"/>
    <mergeCell ref="BA41:BE41"/>
    <mergeCell ref="BF41:BI41"/>
    <mergeCell ref="BJ41:BM41"/>
    <mergeCell ref="BD4:BR4"/>
    <mergeCell ref="A5:BQ5"/>
    <mergeCell ref="A6:BQ6"/>
    <mergeCell ref="B9:I9"/>
    <mergeCell ref="K9:BQ9"/>
    <mergeCell ref="B10:I10"/>
    <mergeCell ref="K10:BQ10"/>
    <mergeCell ref="A33:BQ33"/>
    <mergeCell ref="A36:BL36"/>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1:BG31"/>
    <mergeCell ref="BH31:BL31"/>
    <mergeCell ref="BM31:BQ31"/>
    <mergeCell ref="A32:BQ32"/>
    <mergeCell ref="BC30:BG30"/>
    <mergeCell ref="BH30:BL30"/>
    <mergeCell ref="BM30:BQ30"/>
    <mergeCell ref="A31:R31"/>
    <mergeCell ref="S31:X31"/>
    <mergeCell ref="Y31:AD31"/>
    <mergeCell ref="AE31:AJ31"/>
    <mergeCell ref="AK31:AP31"/>
    <mergeCell ref="AQ31:AV31"/>
    <mergeCell ref="AW31:BB31"/>
    <mergeCell ref="BM37:BQ37"/>
    <mergeCell ref="A38:AA39"/>
    <mergeCell ref="AB38:AP38"/>
    <mergeCell ref="AQ38:BE38"/>
    <mergeCell ref="BF39:BI39"/>
    <mergeCell ref="BJ39:BM39"/>
    <mergeCell ref="BN39:BQ39"/>
    <mergeCell ref="A40:AA40"/>
    <mergeCell ref="AB40:AF40"/>
    <mergeCell ref="AG40:AK40"/>
    <mergeCell ref="AL40:AP40"/>
    <mergeCell ref="AQ40:AU40"/>
    <mergeCell ref="AV40:AZ40"/>
    <mergeCell ref="BA40:BE40"/>
    <mergeCell ref="BF40:BI40"/>
    <mergeCell ref="BJ40:BM40"/>
    <mergeCell ref="BN40:BQ40"/>
    <mergeCell ref="BF38:BQ38"/>
    <mergeCell ref="BS48:BW48"/>
    <mergeCell ref="AJ48:AN48"/>
    <mergeCell ref="AO48:AS48"/>
    <mergeCell ref="AY49:BC49"/>
    <mergeCell ref="BD49:BH49"/>
    <mergeCell ref="BI49:BM49"/>
    <mergeCell ref="BN49:BR49"/>
    <mergeCell ref="BS49:BW49"/>
    <mergeCell ref="BI52:BM52"/>
    <mergeCell ref="BN52:BR52"/>
    <mergeCell ref="BS52:BW52"/>
    <mergeCell ref="C50:CB50"/>
    <mergeCell ref="A51:CB51"/>
    <mergeCell ref="BX49:CB49"/>
    <mergeCell ref="A54:CB54"/>
    <mergeCell ref="A52:B52"/>
    <mergeCell ref="C52:X52"/>
    <mergeCell ref="Y52:AA52"/>
    <mergeCell ref="AB52:AI52"/>
    <mergeCell ref="AJ52:AN52"/>
    <mergeCell ref="AO52:AS52"/>
    <mergeCell ref="AT52:AX52"/>
    <mergeCell ref="AY52:BC52"/>
    <mergeCell ref="BD52:BH52"/>
    <mergeCell ref="BX53:CB53"/>
    <mergeCell ref="A50:B50"/>
    <mergeCell ref="A53:B53"/>
    <mergeCell ref="C53:X53"/>
    <mergeCell ref="Y53:AA53"/>
    <mergeCell ref="AB53:AI53"/>
    <mergeCell ref="AJ53:AN53"/>
    <mergeCell ref="AO53:AS53"/>
    <mergeCell ref="AT53:AX53"/>
    <mergeCell ref="AY53:BC53"/>
    <mergeCell ref="BD53:BH53"/>
    <mergeCell ref="BI53:BM53"/>
    <mergeCell ref="BN53:BR53"/>
    <mergeCell ref="A55:CB55"/>
    <mergeCell ref="A56:CB56"/>
    <mergeCell ref="A58:CB58"/>
    <mergeCell ref="A57:B57"/>
    <mergeCell ref="C57:X57"/>
    <mergeCell ref="Y57:AA57"/>
    <mergeCell ref="AB57:AI57"/>
    <mergeCell ref="AJ57:AN57"/>
    <mergeCell ref="AO57:AS57"/>
    <mergeCell ref="AT57:AX57"/>
    <mergeCell ref="AY57:BC57"/>
    <mergeCell ref="BD57:BH57"/>
    <mergeCell ref="BI57:BM57"/>
    <mergeCell ref="BN57:BR57"/>
    <mergeCell ref="BS57:BW57"/>
    <mergeCell ref="BX57:CB57"/>
    <mergeCell ref="A59:CB59"/>
    <mergeCell ref="A61:CB61"/>
    <mergeCell ref="A66:CB66"/>
    <mergeCell ref="A64:CB64"/>
    <mergeCell ref="A65:B65"/>
    <mergeCell ref="C65:X65"/>
    <mergeCell ref="Y65:AA65"/>
    <mergeCell ref="AB65:AI65"/>
    <mergeCell ref="AJ65:AN65"/>
    <mergeCell ref="AO65:AS65"/>
    <mergeCell ref="AT65:AX65"/>
    <mergeCell ref="AT60:AX60"/>
    <mergeCell ref="AY60:BC60"/>
    <mergeCell ref="BD60:BH60"/>
    <mergeCell ref="BI60:BM60"/>
    <mergeCell ref="BN60:BR60"/>
    <mergeCell ref="BS60:BW60"/>
    <mergeCell ref="BX60:CB60"/>
    <mergeCell ref="A62:CB62"/>
    <mergeCell ref="A63:B63"/>
    <mergeCell ref="C63:X63"/>
    <mergeCell ref="Y63:AA63"/>
    <mergeCell ref="AB63:AI63"/>
    <mergeCell ref="AJ63:AN63"/>
    <mergeCell ref="BD68:BH68"/>
    <mergeCell ref="BI68:BM68"/>
    <mergeCell ref="BN68:BR68"/>
    <mergeCell ref="BS68:BW68"/>
    <mergeCell ref="BX68:CB68"/>
    <mergeCell ref="A69:B69"/>
    <mergeCell ref="C69:X69"/>
    <mergeCell ref="Y69:AA69"/>
    <mergeCell ref="AB69:AI69"/>
    <mergeCell ref="AJ69:AN69"/>
    <mergeCell ref="AO69:AS69"/>
    <mergeCell ref="BX69:CB69"/>
    <mergeCell ref="A71:CB71"/>
    <mergeCell ref="A72:CB72"/>
    <mergeCell ref="AT69:AX69"/>
    <mergeCell ref="AY69:BC69"/>
    <mergeCell ref="BD69:BH69"/>
    <mergeCell ref="BI69:BM69"/>
    <mergeCell ref="BN69:BR69"/>
    <mergeCell ref="BS69:BW69"/>
    <mergeCell ref="A73:CB73"/>
    <mergeCell ref="BI74:BM74"/>
    <mergeCell ref="BN74:BR74"/>
    <mergeCell ref="BS74:BW74"/>
    <mergeCell ref="BX74:CB74"/>
    <mergeCell ref="A76:CB76"/>
    <mergeCell ref="A74:B74"/>
    <mergeCell ref="C74:X74"/>
    <mergeCell ref="Y74:AA74"/>
    <mergeCell ref="AB74:AI74"/>
    <mergeCell ref="AJ74:AN74"/>
    <mergeCell ref="AO74:AS74"/>
    <mergeCell ref="AT74:AX74"/>
    <mergeCell ref="AY74:BC74"/>
    <mergeCell ref="BD74:BH74"/>
    <mergeCell ref="A75:B75"/>
    <mergeCell ref="C75:X75"/>
  </mergeCells>
  <pageMargins left="0.70866141732283472" right="0.70866141732283472" top="0.74803149606299213" bottom="0.74803149606299213" header="0.31496062992125984" footer="0.31496062992125984"/>
  <pageSetup paperSize="9" scale="70" fitToHeight="2"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topLeftCell="A7" workbookViewId="0">
      <selection activeCell="BU37" sqref="BU37"/>
    </sheetView>
  </sheetViews>
  <sheetFormatPr defaultColWidth="10.5" defaultRowHeight="11.45" customHeight="1" x14ac:dyDescent="0.2"/>
  <cols>
    <col min="1" max="1" width="2.33203125" style="54" customWidth="1"/>
    <col min="2" max="2" width="1.1640625" style="54" customWidth="1"/>
    <col min="3" max="3" width="2.6640625" style="54" customWidth="1"/>
    <col min="4" max="9" width="2.33203125" style="54" customWidth="1"/>
    <col min="10" max="10" width="2.1640625" style="54" customWidth="1"/>
    <col min="11" max="11" width="0.1640625" style="54" customWidth="1"/>
    <col min="12" max="12" width="2.33203125" style="54" customWidth="1"/>
    <col min="13" max="13" width="0.33203125" style="54" customWidth="1"/>
    <col min="14" max="14" width="2" style="54" customWidth="1"/>
    <col min="15" max="16" width="2.33203125" style="54" customWidth="1"/>
    <col min="17" max="17" width="1" style="54" customWidth="1"/>
    <col min="18" max="18" width="1.33203125" style="54" customWidth="1"/>
    <col min="19" max="19" width="0.6640625" style="54" customWidth="1"/>
    <col min="20" max="20" width="0.33203125" style="54" customWidth="1"/>
    <col min="21" max="21" width="1.33203125" style="54" customWidth="1"/>
    <col min="22" max="22" width="2.33203125" style="54" customWidth="1"/>
    <col min="23" max="23" width="2.1640625" style="54" customWidth="1"/>
    <col min="24" max="24" width="0.1640625" style="54" customWidth="1"/>
    <col min="25" max="25" width="2.1640625" style="54" customWidth="1"/>
    <col min="26" max="26" width="0.1640625" style="54" customWidth="1"/>
    <col min="27" max="27" width="1.83203125" style="54" customWidth="1"/>
    <col min="28" max="28" width="0.33203125" style="54" customWidth="1"/>
    <col min="29" max="29" width="0.1640625" style="54" customWidth="1"/>
    <col min="30" max="30" width="4.1640625" style="54" customWidth="1"/>
    <col min="31" max="31" width="6.33203125" style="54" customWidth="1"/>
    <col min="32" max="33" width="2.33203125" style="54" customWidth="1"/>
    <col min="34" max="34" width="0.6640625" style="54" customWidth="1"/>
    <col min="35" max="35" width="0.33203125" style="54" customWidth="1"/>
    <col min="36" max="36" width="4.33203125" style="54" customWidth="1"/>
    <col min="37" max="39" width="2.33203125" style="54" customWidth="1"/>
    <col min="40" max="40" width="1.83203125" style="54" customWidth="1"/>
    <col min="41" max="41" width="0.33203125" style="54" customWidth="1"/>
    <col min="42" max="42" width="0.1640625" style="54" customWidth="1"/>
    <col min="43" max="46" width="2.33203125" style="54" customWidth="1"/>
    <col min="47" max="47" width="0.6640625" style="54" customWidth="1"/>
    <col min="48" max="48" width="0.33203125" style="54" customWidth="1"/>
    <col min="49" max="49" width="1.33203125" style="54" customWidth="1"/>
    <col min="50" max="52" width="2.33203125" style="54" customWidth="1"/>
    <col min="53" max="53" width="1.83203125" style="54" customWidth="1"/>
    <col min="54" max="54" width="0.33203125" style="54" customWidth="1"/>
    <col min="55" max="55" width="0.1640625" style="54" customWidth="1"/>
    <col min="56" max="59" width="2.33203125" style="54" customWidth="1"/>
    <col min="60" max="60" width="0.6640625" style="54" customWidth="1"/>
    <col min="61" max="61" width="0.33203125" style="54" customWidth="1"/>
    <col min="62" max="62" width="1.33203125" style="54" customWidth="1"/>
    <col min="63" max="68" width="2.33203125" style="54" customWidth="1"/>
    <col min="69" max="69" width="0.5" style="54" customWidth="1"/>
    <col min="70" max="70" width="0.33203125" style="54" customWidth="1"/>
    <col min="71" max="71" width="1.6640625" style="54" customWidth="1"/>
    <col min="72" max="72" width="2.33203125" style="54" customWidth="1"/>
    <col min="73" max="73" width="2.83203125" style="54" customWidth="1"/>
    <col min="74" max="74" width="2.33203125" style="54" customWidth="1"/>
    <col min="75" max="75" width="1.6640625" style="54" customWidth="1"/>
    <col min="76" max="76" width="0.33203125" style="54" customWidth="1"/>
    <col min="77" max="77" width="0.5" style="54" customWidth="1"/>
    <col min="78" max="79" width="2.33203125" style="54" customWidth="1"/>
    <col min="80" max="80" width="3.5" style="54" customWidth="1"/>
    <col min="81" max="81" width="2.33203125" style="54" customWidth="1"/>
    <col min="82" max="82" width="0.5" style="54" customWidth="1"/>
    <col min="83" max="83" width="0.33203125" style="54" customWidth="1"/>
    <col min="84" max="84" width="1.6640625" style="54" customWidth="1"/>
    <col min="85" max="87" width="2.33203125" style="54" customWidth="1"/>
    <col min="88" max="88" width="1.6640625" style="54" customWidth="1"/>
    <col min="89" max="89" width="0.33203125" style="54" customWidth="1"/>
    <col min="90" max="90" width="0.5" style="54" customWidth="1"/>
    <col min="91" max="91" width="2.33203125" style="54" customWidth="1"/>
    <col min="92" max="92" width="3.5" style="54" customWidth="1"/>
    <col min="93" max="94" width="2.33203125" style="54" customWidth="1"/>
    <col min="95" max="95" width="0.5" style="54" customWidth="1"/>
    <col min="96" max="96" width="0.33203125" style="54" customWidth="1"/>
    <col min="97" max="97" width="1.6640625" style="54" customWidth="1"/>
    <col min="98" max="98" width="2.33203125" style="54" customWidth="1"/>
    <col min="99" max="99" width="2.1640625" style="54" customWidth="1"/>
    <col min="100" max="100" width="0.1640625" style="54"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56" customFormat="1" ht="12.75" x14ac:dyDescent="0.2">
      <c r="A6" s="5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5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56" customFormat="1" ht="12.75" x14ac:dyDescent="0.2"/>
    <row r="9" spans="1:100" s="56" customFormat="1" ht="12.75" x14ac:dyDescent="0.2">
      <c r="A9" s="56" t="s">
        <v>6</v>
      </c>
      <c r="C9" s="239">
        <v>120000</v>
      </c>
      <c r="D9" s="239"/>
      <c r="E9" s="239"/>
      <c r="F9" s="239"/>
      <c r="G9" s="239"/>
      <c r="H9" s="239"/>
      <c r="I9" s="239"/>
      <c r="J9" s="239"/>
      <c r="N9" s="238" t="s">
        <v>57</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5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56" customFormat="1" ht="12.75" x14ac:dyDescent="0.2"/>
    <row r="12" spans="1:100" s="56" customFormat="1" ht="35.25" customHeight="1" x14ac:dyDescent="0.2">
      <c r="A12" s="56" t="s">
        <v>8</v>
      </c>
      <c r="C12" s="236" t="s">
        <v>321</v>
      </c>
      <c r="D12" s="236"/>
      <c r="E12" s="236"/>
      <c r="F12" s="236"/>
      <c r="G12" s="236"/>
      <c r="H12" s="236"/>
      <c r="I12" s="236"/>
      <c r="J12" s="236"/>
      <c r="M12" s="237">
        <v>111</v>
      </c>
      <c r="N12" s="237"/>
      <c r="O12" s="237"/>
      <c r="P12" s="237"/>
      <c r="Q12" s="237"/>
      <c r="R12" s="237"/>
      <c r="S12" s="237"/>
      <c r="T12" s="237"/>
      <c r="U12" s="237"/>
      <c r="V12" s="237"/>
      <c r="W12" s="237"/>
      <c r="Z12" s="238" t="s">
        <v>287</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5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56" customFormat="1" ht="12.75" x14ac:dyDescent="0.2"/>
    <row r="15" spans="1:100" s="5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56" customFormat="1" ht="13.5" thickBot="1" x14ac:dyDescent="0.25"/>
    <row r="17" spans="1:100" s="5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56"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56" customFormat="1" ht="13.5"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56" customFormat="1" ht="35.25" customHeight="1" x14ac:dyDescent="0.2">
      <c r="A21" s="213">
        <v>1</v>
      </c>
      <c r="B21" s="213"/>
      <c r="C21" s="213"/>
      <c r="D21" s="214" t="s">
        <v>278</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322</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225</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225</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41.2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53"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customHeight="1" x14ac:dyDescent="0.2"/>
    <row r="35" spans="1:93" ht="27" customHeight="1"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8" spans="1:93" ht="11.1" hidden="1" customHeight="1" x14ac:dyDescent="0.2"/>
    <row r="39" spans="1:93" ht="11.1" hidden="1" customHeight="1" x14ac:dyDescent="0.2"/>
    <row r="40" spans="1:93" ht="66"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AM41:BD41"/>
    <mergeCell ref="BM41:CO41"/>
    <mergeCell ref="A35:AJ35"/>
    <mergeCell ref="AM35:BE35"/>
    <mergeCell ref="BM35:CO35"/>
    <mergeCell ref="AM36:BD36"/>
    <mergeCell ref="BM36:CO36"/>
    <mergeCell ref="A40:AJ40"/>
    <mergeCell ref="AM40:BE40"/>
    <mergeCell ref="BM40:CO40"/>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34" workbookViewId="0">
      <selection activeCell="A38" sqref="A38:AA39"/>
    </sheetView>
  </sheetViews>
  <sheetFormatPr defaultColWidth="10.5" defaultRowHeight="11.25" x14ac:dyDescent="0.2"/>
  <cols>
    <col min="1" max="1" width="2.33203125" style="1" customWidth="1"/>
    <col min="2" max="2" width="3.83203125" style="1" customWidth="1"/>
    <col min="3" max="11" width="2.33203125" style="1" customWidth="1"/>
    <col min="12" max="12" width="4" style="1" customWidth="1"/>
    <col min="13" max="13" width="3.83203125" style="1" customWidth="1"/>
    <col min="14" max="58" width="2.33203125" style="1" customWidth="1"/>
    <col min="59" max="59" width="4" style="1" customWidth="1"/>
    <col min="60" max="60" width="2.33203125" style="1" customWidth="1"/>
    <col min="61" max="61" width="2.83203125" style="1" customWidth="1"/>
    <col min="62" max="63" width="2.33203125" style="1" customWidth="1"/>
    <col min="64" max="64" width="2.83203125" style="1" customWidth="1"/>
    <col min="65" max="65" width="4" style="1" customWidth="1"/>
    <col min="66" max="66" width="2.33203125" style="1" customWidth="1"/>
    <col min="67" max="67" width="2.83203125" style="1" customWidth="1"/>
    <col min="68" max="68" width="3.1640625" style="1" customWidth="1"/>
    <col min="69" max="69" width="4" style="1" customWidth="1"/>
    <col min="70" max="75" width="2.6640625" style="1" customWidth="1"/>
    <col min="76" max="77" width="3" style="1" customWidth="1"/>
    <col min="78" max="80" width="2.6640625" style="1"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6.25" customHeight="1" x14ac:dyDescent="0.2">
      <c r="BD4" s="158" t="s">
        <v>53</v>
      </c>
      <c r="BE4" s="158"/>
      <c r="BF4" s="158"/>
      <c r="BG4" s="158"/>
      <c r="BH4" s="158"/>
      <c r="BI4" s="158"/>
      <c r="BJ4" s="158"/>
      <c r="BK4" s="158"/>
      <c r="BL4" s="158"/>
      <c r="BM4" s="158"/>
      <c r="BN4" s="158"/>
      <c r="BO4" s="158"/>
      <c r="BP4" s="158"/>
      <c r="BQ4" s="158"/>
      <c r="BR4" s="158"/>
    </row>
    <row r="5" spans="1:70" ht="32.2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5" customHeight="1" x14ac:dyDescent="0.2">
      <c r="A9" s="1"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5.75" customHeight="1" x14ac:dyDescent="0.2">
      <c r="A12" s="1" t="s">
        <v>6</v>
      </c>
      <c r="B12" s="163">
        <v>120000</v>
      </c>
      <c r="C12" s="163"/>
      <c r="D12" s="163"/>
      <c r="E12" s="163"/>
      <c r="F12" s="163"/>
      <c r="G12" s="163"/>
      <c r="H12" s="163"/>
      <c r="I12" s="163"/>
      <c r="K12" s="132" t="s">
        <v>57</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3.5" customHeight="1" x14ac:dyDescent="0.2">
      <c r="A15" s="1" t="s">
        <v>8</v>
      </c>
      <c r="B15" s="129">
        <v>120160</v>
      </c>
      <c r="C15" s="129"/>
      <c r="D15" s="129"/>
      <c r="E15" s="129"/>
      <c r="F15" s="129"/>
      <c r="G15" s="129"/>
      <c r="H15" s="129"/>
      <c r="I15" s="129"/>
      <c r="K15" s="130">
        <v>111</v>
      </c>
      <c r="L15" s="130"/>
      <c r="M15" s="130"/>
      <c r="N15" s="130"/>
      <c r="O15" s="130"/>
      <c r="P15" s="130"/>
      <c r="Q15" s="130"/>
      <c r="S15" s="132" t="s">
        <v>58</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6.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6.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6.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6.5" customHeight="1" x14ac:dyDescent="0.2">
      <c r="A23" s="242">
        <v>25000</v>
      </c>
      <c r="B23" s="242"/>
      <c r="C23" s="242"/>
      <c r="D23" s="242"/>
      <c r="E23" s="242"/>
      <c r="F23" s="242"/>
      <c r="G23" s="242"/>
      <c r="H23" s="242"/>
      <c r="I23" s="243"/>
      <c r="J23" s="243"/>
      <c r="K23" s="243"/>
      <c r="L23" s="243"/>
      <c r="M23" s="243"/>
      <c r="N23" s="243"/>
      <c r="O23" s="243"/>
      <c r="P23" s="242">
        <v>25000</v>
      </c>
      <c r="Q23" s="242"/>
      <c r="R23" s="242"/>
      <c r="S23" s="242"/>
      <c r="T23" s="242"/>
      <c r="U23" s="242"/>
      <c r="V23" s="242"/>
      <c r="W23" s="242"/>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2">
        <v>-25000</v>
      </c>
      <c r="AV23" s="242"/>
      <c r="AW23" s="242"/>
      <c r="AX23" s="242"/>
      <c r="AY23" s="242"/>
      <c r="AZ23" s="242"/>
      <c r="BA23" s="242"/>
      <c r="BB23" s="243"/>
      <c r="BC23" s="243"/>
      <c r="BD23" s="243"/>
      <c r="BE23" s="243"/>
      <c r="BF23" s="243"/>
      <c r="BG23" s="243"/>
      <c r="BH23" s="243"/>
      <c r="BI23" s="242">
        <v>-25000</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1.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21.95" customHeight="1" x14ac:dyDescent="0.2">
      <c r="A30" s="139">
        <v>1</v>
      </c>
      <c r="B30" s="139"/>
      <c r="C30" s="175" t="s">
        <v>66</v>
      </c>
      <c r="D30" s="175"/>
      <c r="E30" s="175"/>
      <c r="F30" s="175"/>
      <c r="G30" s="175"/>
      <c r="H30" s="175"/>
      <c r="I30" s="175"/>
      <c r="J30" s="175"/>
      <c r="K30" s="175"/>
      <c r="L30" s="175"/>
      <c r="M30" s="175"/>
      <c r="N30" s="175"/>
      <c r="O30" s="175"/>
      <c r="P30" s="175"/>
      <c r="Q30" s="175"/>
      <c r="R30" s="175"/>
      <c r="S30" s="244">
        <v>25000</v>
      </c>
      <c r="T30" s="244"/>
      <c r="U30" s="244"/>
      <c r="V30" s="244"/>
      <c r="W30" s="244"/>
      <c r="X30" s="244"/>
      <c r="Y30" s="245"/>
      <c r="Z30" s="245"/>
      <c r="AA30" s="245"/>
      <c r="AB30" s="245"/>
      <c r="AC30" s="245"/>
      <c r="AD30" s="245"/>
      <c r="AE30" s="244">
        <v>25000</v>
      </c>
      <c r="AF30" s="244"/>
      <c r="AG30" s="244"/>
      <c r="AH30" s="244"/>
      <c r="AI30" s="244"/>
      <c r="AJ30" s="244"/>
      <c r="AK30" s="245"/>
      <c r="AL30" s="245"/>
      <c r="AM30" s="245"/>
      <c r="AN30" s="245"/>
      <c r="AO30" s="245"/>
      <c r="AP30" s="245"/>
      <c r="AQ30" s="245"/>
      <c r="AR30" s="245"/>
      <c r="AS30" s="245"/>
      <c r="AT30" s="245"/>
      <c r="AU30" s="245"/>
      <c r="AV30" s="245"/>
      <c r="AW30" s="245"/>
      <c r="AX30" s="245"/>
      <c r="AY30" s="245"/>
      <c r="AZ30" s="245"/>
      <c r="BA30" s="245"/>
      <c r="BB30" s="245"/>
      <c r="BC30" s="244">
        <v>-25000</v>
      </c>
      <c r="BD30" s="244"/>
      <c r="BE30" s="244"/>
      <c r="BF30" s="244"/>
      <c r="BG30" s="244"/>
      <c r="BH30" s="245"/>
      <c r="BI30" s="245"/>
      <c r="BJ30" s="245"/>
      <c r="BK30" s="245"/>
      <c r="BL30" s="245"/>
      <c r="BM30" s="244">
        <v>-25000</v>
      </c>
      <c r="BN30" s="244"/>
      <c r="BO30" s="244"/>
      <c r="BP30" s="244"/>
      <c r="BQ30" s="244"/>
    </row>
    <row r="31" spans="1:69" s="2" customFormat="1" ht="11.1" customHeight="1" x14ac:dyDescent="0.2">
      <c r="A31" s="176" t="s">
        <v>17</v>
      </c>
      <c r="B31" s="176"/>
      <c r="C31" s="176"/>
      <c r="D31" s="176"/>
      <c r="E31" s="176"/>
      <c r="F31" s="176"/>
      <c r="G31" s="176"/>
      <c r="H31" s="176"/>
      <c r="I31" s="176"/>
      <c r="J31" s="176"/>
      <c r="K31" s="176"/>
      <c r="L31" s="176"/>
      <c r="M31" s="176"/>
      <c r="N31" s="176"/>
      <c r="O31" s="176"/>
      <c r="P31" s="176"/>
      <c r="Q31" s="176"/>
      <c r="R31" s="176"/>
      <c r="S31" s="244">
        <v>25000</v>
      </c>
      <c r="T31" s="244"/>
      <c r="U31" s="244"/>
      <c r="V31" s="244"/>
      <c r="W31" s="244"/>
      <c r="X31" s="244"/>
      <c r="Y31" s="245"/>
      <c r="Z31" s="245"/>
      <c r="AA31" s="245"/>
      <c r="AB31" s="245"/>
      <c r="AC31" s="245"/>
      <c r="AD31" s="245"/>
      <c r="AE31" s="244">
        <v>25000</v>
      </c>
      <c r="AF31" s="244"/>
      <c r="AG31" s="244"/>
      <c r="AH31" s="244"/>
      <c r="AI31" s="244"/>
      <c r="AJ31" s="244"/>
      <c r="AK31" s="245"/>
      <c r="AL31" s="245"/>
      <c r="AM31" s="245"/>
      <c r="AN31" s="245"/>
      <c r="AO31" s="245"/>
      <c r="AP31" s="245"/>
      <c r="AQ31" s="245"/>
      <c r="AR31" s="245"/>
      <c r="AS31" s="245"/>
      <c r="AT31" s="245"/>
      <c r="AU31" s="245"/>
      <c r="AV31" s="245"/>
      <c r="AW31" s="245"/>
      <c r="AX31" s="245"/>
      <c r="AY31" s="245"/>
      <c r="AZ31" s="245"/>
      <c r="BA31" s="245"/>
      <c r="BB31" s="245"/>
      <c r="BC31" s="244">
        <v>-25000</v>
      </c>
      <c r="BD31" s="244"/>
      <c r="BE31" s="244"/>
      <c r="BF31" s="244"/>
      <c r="BG31" s="244"/>
      <c r="BH31" s="245"/>
      <c r="BI31" s="245"/>
      <c r="BJ31" s="245"/>
      <c r="BK31" s="245"/>
      <c r="BL31" s="245"/>
      <c r="BM31" s="244">
        <v>-25000</v>
      </c>
      <c r="BN31" s="244"/>
      <c r="BO31" s="244"/>
      <c r="BP31" s="244"/>
      <c r="BQ31" s="244"/>
    </row>
    <row r="32" spans="1:69" s="2" customFormat="1" ht="15"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69" s="2" customFormat="1" ht="15" customHeight="1" x14ac:dyDescent="0.2">
      <c r="A33" s="246" t="s">
        <v>68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69"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1.1" customHeight="1" x14ac:dyDescent="0.2"/>
    <row r="36" spans="1:69"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9" ht="11.1" customHeight="1" thickBot="1" x14ac:dyDescent="0.25">
      <c r="BM37" s="164" t="s">
        <v>61</v>
      </c>
      <c r="BN37" s="164"/>
      <c r="BO37" s="164"/>
      <c r="BP37" s="164"/>
      <c r="BQ37" s="164"/>
    </row>
    <row r="38" spans="1:69" ht="29.2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69" ht="28.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69"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69" s="2" customFormat="1" ht="32.1" customHeight="1" x14ac:dyDescent="0.2">
      <c r="A41" s="248" t="s">
        <v>179</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9">
        <v>25000</v>
      </c>
      <c r="AC41" s="249"/>
      <c r="AD41" s="249"/>
      <c r="AE41" s="249"/>
      <c r="AF41" s="249"/>
      <c r="AG41" s="250"/>
      <c r="AH41" s="250"/>
      <c r="AI41" s="250"/>
      <c r="AJ41" s="250"/>
      <c r="AK41" s="250"/>
      <c r="AL41" s="249">
        <v>25000</v>
      </c>
      <c r="AM41" s="249"/>
      <c r="AN41" s="249"/>
      <c r="AO41" s="249"/>
      <c r="AP41" s="249"/>
      <c r="AQ41" s="250"/>
      <c r="AR41" s="250"/>
      <c r="AS41" s="250"/>
      <c r="AT41" s="250"/>
      <c r="AU41" s="250"/>
      <c r="AV41" s="250"/>
      <c r="AW41" s="250"/>
      <c r="AX41" s="250"/>
      <c r="AY41" s="250"/>
      <c r="AZ41" s="250"/>
      <c r="BA41" s="250"/>
      <c r="BB41" s="250"/>
      <c r="BC41" s="250"/>
      <c r="BD41" s="250"/>
      <c r="BE41" s="250"/>
      <c r="BF41" s="249">
        <v>-25000</v>
      </c>
      <c r="BG41" s="249"/>
      <c r="BH41" s="249"/>
      <c r="BI41" s="249"/>
      <c r="BJ41" s="250"/>
      <c r="BK41" s="250"/>
      <c r="BL41" s="250"/>
      <c r="BM41" s="250"/>
      <c r="BN41" s="249">
        <v>-25000</v>
      </c>
      <c r="BO41" s="249"/>
      <c r="BP41" s="249"/>
      <c r="BQ41" s="249"/>
    </row>
    <row r="42" spans="1:69" s="9" customFormat="1" ht="11.1"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2">
        <v>25000</v>
      </c>
      <c r="AC42" s="252"/>
      <c r="AD42" s="252"/>
      <c r="AE42" s="252"/>
      <c r="AF42" s="252"/>
      <c r="AG42" s="251"/>
      <c r="AH42" s="251"/>
      <c r="AI42" s="251"/>
      <c r="AJ42" s="251"/>
      <c r="AK42" s="251"/>
      <c r="AL42" s="252">
        <v>25000</v>
      </c>
      <c r="AM42" s="252"/>
      <c r="AN42" s="252"/>
      <c r="AO42" s="252"/>
      <c r="AP42" s="252"/>
      <c r="AQ42" s="251"/>
      <c r="AR42" s="251"/>
      <c r="AS42" s="251"/>
      <c r="AT42" s="251"/>
      <c r="AU42" s="251"/>
      <c r="AV42" s="251"/>
      <c r="AW42" s="251"/>
      <c r="AX42" s="251"/>
      <c r="AY42" s="251"/>
      <c r="AZ42" s="251"/>
      <c r="BA42" s="251"/>
      <c r="BB42" s="251"/>
      <c r="BC42" s="251"/>
      <c r="BD42" s="251"/>
      <c r="BE42" s="251"/>
      <c r="BF42" s="252">
        <v>-25000</v>
      </c>
      <c r="BG42" s="252"/>
      <c r="BH42" s="252"/>
      <c r="BI42" s="252"/>
      <c r="BJ42" s="251"/>
      <c r="BK42" s="251"/>
      <c r="BL42" s="251"/>
      <c r="BM42" s="251"/>
      <c r="BN42" s="252">
        <v>-25000</v>
      </c>
      <c r="BO42" s="252"/>
      <c r="BP42" s="252"/>
      <c r="BQ42" s="252"/>
    </row>
    <row r="43" spans="1:69" s="2" customFormat="1" ht="11.1"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69" s="2" customFormat="1" ht="11.1" customHeight="1" x14ac:dyDescent="0.2">
      <c r="A44" s="246" t="s">
        <v>180</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row>
    <row r="45" spans="1:69" ht="11.1"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69" s="1" customFormat="1" ht="11.1" customHeight="1" x14ac:dyDescent="0.2"/>
    <row r="47" spans="1:69" ht="11.1" customHeight="1" x14ac:dyDescent="0.2">
      <c r="A47" s="164" t="s">
        <v>71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1.1" customHeight="1" thickBot="1" x14ac:dyDescent="0.25"/>
    <row r="49" spans="1:80" ht="41.25" customHeight="1" x14ac:dyDescent="0.2">
      <c r="A49" s="183" t="s">
        <v>16</v>
      </c>
      <c r="B49" s="183"/>
      <c r="C49" s="169" t="s">
        <v>18</v>
      </c>
      <c r="D49" s="169"/>
      <c r="E49" s="169"/>
      <c r="F49" s="169"/>
      <c r="G49" s="169"/>
      <c r="H49" s="169"/>
      <c r="I49" s="169"/>
      <c r="J49" s="169"/>
      <c r="K49" s="169"/>
      <c r="L49" s="169"/>
      <c r="M49" s="169"/>
      <c r="N49" s="169"/>
      <c r="O49" s="169"/>
      <c r="P49" s="169"/>
      <c r="Q49" s="169"/>
      <c r="R49" s="169"/>
      <c r="S49" s="169"/>
      <c r="T49" s="169"/>
      <c r="U49" s="169"/>
      <c r="V49" s="169"/>
      <c r="W49" s="169"/>
      <c r="X49" s="169"/>
      <c r="Y49" s="185" t="s">
        <v>19</v>
      </c>
      <c r="Z49" s="185"/>
      <c r="AA49" s="185"/>
      <c r="AB49" s="169" t="s">
        <v>20</v>
      </c>
      <c r="AC49" s="169"/>
      <c r="AD49" s="169"/>
      <c r="AE49" s="169"/>
      <c r="AF49" s="169"/>
      <c r="AG49" s="169"/>
      <c r="AH49" s="169"/>
      <c r="AI49" s="169"/>
      <c r="AJ49" s="169" t="s">
        <v>65</v>
      </c>
      <c r="AK49" s="169"/>
      <c r="AL49" s="169"/>
      <c r="AM49" s="169"/>
      <c r="AN49" s="169"/>
      <c r="AO49" s="169"/>
      <c r="AP49" s="169"/>
      <c r="AQ49" s="169"/>
      <c r="AR49" s="169"/>
      <c r="AS49" s="169"/>
      <c r="AT49" s="169"/>
      <c r="AU49" s="169"/>
      <c r="AV49" s="169"/>
      <c r="AW49" s="169"/>
      <c r="AX49" s="169"/>
      <c r="AY49" s="169" t="s">
        <v>72</v>
      </c>
      <c r="AZ49" s="169"/>
      <c r="BA49" s="169"/>
      <c r="BB49" s="169"/>
      <c r="BC49" s="169"/>
      <c r="BD49" s="169"/>
      <c r="BE49" s="169"/>
      <c r="BF49" s="169"/>
      <c r="BG49" s="169"/>
      <c r="BH49" s="169"/>
      <c r="BI49" s="169"/>
      <c r="BJ49" s="169"/>
      <c r="BK49" s="169"/>
      <c r="BL49" s="169"/>
      <c r="BM49" s="169"/>
      <c r="BN49" s="172" t="s">
        <v>13</v>
      </c>
      <c r="BO49" s="172"/>
      <c r="BP49" s="172"/>
      <c r="BQ49" s="172"/>
      <c r="BR49" s="172"/>
      <c r="BS49" s="172"/>
      <c r="BT49" s="172"/>
      <c r="BU49" s="172"/>
      <c r="BV49" s="172"/>
      <c r="BW49" s="172"/>
      <c r="BX49" s="172"/>
      <c r="BY49" s="172"/>
      <c r="BZ49" s="172"/>
      <c r="CA49" s="172"/>
      <c r="CB49" s="172"/>
    </row>
    <row r="50" spans="1:80" ht="30" customHeight="1" x14ac:dyDescent="0.2">
      <c r="A50" s="184"/>
      <c r="B50" s="171"/>
      <c r="C50" s="170"/>
      <c r="D50" s="171"/>
      <c r="E50" s="171"/>
      <c r="F50" s="171"/>
      <c r="G50" s="171"/>
      <c r="H50" s="171"/>
      <c r="I50" s="171"/>
      <c r="J50" s="171"/>
      <c r="K50" s="171"/>
      <c r="L50" s="171"/>
      <c r="M50" s="171"/>
      <c r="N50" s="171"/>
      <c r="O50" s="171"/>
      <c r="P50" s="171"/>
      <c r="Q50" s="171"/>
      <c r="R50" s="171"/>
      <c r="S50" s="171"/>
      <c r="T50" s="171"/>
      <c r="U50" s="171"/>
      <c r="V50" s="171"/>
      <c r="W50" s="171"/>
      <c r="X50" s="171"/>
      <c r="Y50" s="186"/>
      <c r="Z50" s="187"/>
      <c r="AA50" s="187"/>
      <c r="AB50" s="170"/>
      <c r="AC50" s="171"/>
      <c r="AD50" s="171"/>
      <c r="AE50" s="171"/>
      <c r="AF50" s="171"/>
      <c r="AG50" s="171"/>
      <c r="AH50" s="171"/>
      <c r="AI50" s="171"/>
      <c r="AJ50" s="136" t="s">
        <v>14</v>
      </c>
      <c r="AK50" s="136"/>
      <c r="AL50" s="136"/>
      <c r="AM50" s="136"/>
      <c r="AN50" s="136"/>
      <c r="AO50" s="136" t="s">
        <v>15</v>
      </c>
      <c r="AP50" s="136"/>
      <c r="AQ50" s="136"/>
      <c r="AR50" s="136"/>
      <c r="AS50" s="136"/>
      <c r="AT50" s="136" t="s">
        <v>62</v>
      </c>
      <c r="AU50" s="136"/>
      <c r="AV50" s="136"/>
      <c r="AW50" s="136"/>
      <c r="AX50" s="136"/>
      <c r="AY50" s="136" t="s">
        <v>14</v>
      </c>
      <c r="AZ50" s="136"/>
      <c r="BA50" s="136"/>
      <c r="BB50" s="136"/>
      <c r="BC50" s="136"/>
      <c r="BD50" s="136" t="s">
        <v>15</v>
      </c>
      <c r="BE50" s="136"/>
      <c r="BF50" s="136"/>
      <c r="BG50" s="136"/>
      <c r="BH50" s="136"/>
      <c r="BI50" s="136" t="s">
        <v>62</v>
      </c>
      <c r="BJ50" s="136"/>
      <c r="BK50" s="136"/>
      <c r="BL50" s="136"/>
      <c r="BM50" s="136"/>
      <c r="BN50" s="147" t="s">
        <v>14</v>
      </c>
      <c r="BO50" s="147"/>
      <c r="BP50" s="147"/>
      <c r="BQ50" s="147"/>
      <c r="BR50" s="147"/>
      <c r="BS50" s="147" t="s">
        <v>15</v>
      </c>
      <c r="BT50" s="147"/>
      <c r="BU50" s="147"/>
      <c r="BV50" s="147"/>
      <c r="BW50" s="147"/>
      <c r="BX50" s="173" t="s">
        <v>62</v>
      </c>
      <c r="BY50" s="173"/>
      <c r="BZ50" s="173"/>
      <c r="CA50" s="173"/>
      <c r="CB50" s="173"/>
    </row>
    <row r="51" spans="1:80" ht="11.1" customHeight="1" thickBot="1" x14ac:dyDescent="0.25">
      <c r="A51" s="133">
        <v>1</v>
      </c>
      <c r="B51" s="133"/>
      <c r="C51" s="134">
        <v>2</v>
      </c>
      <c r="D51" s="134"/>
      <c r="E51" s="134"/>
      <c r="F51" s="134"/>
      <c r="G51" s="134"/>
      <c r="H51" s="134"/>
      <c r="I51" s="134"/>
      <c r="J51" s="134"/>
      <c r="K51" s="134"/>
      <c r="L51" s="134"/>
      <c r="M51" s="134"/>
      <c r="N51" s="134"/>
      <c r="O51" s="134"/>
      <c r="P51" s="134"/>
      <c r="Q51" s="134"/>
      <c r="R51" s="134"/>
      <c r="S51" s="134"/>
      <c r="T51" s="134"/>
      <c r="U51" s="134"/>
      <c r="V51" s="134"/>
      <c r="W51" s="134"/>
      <c r="X51" s="134"/>
      <c r="Y51" s="134">
        <v>3</v>
      </c>
      <c r="Z51" s="134"/>
      <c r="AA51" s="134"/>
      <c r="AB51" s="134">
        <v>4</v>
      </c>
      <c r="AC51" s="134"/>
      <c r="AD51" s="134"/>
      <c r="AE51" s="134"/>
      <c r="AF51" s="134"/>
      <c r="AG51" s="134"/>
      <c r="AH51" s="134"/>
      <c r="AI51" s="134"/>
      <c r="AJ51" s="134">
        <v>5</v>
      </c>
      <c r="AK51" s="134"/>
      <c r="AL51" s="134"/>
      <c r="AM51" s="134"/>
      <c r="AN51" s="134"/>
      <c r="AO51" s="134">
        <v>6</v>
      </c>
      <c r="AP51" s="134"/>
      <c r="AQ51" s="134"/>
      <c r="AR51" s="134"/>
      <c r="AS51" s="134"/>
      <c r="AT51" s="134">
        <v>7</v>
      </c>
      <c r="AU51" s="134"/>
      <c r="AV51" s="134"/>
      <c r="AW51" s="134"/>
      <c r="AX51" s="134"/>
      <c r="AY51" s="134">
        <v>8</v>
      </c>
      <c r="AZ51" s="134"/>
      <c r="BA51" s="134"/>
      <c r="BB51" s="134"/>
      <c r="BC51" s="134"/>
      <c r="BD51" s="134">
        <v>9</v>
      </c>
      <c r="BE51" s="134"/>
      <c r="BF51" s="134"/>
      <c r="BG51" s="134"/>
      <c r="BH51" s="134"/>
      <c r="BI51" s="134">
        <v>10</v>
      </c>
      <c r="BJ51" s="134"/>
      <c r="BK51" s="134"/>
      <c r="BL51" s="134"/>
      <c r="BM51" s="134"/>
      <c r="BN51" s="134">
        <v>11</v>
      </c>
      <c r="BO51" s="134"/>
      <c r="BP51" s="134"/>
      <c r="BQ51" s="134"/>
      <c r="BR51" s="134"/>
      <c r="BS51" s="134">
        <v>12</v>
      </c>
      <c r="BT51" s="134"/>
      <c r="BU51" s="134"/>
      <c r="BV51" s="134"/>
      <c r="BW51" s="134"/>
      <c r="BX51" s="135">
        <v>13</v>
      </c>
      <c r="BY51" s="135"/>
      <c r="BZ51" s="135"/>
      <c r="CA51" s="135"/>
      <c r="CB51" s="135"/>
    </row>
    <row r="52" spans="1:80" ht="12.95" customHeight="1" x14ac:dyDescent="0.2">
      <c r="A52" s="188">
        <v>1</v>
      </c>
      <c r="B52" s="188"/>
      <c r="C52" s="189" t="s">
        <v>66</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row>
    <row r="53" spans="1:80" ht="12" customHeight="1" x14ac:dyDescent="0.2">
      <c r="A53" s="149" t="s">
        <v>21</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21.95" customHeight="1" x14ac:dyDescent="0.2">
      <c r="A54" s="150">
        <v>1</v>
      </c>
      <c r="B54" s="150"/>
      <c r="C54" s="151" t="s">
        <v>73</v>
      </c>
      <c r="D54" s="151"/>
      <c r="E54" s="151"/>
      <c r="F54" s="151"/>
      <c r="G54" s="151"/>
      <c r="H54" s="151"/>
      <c r="I54" s="151"/>
      <c r="J54" s="151"/>
      <c r="K54" s="151"/>
      <c r="L54" s="151"/>
      <c r="M54" s="151"/>
      <c r="N54" s="151"/>
      <c r="O54" s="151"/>
      <c r="P54" s="151"/>
      <c r="Q54" s="151"/>
      <c r="R54" s="151"/>
      <c r="S54" s="151"/>
      <c r="T54" s="151"/>
      <c r="U54" s="151"/>
      <c r="V54" s="151"/>
      <c r="W54" s="151"/>
      <c r="X54" s="151"/>
      <c r="Y54" s="151" t="s">
        <v>24</v>
      </c>
      <c r="Z54" s="151"/>
      <c r="AA54" s="151"/>
      <c r="AB54" s="151" t="s">
        <v>25</v>
      </c>
      <c r="AC54" s="151"/>
      <c r="AD54" s="151"/>
      <c r="AE54" s="151"/>
      <c r="AF54" s="151"/>
      <c r="AG54" s="151"/>
      <c r="AH54" s="151"/>
      <c r="AI54" s="151"/>
      <c r="AJ54" s="253">
        <v>25000</v>
      </c>
      <c r="AK54" s="253"/>
      <c r="AL54" s="253"/>
      <c r="AM54" s="253"/>
      <c r="AN54" s="253"/>
      <c r="AO54" s="253"/>
      <c r="AP54" s="253"/>
      <c r="AQ54" s="253"/>
      <c r="AR54" s="253"/>
      <c r="AS54" s="253"/>
      <c r="AT54" s="253">
        <v>25000</v>
      </c>
      <c r="AU54" s="253"/>
      <c r="AV54" s="253"/>
      <c r="AW54" s="253"/>
      <c r="AX54" s="253"/>
      <c r="AY54" s="253"/>
      <c r="AZ54" s="253"/>
      <c r="BA54" s="253"/>
      <c r="BB54" s="253"/>
      <c r="BC54" s="253"/>
      <c r="BD54" s="253"/>
      <c r="BE54" s="253"/>
      <c r="BF54" s="253"/>
      <c r="BG54" s="253"/>
      <c r="BH54" s="253"/>
      <c r="BI54" s="253"/>
      <c r="BJ54" s="253"/>
      <c r="BK54" s="253"/>
      <c r="BL54" s="253"/>
      <c r="BM54" s="253"/>
      <c r="BN54" s="253">
        <v>-25000</v>
      </c>
      <c r="BO54" s="253"/>
      <c r="BP54" s="253"/>
      <c r="BQ54" s="253"/>
      <c r="BR54" s="253"/>
      <c r="BS54" s="253"/>
      <c r="BT54" s="253"/>
      <c r="BU54" s="253"/>
      <c r="BV54" s="253"/>
      <c r="BW54" s="253"/>
      <c r="BX54" s="253">
        <v>-25000</v>
      </c>
      <c r="BY54" s="253"/>
      <c r="BZ54" s="253"/>
      <c r="CA54" s="253"/>
      <c r="CB54" s="253"/>
    </row>
    <row r="55" spans="1:80" ht="11.1" customHeight="1" x14ac:dyDescent="0.2">
      <c r="A55" s="155" t="s">
        <v>26</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row>
    <row r="56" spans="1:80" ht="11.1" customHeight="1" x14ac:dyDescent="0.2">
      <c r="A56" s="254" t="s">
        <v>181</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row>
    <row r="57" spans="1:80" ht="12" customHeight="1" x14ac:dyDescent="0.2">
      <c r="A57" s="149" t="s">
        <v>29</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11.1" customHeight="1" x14ac:dyDescent="0.2">
      <c r="A58" s="150">
        <v>1</v>
      </c>
      <c r="B58" s="150"/>
      <c r="C58" s="151" t="s">
        <v>74</v>
      </c>
      <c r="D58" s="151"/>
      <c r="E58" s="151"/>
      <c r="F58" s="151"/>
      <c r="G58" s="151"/>
      <c r="H58" s="151"/>
      <c r="I58" s="151"/>
      <c r="J58" s="151"/>
      <c r="K58" s="151"/>
      <c r="L58" s="151"/>
      <c r="M58" s="151"/>
      <c r="N58" s="151"/>
      <c r="O58" s="151"/>
      <c r="P58" s="151"/>
      <c r="Q58" s="151"/>
      <c r="R58" s="151"/>
      <c r="S58" s="151"/>
      <c r="T58" s="151"/>
      <c r="U58" s="151"/>
      <c r="V58" s="151"/>
      <c r="W58" s="151"/>
      <c r="X58" s="151"/>
      <c r="Y58" s="151" t="s">
        <v>22</v>
      </c>
      <c r="Z58" s="151"/>
      <c r="AA58" s="151"/>
      <c r="AB58" s="151" t="s">
        <v>75</v>
      </c>
      <c r="AC58" s="151"/>
      <c r="AD58" s="151"/>
      <c r="AE58" s="151"/>
      <c r="AF58" s="151"/>
      <c r="AG58" s="151"/>
      <c r="AH58" s="151"/>
      <c r="AI58" s="151"/>
      <c r="AJ58" s="256">
        <v>6</v>
      </c>
      <c r="AK58" s="256"/>
      <c r="AL58" s="256"/>
      <c r="AM58" s="256"/>
      <c r="AN58" s="256"/>
      <c r="AO58" s="255"/>
      <c r="AP58" s="255"/>
      <c r="AQ58" s="255"/>
      <c r="AR58" s="255"/>
      <c r="AS58" s="255"/>
      <c r="AT58" s="256">
        <v>6</v>
      </c>
      <c r="AU58" s="256"/>
      <c r="AV58" s="256"/>
      <c r="AW58" s="256"/>
      <c r="AX58" s="256"/>
      <c r="AY58" s="255"/>
      <c r="AZ58" s="255"/>
      <c r="BA58" s="255"/>
      <c r="BB58" s="255"/>
      <c r="BC58" s="255"/>
      <c r="BD58" s="255"/>
      <c r="BE58" s="255"/>
      <c r="BF58" s="255"/>
      <c r="BG58" s="255"/>
      <c r="BH58" s="255"/>
      <c r="BI58" s="255"/>
      <c r="BJ58" s="255"/>
      <c r="BK58" s="255"/>
      <c r="BL58" s="255"/>
      <c r="BM58" s="255"/>
      <c r="BN58" s="256">
        <v>-6</v>
      </c>
      <c r="BO58" s="256"/>
      <c r="BP58" s="256"/>
      <c r="BQ58" s="256"/>
      <c r="BR58" s="256"/>
      <c r="BS58" s="255"/>
      <c r="BT58" s="255"/>
      <c r="BU58" s="255"/>
      <c r="BV58" s="255"/>
      <c r="BW58" s="255"/>
      <c r="BX58" s="256">
        <v>-6</v>
      </c>
      <c r="BY58" s="256"/>
      <c r="BZ58" s="256"/>
      <c r="CA58" s="256"/>
      <c r="CB58" s="256"/>
    </row>
    <row r="59" spans="1:80" ht="11.1" customHeight="1" x14ac:dyDescent="0.2">
      <c r="A59" s="155" t="s">
        <v>26</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row>
    <row r="60" spans="1:80" ht="11.1" customHeight="1" x14ac:dyDescent="0.2">
      <c r="A60" s="156" t="s">
        <v>76</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row>
    <row r="61" spans="1:80" ht="12" customHeight="1" x14ac:dyDescent="0.2">
      <c r="A61" s="149" t="s">
        <v>41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row>
    <row r="62" spans="1:80" s="10" customFormat="1" ht="11.1" customHeight="1" x14ac:dyDescent="0.2">
      <c r="A62" s="150">
        <v>1</v>
      </c>
      <c r="B62" s="150"/>
      <c r="C62" s="151" t="s">
        <v>77</v>
      </c>
      <c r="D62" s="151"/>
      <c r="E62" s="151"/>
      <c r="F62" s="151"/>
      <c r="G62" s="151"/>
      <c r="H62" s="151"/>
      <c r="I62" s="151"/>
      <c r="J62" s="151"/>
      <c r="K62" s="151"/>
      <c r="L62" s="151"/>
      <c r="M62" s="151"/>
      <c r="N62" s="151"/>
      <c r="O62" s="151"/>
      <c r="P62" s="151"/>
      <c r="Q62" s="151"/>
      <c r="R62" s="151"/>
      <c r="S62" s="151"/>
      <c r="T62" s="151"/>
      <c r="U62" s="151"/>
      <c r="V62" s="151"/>
      <c r="W62" s="151"/>
      <c r="X62" s="151"/>
      <c r="Y62" s="151" t="s">
        <v>24</v>
      </c>
      <c r="Z62" s="151"/>
      <c r="AA62" s="151"/>
      <c r="AB62" s="151" t="s">
        <v>39</v>
      </c>
      <c r="AC62" s="151"/>
      <c r="AD62" s="151"/>
      <c r="AE62" s="151"/>
      <c r="AF62" s="151"/>
      <c r="AG62" s="151"/>
      <c r="AH62" s="151"/>
      <c r="AI62" s="151"/>
      <c r="AJ62" s="253">
        <v>4166.67</v>
      </c>
      <c r="AK62" s="253"/>
      <c r="AL62" s="253"/>
      <c r="AM62" s="253"/>
      <c r="AN62" s="253"/>
      <c r="AO62" s="255"/>
      <c r="AP62" s="255"/>
      <c r="AQ62" s="255"/>
      <c r="AR62" s="255"/>
      <c r="AS62" s="255"/>
      <c r="AT62" s="253">
        <v>4166.67</v>
      </c>
      <c r="AU62" s="253"/>
      <c r="AV62" s="253"/>
      <c r="AW62" s="253"/>
      <c r="AX62" s="253"/>
      <c r="AY62" s="255"/>
      <c r="AZ62" s="255"/>
      <c r="BA62" s="255"/>
      <c r="BB62" s="255"/>
      <c r="BC62" s="255"/>
      <c r="BD62" s="255"/>
      <c r="BE62" s="255"/>
      <c r="BF62" s="255"/>
      <c r="BG62" s="255"/>
      <c r="BH62" s="255"/>
      <c r="BI62" s="255"/>
      <c r="BJ62" s="255"/>
      <c r="BK62" s="255"/>
      <c r="BL62" s="255"/>
      <c r="BM62" s="255"/>
      <c r="BN62" s="253">
        <v>-4166.67</v>
      </c>
      <c r="BO62" s="253"/>
      <c r="BP62" s="253"/>
      <c r="BQ62" s="253"/>
      <c r="BR62" s="253"/>
      <c r="BS62" s="255"/>
      <c r="BT62" s="255"/>
      <c r="BU62" s="255"/>
      <c r="BV62" s="255"/>
      <c r="BW62" s="255"/>
      <c r="BX62" s="253">
        <v>-4166.67</v>
      </c>
      <c r="BY62" s="253"/>
      <c r="BZ62" s="253"/>
      <c r="CA62" s="253"/>
      <c r="CB62" s="253"/>
    </row>
    <row r="63" spans="1:80" ht="11.1" customHeight="1" x14ac:dyDescent="0.2">
      <c r="A63" s="155" t="s">
        <v>26</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row>
    <row r="64" spans="1:80" ht="11.1" customHeight="1" x14ac:dyDescent="0.2">
      <c r="A64" s="156" t="s">
        <v>76</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row>
    <row r="65" spans="1:80" ht="12" customHeight="1" x14ac:dyDescent="0.2">
      <c r="A65" s="149" t="s">
        <v>36</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21.95" customHeight="1" x14ac:dyDescent="0.2">
      <c r="A66" s="150">
        <v>1</v>
      </c>
      <c r="B66" s="150"/>
      <c r="C66" s="157" t="s">
        <v>78</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256">
        <v>100</v>
      </c>
      <c r="AK66" s="256"/>
      <c r="AL66" s="256"/>
      <c r="AM66" s="256"/>
      <c r="AN66" s="256"/>
      <c r="AO66" s="255"/>
      <c r="AP66" s="255"/>
      <c r="AQ66" s="255"/>
      <c r="AR66" s="255"/>
      <c r="AS66" s="255"/>
      <c r="AT66" s="256">
        <v>100</v>
      </c>
      <c r="AU66" s="256"/>
      <c r="AV66" s="256"/>
      <c r="AW66" s="256"/>
      <c r="AX66" s="256"/>
      <c r="AY66" s="255"/>
      <c r="AZ66" s="255"/>
      <c r="BA66" s="255"/>
      <c r="BB66" s="255"/>
      <c r="BC66" s="255"/>
      <c r="BD66" s="255"/>
      <c r="BE66" s="255"/>
      <c r="BF66" s="255"/>
      <c r="BG66" s="255"/>
      <c r="BH66" s="255"/>
      <c r="BI66" s="255"/>
      <c r="BJ66" s="255"/>
      <c r="BK66" s="255"/>
      <c r="BL66" s="255"/>
      <c r="BM66" s="255"/>
      <c r="BN66" s="256">
        <v>-100</v>
      </c>
      <c r="BO66" s="256"/>
      <c r="BP66" s="256"/>
      <c r="BQ66" s="256"/>
      <c r="BR66" s="256"/>
      <c r="BS66" s="255"/>
      <c r="BT66" s="255"/>
      <c r="BU66" s="255"/>
      <c r="BV66" s="255"/>
      <c r="BW66" s="255"/>
      <c r="BX66" s="256">
        <v>-100</v>
      </c>
      <c r="BY66" s="256"/>
      <c r="BZ66" s="256"/>
      <c r="CA66" s="256"/>
      <c r="CB66" s="256"/>
    </row>
    <row r="67" spans="1:80" ht="11.1" customHeight="1" x14ac:dyDescent="0.2">
      <c r="A67" s="155" t="s">
        <v>26</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row>
    <row r="68" spans="1:80" ht="11.1" customHeight="1" x14ac:dyDescent="0.2">
      <c r="A68" s="156" t="s">
        <v>76</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row>
    <row r="69" spans="1:80" ht="11.1" customHeight="1" x14ac:dyDescent="0.2">
      <c r="A69" s="180" t="s">
        <v>79</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s="12" customFormat="1" ht="11.1"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row>
    <row r="71" spans="1:80" ht="11.1"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ht="11.1" customHeight="1" x14ac:dyDescent="0.2"/>
    <row r="73" spans="1:80" ht="11.1" customHeight="1" x14ac:dyDescent="0.2"/>
    <row r="74" spans="1:80" ht="34.5" customHeight="1" x14ac:dyDescent="0.2">
      <c r="A74" s="193" t="s">
        <v>47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AA74" s="194"/>
      <c r="AB74" s="194"/>
      <c r="AC74" s="194"/>
      <c r="AD74" s="194"/>
      <c r="AE74" s="194"/>
      <c r="AF74" s="194"/>
      <c r="AG74" s="194"/>
      <c r="AH74" s="194"/>
      <c r="AI74" s="194"/>
      <c r="AJ74" s="194"/>
      <c r="AK74" s="194"/>
      <c r="AL74" s="194"/>
      <c r="AM74" s="194"/>
      <c r="AS74" s="195" t="s">
        <v>48</v>
      </c>
      <c r="AT74" s="195"/>
      <c r="AU74" s="195"/>
      <c r="AV74" s="195"/>
      <c r="AW74" s="195"/>
      <c r="AX74" s="195"/>
      <c r="AY74" s="195"/>
      <c r="AZ74" s="195"/>
      <c r="BA74" s="195"/>
      <c r="BB74" s="195"/>
      <c r="BC74" s="195"/>
      <c r="BD74" s="195"/>
      <c r="BE74" s="195"/>
      <c r="BF74" s="195"/>
      <c r="BG74" s="195"/>
      <c r="BH74" s="195"/>
      <c r="BI74" s="195"/>
      <c r="BJ74" s="195"/>
      <c r="BK74" s="195"/>
      <c r="BL74" s="195"/>
      <c r="BM74" s="195"/>
    </row>
    <row r="75" spans="1:80" ht="11.1" customHeight="1" x14ac:dyDescent="0.2">
      <c r="AA75" s="161" t="s">
        <v>49</v>
      </c>
      <c r="AB75" s="161"/>
      <c r="AC75" s="161"/>
      <c r="AD75" s="161"/>
      <c r="AE75" s="161"/>
      <c r="AF75" s="161"/>
      <c r="AG75" s="161"/>
      <c r="AH75" s="161"/>
      <c r="AI75" s="161"/>
      <c r="AJ75" s="161"/>
      <c r="AK75" s="161"/>
      <c r="AL75" s="161"/>
      <c r="AS75" s="161" t="s">
        <v>50</v>
      </c>
      <c r="AT75" s="161"/>
      <c r="AU75" s="161"/>
      <c r="AV75" s="161"/>
      <c r="AW75" s="161"/>
      <c r="AX75" s="161"/>
      <c r="AY75" s="161"/>
      <c r="AZ75" s="161"/>
      <c r="BA75" s="161"/>
      <c r="BB75" s="161"/>
      <c r="BC75" s="161"/>
      <c r="BD75" s="161"/>
      <c r="BE75" s="161"/>
      <c r="BF75" s="161"/>
      <c r="BG75" s="161"/>
      <c r="BH75" s="161"/>
      <c r="BI75" s="161"/>
      <c r="BJ75" s="161"/>
      <c r="BK75" s="161"/>
      <c r="BL75" s="161"/>
      <c r="BM75" s="161"/>
    </row>
    <row r="76" spans="1:80" ht="11.1" customHeight="1" x14ac:dyDescent="0.2"/>
    <row r="77" spans="1:80" ht="11.1" customHeight="1" x14ac:dyDescent="0.2"/>
    <row r="78" spans="1:80" ht="48" customHeight="1" x14ac:dyDescent="0.2">
      <c r="A78" s="193" t="s">
        <v>51</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AA78" s="194"/>
      <c r="AB78" s="194"/>
      <c r="AC78" s="194"/>
      <c r="AD78" s="194"/>
      <c r="AE78" s="194"/>
      <c r="AF78" s="194"/>
      <c r="AG78" s="194"/>
      <c r="AH78" s="194"/>
      <c r="AI78" s="194"/>
      <c r="AJ78" s="194"/>
      <c r="AK78" s="194"/>
      <c r="AL78" s="194"/>
      <c r="AM78" s="194"/>
      <c r="AS78" s="195" t="s">
        <v>52</v>
      </c>
      <c r="AT78" s="195"/>
      <c r="AU78" s="195"/>
      <c r="AV78" s="195"/>
      <c r="AW78" s="195"/>
      <c r="AX78" s="195"/>
      <c r="AY78" s="195"/>
      <c r="AZ78" s="195"/>
      <c r="BA78" s="195"/>
      <c r="BB78" s="195"/>
      <c r="BC78" s="195"/>
      <c r="BD78" s="195"/>
      <c r="BE78" s="195"/>
      <c r="BF78" s="195"/>
      <c r="BG78" s="195"/>
      <c r="BH78" s="195"/>
      <c r="BI78" s="195"/>
      <c r="BJ78" s="195"/>
      <c r="BK78" s="195"/>
      <c r="BL78" s="195"/>
      <c r="BM78" s="195"/>
    </row>
    <row r="79" spans="1:80" ht="11.1" customHeight="1" x14ac:dyDescent="0.2">
      <c r="AA79" s="161" t="s">
        <v>49</v>
      </c>
      <c r="AB79" s="161"/>
      <c r="AC79" s="161"/>
      <c r="AD79" s="161"/>
      <c r="AE79" s="161"/>
      <c r="AF79" s="161"/>
      <c r="AG79" s="161"/>
      <c r="AH79" s="161"/>
      <c r="AI79" s="161"/>
      <c r="AJ79" s="161"/>
      <c r="AK79" s="161"/>
      <c r="AL79" s="161"/>
      <c r="AS79" s="161" t="s">
        <v>50</v>
      </c>
      <c r="AT79" s="161"/>
      <c r="AU79" s="161"/>
      <c r="AV79" s="161"/>
      <c r="AW79" s="161"/>
      <c r="AX79" s="161"/>
      <c r="AY79" s="161"/>
      <c r="AZ79" s="161"/>
      <c r="BA79" s="161"/>
      <c r="BB79" s="161"/>
      <c r="BC79" s="161"/>
      <c r="BD79" s="161"/>
      <c r="BE79" s="161"/>
      <c r="BF79" s="161"/>
      <c r="BG79" s="161"/>
      <c r="BH79" s="161"/>
      <c r="BI79" s="161"/>
      <c r="BJ79" s="161"/>
      <c r="BK79" s="161"/>
      <c r="BL79" s="161"/>
      <c r="BM79" s="161"/>
    </row>
  </sheetData>
  <mergeCells count="256">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1:BG31"/>
    <mergeCell ref="BH31:BL31"/>
    <mergeCell ref="BM31:BQ31"/>
    <mergeCell ref="A32:BQ32"/>
    <mergeCell ref="A33:BQ33"/>
    <mergeCell ref="A36:BL36"/>
    <mergeCell ref="BC30:BG30"/>
    <mergeCell ref="BH30:BL30"/>
    <mergeCell ref="BM30:BQ30"/>
    <mergeCell ref="A31:R31"/>
    <mergeCell ref="S31:X31"/>
    <mergeCell ref="Y31:AD31"/>
    <mergeCell ref="AE31:AJ31"/>
    <mergeCell ref="AK31:AP31"/>
    <mergeCell ref="AQ31:AV31"/>
    <mergeCell ref="AW31:BB31"/>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A43:BQ43"/>
    <mergeCell ref="A44:BQ44"/>
    <mergeCell ref="BA41:BE41"/>
    <mergeCell ref="BF41:BI41"/>
    <mergeCell ref="BJ41:BM41"/>
    <mergeCell ref="BN41:BQ41"/>
    <mergeCell ref="A42:AA42"/>
    <mergeCell ref="AB42:AF42"/>
    <mergeCell ref="AG42:AK42"/>
    <mergeCell ref="AL42:AP42"/>
    <mergeCell ref="AQ42:AU42"/>
    <mergeCell ref="AV42:AZ42"/>
    <mergeCell ref="A45:BQ45"/>
    <mergeCell ref="A47:BQ47"/>
    <mergeCell ref="A49:B50"/>
    <mergeCell ref="C49:X50"/>
    <mergeCell ref="Y49:AA50"/>
    <mergeCell ref="AB49:AI50"/>
    <mergeCell ref="AJ49:AX49"/>
    <mergeCell ref="AY49:BM49"/>
    <mergeCell ref="BN49:CB49"/>
    <mergeCell ref="AJ50:AN50"/>
    <mergeCell ref="BD51:BH51"/>
    <mergeCell ref="BI51:BM51"/>
    <mergeCell ref="BN51:BR51"/>
    <mergeCell ref="BS51:BW51"/>
    <mergeCell ref="BX51:CB51"/>
    <mergeCell ref="A52:B52"/>
    <mergeCell ref="C52:CB52"/>
    <mergeCell ref="BS50:BW50"/>
    <mergeCell ref="BX50:CB50"/>
    <mergeCell ref="A51:B51"/>
    <mergeCell ref="C51:X51"/>
    <mergeCell ref="Y51:AA51"/>
    <mergeCell ref="AB51:AI51"/>
    <mergeCell ref="AJ51:AN51"/>
    <mergeCell ref="AO51:AS51"/>
    <mergeCell ref="AT51:AX51"/>
    <mergeCell ref="AY51:BC51"/>
    <mergeCell ref="AO50:AS50"/>
    <mergeCell ref="AT50:AX50"/>
    <mergeCell ref="AY50:BC50"/>
    <mergeCell ref="BD50:BH50"/>
    <mergeCell ref="BI50:BM50"/>
    <mergeCell ref="BN50:BR50"/>
    <mergeCell ref="BI54:BM54"/>
    <mergeCell ref="BN54:BR54"/>
    <mergeCell ref="BS54:BW54"/>
    <mergeCell ref="BX54:CB54"/>
    <mergeCell ref="A55:CB55"/>
    <mergeCell ref="A56:CB56"/>
    <mergeCell ref="A53:CB53"/>
    <mergeCell ref="A54:B54"/>
    <mergeCell ref="C54:X54"/>
    <mergeCell ref="Y54:AA54"/>
    <mergeCell ref="AB54:AI54"/>
    <mergeCell ref="AJ54:AN54"/>
    <mergeCell ref="AO54:AS54"/>
    <mergeCell ref="AT54:AX54"/>
    <mergeCell ref="AY54:BC54"/>
    <mergeCell ref="BD54:BH54"/>
    <mergeCell ref="BI58:BM58"/>
    <mergeCell ref="BN58:BR58"/>
    <mergeCell ref="BS58:BW58"/>
    <mergeCell ref="BX58:CB58"/>
    <mergeCell ref="A59:CB59"/>
    <mergeCell ref="A60:CB60"/>
    <mergeCell ref="A57:CB57"/>
    <mergeCell ref="A58:B58"/>
    <mergeCell ref="C58:X58"/>
    <mergeCell ref="Y58:AA58"/>
    <mergeCell ref="AB58:AI58"/>
    <mergeCell ref="AJ58:AN58"/>
    <mergeCell ref="AO58:AS58"/>
    <mergeCell ref="AT58:AX58"/>
    <mergeCell ref="AY58:BC58"/>
    <mergeCell ref="BD58:BH58"/>
    <mergeCell ref="BI62:BM62"/>
    <mergeCell ref="BN62:BR62"/>
    <mergeCell ref="BS62:BW62"/>
    <mergeCell ref="BX62:CB62"/>
    <mergeCell ref="A63:CB63"/>
    <mergeCell ref="A64:CB64"/>
    <mergeCell ref="A61:CB61"/>
    <mergeCell ref="A62:B62"/>
    <mergeCell ref="C62:X62"/>
    <mergeCell ref="Y62:AA62"/>
    <mergeCell ref="AB62:AI62"/>
    <mergeCell ref="AJ62:AN62"/>
    <mergeCell ref="AO62:AS62"/>
    <mergeCell ref="AT62:AX62"/>
    <mergeCell ref="AY62:BC62"/>
    <mergeCell ref="BD62:BH62"/>
    <mergeCell ref="BI66:BM66"/>
    <mergeCell ref="BN66:BR66"/>
    <mergeCell ref="BS66:BW66"/>
    <mergeCell ref="BX66:CB66"/>
    <mergeCell ref="A67:CB67"/>
    <mergeCell ref="A68:CB68"/>
    <mergeCell ref="A65:CB65"/>
    <mergeCell ref="A66:B66"/>
    <mergeCell ref="C66:X66"/>
    <mergeCell ref="Y66:AA66"/>
    <mergeCell ref="AB66:AI66"/>
    <mergeCell ref="AJ66:AN66"/>
    <mergeCell ref="AO66:AS66"/>
    <mergeCell ref="AT66:AX66"/>
    <mergeCell ref="AY66:BC66"/>
    <mergeCell ref="BD66:BH66"/>
    <mergeCell ref="AA75:AL75"/>
    <mergeCell ref="AS75:BM75"/>
    <mergeCell ref="A78:X78"/>
    <mergeCell ref="AA78:AM78"/>
    <mergeCell ref="AS78:BM78"/>
    <mergeCell ref="AA79:AL79"/>
    <mergeCell ref="AS79:BM79"/>
    <mergeCell ref="A69:CB69"/>
    <mergeCell ref="A70:CB70"/>
    <mergeCell ref="A71:CB71"/>
    <mergeCell ref="A74:X74"/>
    <mergeCell ref="AA74:AM74"/>
    <mergeCell ref="AS74:BM74"/>
  </mergeCells>
  <pageMargins left="0.70866141732283472" right="0.70866141732283472" top="0.74803149606299213" bottom="0.74803149606299213" header="0.31496062992125984" footer="0.31496062992125984"/>
  <pageSetup paperSize="9" scale="81" fitToHeight="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3"/>
  <sheetViews>
    <sheetView workbookViewId="0">
      <selection activeCell="DA29" sqref="DA29"/>
    </sheetView>
  </sheetViews>
  <sheetFormatPr defaultColWidth="10.5" defaultRowHeight="11.45" customHeight="1" x14ac:dyDescent="0.2"/>
  <cols>
    <col min="1" max="1" width="2.33203125" style="6" customWidth="1"/>
    <col min="2" max="2" width="1.1640625" style="6" customWidth="1"/>
    <col min="3" max="3" width="2.6640625" style="6" customWidth="1"/>
    <col min="4" max="9" width="2.33203125" style="6" customWidth="1"/>
    <col min="10" max="10" width="2.1640625" style="6" customWidth="1"/>
    <col min="11" max="11" width="0.1640625" style="6" customWidth="1"/>
    <col min="12" max="12" width="2.33203125" style="6" customWidth="1"/>
    <col min="13" max="13" width="0.33203125" style="6" customWidth="1"/>
    <col min="14" max="14" width="2" style="6" customWidth="1"/>
    <col min="15" max="16" width="2.33203125" style="6" customWidth="1"/>
    <col min="17" max="17" width="1" style="6" customWidth="1"/>
    <col min="18" max="18" width="1.33203125" style="6" customWidth="1"/>
    <col min="19" max="19" width="0.6640625" style="6" customWidth="1"/>
    <col min="20" max="20" width="0.33203125" style="6" customWidth="1"/>
    <col min="21" max="21" width="1.33203125" style="6" customWidth="1"/>
    <col min="22" max="22" width="2.33203125" style="6" customWidth="1"/>
    <col min="23" max="23" width="2.1640625" style="6" customWidth="1"/>
    <col min="24" max="24" width="0.1640625" style="6" customWidth="1"/>
    <col min="25" max="25" width="2.1640625" style="6" customWidth="1"/>
    <col min="26" max="26" width="0.1640625" style="6" customWidth="1"/>
    <col min="27" max="27" width="1.83203125" style="6" customWidth="1"/>
    <col min="28" max="28" width="0.33203125" style="6" customWidth="1"/>
    <col min="29" max="29" width="0.1640625" style="6" customWidth="1"/>
    <col min="30" max="33" width="2.33203125" style="6" customWidth="1"/>
    <col min="34" max="34" width="0.6640625" style="6" customWidth="1"/>
    <col min="35" max="35" width="0.33203125" style="6" customWidth="1"/>
    <col min="36" max="36" width="1.33203125" style="6" customWidth="1"/>
    <col min="37" max="39" width="2.33203125" style="6" customWidth="1"/>
    <col min="40" max="40" width="1.83203125" style="6" customWidth="1"/>
    <col min="41" max="41" width="0.33203125" style="6" customWidth="1"/>
    <col min="42" max="42" width="0.1640625" style="6" customWidth="1"/>
    <col min="43" max="46" width="2.33203125" style="6" customWidth="1"/>
    <col min="47" max="47" width="0.6640625" style="6" customWidth="1"/>
    <col min="48" max="48" width="0.33203125" style="6" customWidth="1"/>
    <col min="49" max="49" width="1.33203125" style="6" customWidth="1"/>
    <col min="50" max="51" width="2.33203125" style="6" customWidth="1"/>
    <col min="52" max="52" width="3.83203125" style="6" customWidth="1"/>
    <col min="53" max="53" width="1.83203125" style="6" customWidth="1"/>
    <col min="54" max="54" width="0.33203125" style="6" customWidth="1"/>
    <col min="55" max="55" width="0.1640625" style="6" customWidth="1"/>
    <col min="56" max="59" width="2.33203125" style="6" customWidth="1"/>
    <col min="60" max="60" width="0.6640625" style="6" customWidth="1"/>
    <col min="61" max="61" width="0.33203125" style="6" customWidth="1"/>
    <col min="62" max="62" width="1.33203125" style="6" customWidth="1"/>
    <col min="63" max="63" width="4.83203125" style="6" customWidth="1"/>
    <col min="64" max="66" width="2.33203125" style="6" customWidth="1"/>
    <col min="67" max="67" width="5.1640625" style="6" customWidth="1"/>
    <col min="68" max="68" width="2.33203125" style="6" customWidth="1"/>
    <col min="69" max="69" width="0.5" style="6" customWidth="1"/>
    <col min="70" max="70" width="0.33203125" style="6" customWidth="1"/>
    <col min="71" max="71" width="1.6640625" style="6" customWidth="1"/>
    <col min="72" max="74" width="2.33203125" style="6" customWidth="1"/>
    <col min="75" max="75" width="1.6640625" style="6" customWidth="1"/>
    <col min="76" max="76" width="0.33203125" style="6" customWidth="1"/>
    <col min="77" max="77" width="0.5" style="6" customWidth="1"/>
    <col min="78" max="81" width="2.33203125" style="6" customWidth="1"/>
    <col min="82" max="82" width="0.5" style="6" customWidth="1"/>
    <col min="83" max="83" width="0.33203125" style="6" customWidth="1"/>
    <col min="84" max="84" width="1.6640625" style="6" customWidth="1"/>
    <col min="85" max="87" width="2.33203125" style="6" customWidth="1"/>
    <col min="88" max="88" width="1.6640625" style="6" customWidth="1"/>
    <col min="89" max="89" width="0.33203125" style="6" customWidth="1"/>
    <col min="90" max="90" width="0.5" style="6" customWidth="1"/>
    <col min="91" max="94" width="2.33203125" style="6" customWidth="1"/>
    <col min="95" max="95" width="0.5" style="6" customWidth="1"/>
    <col min="96" max="96" width="0.33203125" style="6" customWidth="1"/>
    <col min="97" max="97" width="3.5" style="6" customWidth="1"/>
    <col min="98" max="98" width="3.33203125" style="6" customWidth="1"/>
    <col min="99" max="99" width="2.1640625" style="6" customWidth="1"/>
    <col min="100" max="100" width="0.1640625" style="6"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16" customFormat="1" ht="12.75" x14ac:dyDescent="0.2">
      <c r="A6" s="1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1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16" customFormat="1" ht="12.75" x14ac:dyDescent="0.2"/>
    <row r="9" spans="1:100" s="16" customFormat="1" ht="12.75" x14ac:dyDescent="0.2">
      <c r="A9" s="16" t="s">
        <v>6</v>
      </c>
      <c r="C9" s="239">
        <v>120000</v>
      </c>
      <c r="D9" s="239"/>
      <c r="E9" s="239"/>
      <c r="F9" s="239"/>
      <c r="G9" s="239"/>
      <c r="H9" s="239"/>
      <c r="I9" s="239"/>
      <c r="J9" s="239"/>
      <c r="N9" s="238" t="s">
        <v>57</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1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16" customFormat="1" ht="12.75" x14ac:dyDescent="0.2"/>
    <row r="12" spans="1:100" s="16" customFormat="1" ht="18" customHeight="1" x14ac:dyDescent="0.2">
      <c r="A12" s="16" t="s">
        <v>8</v>
      </c>
      <c r="C12" s="236" t="s">
        <v>119</v>
      </c>
      <c r="D12" s="236"/>
      <c r="E12" s="236"/>
      <c r="F12" s="236"/>
      <c r="G12" s="236"/>
      <c r="H12" s="236"/>
      <c r="I12" s="236"/>
      <c r="J12" s="236"/>
      <c r="M12" s="237">
        <v>111</v>
      </c>
      <c r="N12" s="237"/>
      <c r="O12" s="237"/>
      <c r="P12" s="237"/>
      <c r="Q12" s="237"/>
      <c r="R12" s="237"/>
      <c r="S12" s="237"/>
      <c r="T12" s="237"/>
      <c r="U12" s="237"/>
      <c r="V12" s="237"/>
      <c r="W12" s="237"/>
      <c r="Z12" s="238" t="s">
        <v>58</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1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6" customFormat="1" ht="12.75" x14ac:dyDescent="0.2"/>
    <row r="15" spans="1:100" s="1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16" customFormat="1" ht="13.5" thickBot="1" x14ac:dyDescent="0.25"/>
    <row r="17" spans="1:100" s="1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16"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16" customFormat="1" ht="13.5"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16" customFormat="1" ht="29.25" customHeight="1" x14ac:dyDescent="0.2">
      <c r="A21" s="213">
        <v>1</v>
      </c>
      <c r="B21" s="213"/>
      <c r="C21" s="213"/>
      <c r="D21" s="214" t="s">
        <v>106</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109</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8">
        <v>25</v>
      </c>
      <c r="CN22" s="218"/>
      <c r="CO22" s="218"/>
      <c r="CP22" s="218"/>
      <c r="CQ22" s="218"/>
      <c r="CR22" s="218"/>
      <c r="CS22" s="218"/>
      <c r="CT22" s="218"/>
      <c r="CU22" s="218"/>
      <c r="CV22" s="218"/>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8">
        <v>25</v>
      </c>
      <c r="CN23" s="208"/>
      <c r="CO23" s="208"/>
      <c r="CP23" s="208"/>
      <c r="CQ23" s="208"/>
      <c r="CR23" s="208"/>
      <c r="CS23" s="208"/>
      <c r="CT23" s="208"/>
      <c r="CU23" s="208"/>
      <c r="CV23" s="208"/>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1">
        <v>25</v>
      </c>
      <c r="CN24" s="211"/>
      <c r="CO24" s="211"/>
      <c r="CP24" s="211"/>
      <c r="CQ24" s="211"/>
      <c r="CR24" s="211"/>
      <c r="CS24" s="211"/>
      <c r="CT24" s="211"/>
      <c r="CU24" s="211"/>
      <c r="CV24" s="211"/>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13.5"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11"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2" spans="1:100" s="24" customFormat="1" ht="32.25" customHeight="1" x14ac:dyDescent="0.2">
      <c r="A32" s="258"/>
      <c r="B32" s="258"/>
      <c r="C32" s="258"/>
      <c r="D32" s="259" t="s">
        <v>116</v>
      </c>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t="s">
        <v>120</v>
      </c>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row>
    <row r="34" spans="1:93" ht="11.1" customHeight="1" x14ac:dyDescent="0.2"/>
    <row r="35" spans="1:93" ht="11.1" customHeight="1" x14ac:dyDescent="0.2"/>
    <row r="36" spans="1:93" ht="15.75" x14ac:dyDescent="0.25">
      <c r="A36" s="196" t="s">
        <v>47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M36" s="197"/>
      <c r="AN36" s="197"/>
      <c r="AO36" s="197"/>
      <c r="AP36" s="197"/>
      <c r="AQ36" s="197"/>
      <c r="AR36" s="197"/>
      <c r="AS36" s="197"/>
      <c r="AT36" s="197"/>
      <c r="AU36" s="197"/>
      <c r="AV36" s="197"/>
      <c r="AW36" s="197"/>
      <c r="AX36" s="197"/>
      <c r="AY36" s="197"/>
      <c r="AZ36" s="197"/>
      <c r="BA36" s="197"/>
      <c r="BB36" s="197"/>
      <c r="BC36" s="197"/>
      <c r="BD36" s="197"/>
      <c r="BE36" s="197"/>
      <c r="BM36" s="198" t="s">
        <v>48</v>
      </c>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customHeight="1" x14ac:dyDescent="0.2"/>
    <row r="40" spans="1:93" ht="11.1" customHeight="1" x14ac:dyDescent="0.2"/>
    <row r="41" spans="1:93" ht="65.25" customHeight="1" x14ac:dyDescent="0.25">
      <c r="A41" s="196" t="s">
        <v>51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M41" s="197"/>
      <c r="AN41" s="197"/>
      <c r="AO41" s="197"/>
      <c r="AP41" s="197"/>
      <c r="AQ41" s="197"/>
      <c r="AR41" s="197"/>
      <c r="AS41" s="197"/>
      <c r="AT41" s="197"/>
      <c r="AU41" s="197"/>
      <c r="AV41" s="197"/>
      <c r="AW41" s="197"/>
      <c r="AX41" s="197"/>
      <c r="AY41" s="197"/>
      <c r="AZ41" s="197"/>
      <c r="BA41" s="197"/>
      <c r="BB41" s="197"/>
      <c r="BC41" s="197"/>
      <c r="BD41" s="197"/>
      <c r="BE41" s="197"/>
      <c r="BM41" s="198" t="s">
        <v>52</v>
      </c>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row r="43" spans="1:93" s="25" customFormat="1" ht="8.25" x14ac:dyDescent="0.15"/>
  </sheetData>
  <mergeCells count="63">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51181102362204722" top="0.78740157480314965" bottom="0.39370078740157483" header="0.31496062992125984" footer="0.31496062992125984"/>
  <pageSetup paperSize="9" scale="91"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0"/>
  <sheetViews>
    <sheetView topLeftCell="A42" workbookViewId="0">
      <selection activeCell="BI62" sqref="BI62:BM62"/>
    </sheetView>
  </sheetViews>
  <sheetFormatPr defaultColWidth="10.5" defaultRowHeight="11.25" x14ac:dyDescent="0.2"/>
  <cols>
    <col min="1" max="1" width="2.33203125" style="59" customWidth="1"/>
    <col min="2" max="2" width="3.83203125" style="59" customWidth="1"/>
    <col min="3" max="10" width="2.33203125" style="59" customWidth="1"/>
    <col min="11" max="11" width="3.5" style="59" customWidth="1"/>
    <col min="12" max="21" width="2.33203125" style="59" customWidth="1"/>
    <col min="22" max="22" width="4.83203125" style="59" customWidth="1"/>
    <col min="23" max="29" width="2.33203125" style="59" customWidth="1"/>
    <col min="30" max="30" width="4.5" style="59" customWidth="1"/>
    <col min="31" max="38" width="2.33203125" style="59" customWidth="1"/>
    <col min="39" max="39" width="4.1640625" style="59" customWidth="1"/>
    <col min="40" max="56" width="2.33203125" style="59" customWidth="1"/>
    <col min="57" max="57" width="4.6640625" style="59" customWidth="1"/>
    <col min="58" max="58" width="3.5" style="59" customWidth="1"/>
    <col min="59" max="60" width="2.33203125" style="59" customWidth="1"/>
    <col min="61" max="61" width="2.83203125" style="59" customWidth="1"/>
    <col min="62" max="63" width="2.33203125" style="59" customWidth="1"/>
    <col min="64" max="64" width="2.83203125" style="59" customWidth="1"/>
    <col min="65" max="65" width="4" style="59" customWidth="1"/>
    <col min="66" max="68" width="2.33203125" style="59" customWidth="1"/>
    <col min="69" max="69" width="4" style="59" customWidth="1"/>
    <col min="70" max="75" width="2.6640625" style="59" customWidth="1"/>
    <col min="76" max="77" width="3" style="59" customWidth="1"/>
    <col min="78" max="80" width="2.6640625" style="59"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8.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3.25" customHeight="1" x14ac:dyDescent="0.2">
      <c r="A9" s="59"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7.25" customHeight="1" x14ac:dyDescent="0.2">
      <c r="A12" s="59" t="s">
        <v>6</v>
      </c>
      <c r="B12" s="163">
        <v>130000</v>
      </c>
      <c r="C12" s="163"/>
      <c r="D12" s="163"/>
      <c r="E12" s="163"/>
      <c r="F12" s="163"/>
      <c r="G12" s="163"/>
      <c r="H12" s="163"/>
      <c r="I12" s="163"/>
      <c r="K12" s="132" t="s">
        <v>95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31.5" customHeight="1" x14ac:dyDescent="0.2">
      <c r="A15" s="59" t="s">
        <v>8</v>
      </c>
      <c r="B15" s="129">
        <v>130150</v>
      </c>
      <c r="C15" s="129"/>
      <c r="D15" s="129"/>
      <c r="E15" s="129"/>
      <c r="F15" s="129"/>
      <c r="G15" s="129"/>
      <c r="H15" s="129"/>
      <c r="I15" s="129"/>
      <c r="K15" s="130">
        <v>111</v>
      </c>
      <c r="L15" s="130"/>
      <c r="M15" s="130"/>
      <c r="N15" s="130"/>
      <c r="O15" s="130"/>
      <c r="P15" s="130"/>
      <c r="Q15" s="130"/>
      <c r="S15" s="132" t="s">
        <v>9</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6.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6.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6.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6.5" customHeight="1" x14ac:dyDescent="0.2">
      <c r="A23" s="138">
        <v>8171949</v>
      </c>
      <c r="B23" s="138"/>
      <c r="C23" s="138"/>
      <c r="D23" s="138"/>
      <c r="E23" s="138"/>
      <c r="F23" s="138"/>
      <c r="G23" s="138"/>
      <c r="H23" s="138"/>
      <c r="I23" s="138">
        <v>1994963</v>
      </c>
      <c r="J23" s="138"/>
      <c r="K23" s="138"/>
      <c r="L23" s="138"/>
      <c r="M23" s="138"/>
      <c r="N23" s="138"/>
      <c r="O23" s="138"/>
      <c r="P23" s="138">
        <v>10166912</v>
      </c>
      <c r="Q23" s="138"/>
      <c r="R23" s="138"/>
      <c r="S23" s="138"/>
      <c r="T23" s="138"/>
      <c r="U23" s="138"/>
      <c r="V23" s="138"/>
      <c r="W23" s="138"/>
      <c r="X23" s="138">
        <v>8129979.2699999996</v>
      </c>
      <c r="Y23" s="138"/>
      <c r="Z23" s="138"/>
      <c r="AA23" s="138"/>
      <c r="AB23" s="138"/>
      <c r="AC23" s="138"/>
      <c r="AD23" s="138"/>
      <c r="AE23" s="138">
        <v>1994963</v>
      </c>
      <c r="AF23" s="138"/>
      <c r="AG23" s="138"/>
      <c r="AH23" s="138"/>
      <c r="AI23" s="138"/>
      <c r="AJ23" s="138"/>
      <c r="AK23" s="138"/>
      <c r="AL23" s="138">
        <v>10124942.27</v>
      </c>
      <c r="AM23" s="138"/>
      <c r="AN23" s="138"/>
      <c r="AO23" s="138"/>
      <c r="AP23" s="138"/>
      <c r="AQ23" s="138"/>
      <c r="AR23" s="138"/>
      <c r="AS23" s="138"/>
      <c r="AT23" s="138"/>
      <c r="AU23" s="138">
        <v>-41969.73</v>
      </c>
      <c r="AV23" s="138"/>
      <c r="AW23" s="138"/>
      <c r="AX23" s="138"/>
      <c r="AY23" s="138"/>
      <c r="AZ23" s="138"/>
      <c r="BA23" s="138"/>
      <c r="BB23" s="273"/>
      <c r="BC23" s="273"/>
      <c r="BD23" s="273"/>
      <c r="BE23" s="273"/>
      <c r="BF23" s="273"/>
      <c r="BG23" s="273"/>
      <c r="BH23" s="273"/>
      <c r="BI23" s="138">
        <v>-41969.73</v>
      </c>
      <c r="BJ23" s="138"/>
      <c r="BK23" s="138"/>
      <c r="BL23" s="138"/>
      <c r="BM23" s="138"/>
      <c r="BN23" s="138"/>
      <c r="BO23" s="138"/>
      <c r="BP23" s="138"/>
      <c r="BQ23" s="138"/>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1.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42.75" customHeight="1" x14ac:dyDescent="0.2">
      <c r="A30" s="139">
        <v>1</v>
      </c>
      <c r="B30" s="139"/>
      <c r="C30" s="175" t="s">
        <v>279</v>
      </c>
      <c r="D30" s="175"/>
      <c r="E30" s="175"/>
      <c r="F30" s="175"/>
      <c r="G30" s="175"/>
      <c r="H30" s="175"/>
      <c r="I30" s="175"/>
      <c r="J30" s="175"/>
      <c r="K30" s="175"/>
      <c r="L30" s="175"/>
      <c r="M30" s="175"/>
      <c r="N30" s="175"/>
      <c r="O30" s="175"/>
      <c r="P30" s="175"/>
      <c r="Q30" s="175"/>
      <c r="R30" s="175"/>
      <c r="S30" s="140">
        <v>8171949</v>
      </c>
      <c r="T30" s="140"/>
      <c r="U30" s="140"/>
      <c r="V30" s="140"/>
      <c r="W30" s="140"/>
      <c r="X30" s="140"/>
      <c r="Y30" s="140">
        <v>1994963</v>
      </c>
      <c r="Z30" s="140"/>
      <c r="AA30" s="140"/>
      <c r="AB30" s="140"/>
      <c r="AC30" s="140"/>
      <c r="AD30" s="140"/>
      <c r="AE30" s="140">
        <v>10166912</v>
      </c>
      <c r="AF30" s="140"/>
      <c r="AG30" s="140"/>
      <c r="AH30" s="140"/>
      <c r="AI30" s="140"/>
      <c r="AJ30" s="140"/>
      <c r="AK30" s="140">
        <v>8129979.2699999996</v>
      </c>
      <c r="AL30" s="140"/>
      <c r="AM30" s="140"/>
      <c r="AN30" s="140"/>
      <c r="AO30" s="140"/>
      <c r="AP30" s="140"/>
      <c r="AQ30" s="140">
        <v>1994963</v>
      </c>
      <c r="AR30" s="140"/>
      <c r="AS30" s="140"/>
      <c r="AT30" s="140"/>
      <c r="AU30" s="140"/>
      <c r="AV30" s="140"/>
      <c r="AW30" s="140">
        <v>10124942.27</v>
      </c>
      <c r="AX30" s="140"/>
      <c r="AY30" s="140"/>
      <c r="AZ30" s="140"/>
      <c r="BA30" s="140"/>
      <c r="BB30" s="140"/>
      <c r="BC30" s="140">
        <v>-41969.73</v>
      </c>
      <c r="BD30" s="140"/>
      <c r="BE30" s="140"/>
      <c r="BF30" s="140"/>
      <c r="BG30" s="140"/>
      <c r="BH30" s="269"/>
      <c r="BI30" s="269"/>
      <c r="BJ30" s="269"/>
      <c r="BK30" s="269"/>
      <c r="BL30" s="269"/>
      <c r="BM30" s="140">
        <v>-41969.73</v>
      </c>
      <c r="BN30" s="140"/>
      <c r="BO30" s="140"/>
      <c r="BP30" s="140"/>
      <c r="BQ30" s="140"/>
    </row>
    <row r="31" spans="1:69" s="2" customFormat="1" ht="17.25" customHeight="1" x14ac:dyDescent="0.2">
      <c r="A31" s="176" t="s">
        <v>17</v>
      </c>
      <c r="B31" s="176"/>
      <c r="C31" s="176"/>
      <c r="D31" s="176"/>
      <c r="E31" s="176"/>
      <c r="F31" s="176"/>
      <c r="G31" s="176"/>
      <c r="H31" s="176"/>
      <c r="I31" s="176"/>
      <c r="J31" s="176"/>
      <c r="K31" s="176"/>
      <c r="L31" s="176"/>
      <c r="M31" s="176"/>
      <c r="N31" s="176"/>
      <c r="O31" s="176"/>
      <c r="P31" s="176"/>
      <c r="Q31" s="176"/>
      <c r="R31" s="176"/>
      <c r="S31" s="140">
        <v>8171949</v>
      </c>
      <c r="T31" s="140"/>
      <c r="U31" s="140"/>
      <c r="V31" s="140"/>
      <c r="W31" s="140"/>
      <c r="X31" s="140"/>
      <c r="Y31" s="140">
        <v>1994963</v>
      </c>
      <c r="Z31" s="140"/>
      <c r="AA31" s="140"/>
      <c r="AB31" s="140"/>
      <c r="AC31" s="140"/>
      <c r="AD31" s="140"/>
      <c r="AE31" s="140">
        <v>10166912</v>
      </c>
      <c r="AF31" s="140"/>
      <c r="AG31" s="140"/>
      <c r="AH31" s="140"/>
      <c r="AI31" s="140"/>
      <c r="AJ31" s="140"/>
      <c r="AK31" s="140">
        <v>8129979.2699999996</v>
      </c>
      <c r="AL31" s="140"/>
      <c r="AM31" s="140"/>
      <c r="AN31" s="140"/>
      <c r="AO31" s="140"/>
      <c r="AP31" s="140"/>
      <c r="AQ31" s="140">
        <v>1994963</v>
      </c>
      <c r="AR31" s="140"/>
      <c r="AS31" s="140"/>
      <c r="AT31" s="140"/>
      <c r="AU31" s="140"/>
      <c r="AV31" s="140"/>
      <c r="AW31" s="140">
        <v>10124942.27</v>
      </c>
      <c r="AX31" s="140"/>
      <c r="AY31" s="140"/>
      <c r="AZ31" s="140"/>
      <c r="BA31" s="140"/>
      <c r="BB31" s="140"/>
      <c r="BC31" s="140">
        <v>-41969.73</v>
      </c>
      <c r="BD31" s="140"/>
      <c r="BE31" s="140"/>
      <c r="BF31" s="140"/>
      <c r="BG31" s="140"/>
      <c r="BH31" s="269"/>
      <c r="BI31" s="269"/>
      <c r="BJ31" s="269"/>
      <c r="BK31" s="269"/>
      <c r="BL31" s="269"/>
      <c r="BM31" s="140">
        <v>-41969.73</v>
      </c>
      <c r="BN31" s="140"/>
      <c r="BO31" s="140"/>
      <c r="BP31" s="140"/>
      <c r="BQ31" s="140"/>
    </row>
    <row r="32" spans="1:69" s="2" customFormat="1" ht="11.1"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80" s="2" customFormat="1" ht="27.75" customHeight="1" x14ac:dyDescent="0.2">
      <c r="A33" s="178" t="s">
        <v>323</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11.1"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57" customFormat="1" ht="11.1" customHeight="1" x14ac:dyDescent="0.2">
      <c r="A41" s="180" t="s">
        <v>17</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row>
    <row r="42" spans="1:80" s="2" customFormat="1" ht="11.1" customHeight="1" x14ac:dyDescent="0.2">
      <c r="A42" s="177" t="s">
        <v>67</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row>
    <row r="43" spans="1:80" ht="11.1"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row>
    <row r="44" spans="1:80" s="59" customFormat="1" ht="37.5" customHeight="1" x14ac:dyDescent="0.2"/>
    <row r="45" spans="1:80" ht="11.1"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80" ht="11.1" customHeight="1" thickBot="1" x14ac:dyDescent="0.25"/>
    <row r="47" spans="1:80" ht="33" customHeight="1" x14ac:dyDescent="0.2">
      <c r="A47" s="183" t="s">
        <v>16</v>
      </c>
      <c r="B47" s="183"/>
      <c r="C47" s="169" t="s">
        <v>18</v>
      </c>
      <c r="D47" s="169"/>
      <c r="E47" s="169"/>
      <c r="F47" s="169"/>
      <c r="G47" s="169"/>
      <c r="H47" s="169"/>
      <c r="I47" s="169"/>
      <c r="J47" s="169"/>
      <c r="K47" s="169"/>
      <c r="L47" s="169"/>
      <c r="M47" s="169"/>
      <c r="N47" s="169"/>
      <c r="O47" s="169"/>
      <c r="P47" s="169"/>
      <c r="Q47" s="169"/>
      <c r="R47" s="169"/>
      <c r="S47" s="169"/>
      <c r="T47" s="169"/>
      <c r="U47" s="169"/>
      <c r="V47" s="169"/>
      <c r="W47" s="169"/>
      <c r="X47" s="169"/>
      <c r="Y47" s="185" t="s">
        <v>19</v>
      </c>
      <c r="Z47" s="185"/>
      <c r="AA47" s="185"/>
      <c r="AB47" s="169" t="s">
        <v>20</v>
      </c>
      <c r="AC47" s="169"/>
      <c r="AD47" s="169"/>
      <c r="AE47" s="169"/>
      <c r="AF47" s="169"/>
      <c r="AG47" s="169"/>
      <c r="AH47" s="169"/>
      <c r="AI47" s="169"/>
      <c r="AJ47" s="169" t="s">
        <v>65</v>
      </c>
      <c r="AK47" s="169"/>
      <c r="AL47" s="169"/>
      <c r="AM47" s="169"/>
      <c r="AN47" s="169"/>
      <c r="AO47" s="169"/>
      <c r="AP47" s="169"/>
      <c r="AQ47" s="169"/>
      <c r="AR47" s="169"/>
      <c r="AS47" s="169"/>
      <c r="AT47" s="169"/>
      <c r="AU47" s="169"/>
      <c r="AV47" s="169"/>
      <c r="AW47" s="169"/>
      <c r="AX47" s="169"/>
      <c r="AY47" s="169" t="s">
        <v>72</v>
      </c>
      <c r="AZ47" s="169"/>
      <c r="BA47" s="169"/>
      <c r="BB47" s="169"/>
      <c r="BC47" s="169"/>
      <c r="BD47" s="169"/>
      <c r="BE47" s="169"/>
      <c r="BF47" s="169"/>
      <c r="BG47" s="169"/>
      <c r="BH47" s="169"/>
      <c r="BI47" s="169"/>
      <c r="BJ47" s="169"/>
      <c r="BK47" s="169"/>
      <c r="BL47" s="169"/>
      <c r="BM47" s="169"/>
      <c r="BN47" s="172" t="s">
        <v>13</v>
      </c>
      <c r="BO47" s="172"/>
      <c r="BP47" s="172"/>
      <c r="BQ47" s="172"/>
      <c r="BR47" s="172"/>
      <c r="BS47" s="172"/>
      <c r="BT47" s="172"/>
      <c r="BU47" s="172"/>
      <c r="BV47" s="172"/>
      <c r="BW47" s="172"/>
      <c r="BX47" s="172"/>
      <c r="BY47" s="172"/>
      <c r="BZ47" s="172"/>
      <c r="CA47" s="172"/>
      <c r="CB47" s="172"/>
    </row>
    <row r="48" spans="1:80" ht="21.95" customHeight="1" x14ac:dyDescent="0.2">
      <c r="A48" s="184"/>
      <c r="B48" s="171"/>
      <c r="C48" s="170"/>
      <c r="D48" s="171"/>
      <c r="E48" s="171"/>
      <c r="F48" s="171"/>
      <c r="G48" s="171"/>
      <c r="H48" s="171"/>
      <c r="I48" s="171"/>
      <c r="J48" s="171"/>
      <c r="K48" s="171"/>
      <c r="L48" s="171"/>
      <c r="M48" s="171"/>
      <c r="N48" s="171"/>
      <c r="O48" s="171"/>
      <c r="P48" s="171"/>
      <c r="Q48" s="171"/>
      <c r="R48" s="171"/>
      <c r="S48" s="171"/>
      <c r="T48" s="171"/>
      <c r="U48" s="171"/>
      <c r="V48" s="171"/>
      <c r="W48" s="171"/>
      <c r="X48" s="171"/>
      <c r="Y48" s="186"/>
      <c r="Z48" s="187"/>
      <c r="AA48" s="187"/>
      <c r="AB48" s="170"/>
      <c r="AC48" s="171"/>
      <c r="AD48" s="171"/>
      <c r="AE48" s="171"/>
      <c r="AF48" s="171"/>
      <c r="AG48" s="171"/>
      <c r="AH48" s="171"/>
      <c r="AI48" s="171"/>
      <c r="AJ48" s="136" t="s">
        <v>14</v>
      </c>
      <c r="AK48" s="136"/>
      <c r="AL48" s="136"/>
      <c r="AM48" s="136"/>
      <c r="AN48" s="136"/>
      <c r="AO48" s="136" t="s">
        <v>15</v>
      </c>
      <c r="AP48" s="136"/>
      <c r="AQ48" s="136"/>
      <c r="AR48" s="136"/>
      <c r="AS48" s="136"/>
      <c r="AT48" s="136" t="s">
        <v>62</v>
      </c>
      <c r="AU48" s="136"/>
      <c r="AV48" s="136"/>
      <c r="AW48" s="136"/>
      <c r="AX48" s="136"/>
      <c r="AY48" s="136" t="s">
        <v>14</v>
      </c>
      <c r="AZ48" s="136"/>
      <c r="BA48" s="136"/>
      <c r="BB48" s="136"/>
      <c r="BC48" s="136"/>
      <c r="BD48" s="136" t="s">
        <v>15</v>
      </c>
      <c r="BE48" s="136"/>
      <c r="BF48" s="136"/>
      <c r="BG48" s="136"/>
      <c r="BH48" s="136"/>
      <c r="BI48" s="136" t="s">
        <v>62</v>
      </c>
      <c r="BJ48" s="136"/>
      <c r="BK48" s="136"/>
      <c r="BL48" s="136"/>
      <c r="BM48" s="136"/>
      <c r="BN48" s="147" t="s">
        <v>14</v>
      </c>
      <c r="BO48" s="147"/>
      <c r="BP48" s="147"/>
      <c r="BQ48" s="147"/>
      <c r="BR48" s="147"/>
      <c r="BS48" s="147" t="s">
        <v>15</v>
      </c>
      <c r="BT48" s="147"/>
      <c r="BU48" s="147"/>
      <c r="BV48" s="147"/>
      <c r="BW48" s="147"/>
      <c r="BX48" s="173" t="s">
        <v>62</v>
      </c>
      <c r="BY48" s="173"/>
      <c r="BZ48" s="173"/>
      <c r="CA48" s="173"/>
      <c r="CB48" s="173"/>
    </row>
    <row r="49" spans="1:80" ht="11.1" customHeight="1" thickBot="1" x14ac:dyDescent="0.25">
      <c r="A49" s="133">
        <v>1</v>
      </c>
      <c r="B49" s="133"/>
      <c r="C49" s="134">
        <v>2</v>
      </c>
      <c r="D49" s="134"/>
      <c r="E49" s="134"/>
      <c r="F49" s="134"/>
      <c r="G49" s="134"/>
      <c r="H49" s="134"/>
      <c r="I49" s="134"/>
      <c r="J49" s="134"/>
      <c r="K49" s="134"/>
      <c r="L49" s="134"/>
      <c r="M49" s="134"/>
      <c r="N49" s="134"/>
      <c r="O49" s="134"/>
      <c r="P49" s="134"/>
      <c r="Q49" s="134"/>
      <c r="R49" s="134"/>
      <c r="S49" s="134"/>
      <c r="T49" s="134"/>
      <c r="U49" s="134"/>
      <c r="V49" s="134"/>
      <c r="W49" s="134"/>
      <c r="X49" s="134"/>
      <c r="Y49" s="134">
        <v>3</v>
      </c>
      <c r="Z49" s="134"/>
      <c r="AA49" s="134"/>
      <c r="AB49" s="134">
        <v>4</v>
      </c>
      <c r="AC49" s="134"/>
      <c r="AD49" s="134"/>
      <c r="AE49" s="134"/>
      <c r="AF49" s="134"/>
      <c r="AG49" s="134"/>
      <c r="AH49" s="134"/>
      <c r="AI49" s="134"/>
      <c r="AJ49" s="134">
        <v>5</v>
      </c>
      <c r="AK49" s="134"/>
      <c r="AL49" s="134"/>
      <c r="AM49" s="134"/>
      <c r="AN49" s="134"/>
      <c r="AO49" s="134">
        <v>6</v>
      </c>
      <c r="AP49" s="134"/>
      <c r="AQ49" s="134"/>
      <c r="AR49" s="134"/>
      <c r="AS49" s="134"/>
      <c r="AT49" s="134">
        <v>7</v>
      </c>
      <c r="AU49" s="134"/>
      <c r="AV49" s="134"/>
      <c r="AW49" s="134"/>
      <c r="AX49" s="134"/>
      <c r="AY49" s="134">
        <v>8</v>
      </c>
      <c r="AZ49" s="134"/>
      <c r="BA49" s="134"/>
      <c r="BB49" s="134"/>
      <c r="BC49" s="134"/>
      <c r="BD49" s="134">
        <v>9</v>
      </c>
      <c r="BE49" s="134"/>
      <c r="BF49" s="134"/>
      <c r="BG49" s="134"/>
      <c r="BH49" s="134"/>
      <c r="BI49" s="134">
        <v>10</v>
      </c>
      <c r="BJ49" s="134"/>
      <c r="BK49" s="134"/>
      <c r="BL49" s="134"/>
      <c r="BM49" s="134"/>
      <c r="BN49" s="134">
        <v>11</v>
      </c>
      <c r="BO49" s="134"/>
      <c r="BP49" s="134"/>
      <c r="BQ49" s="134"/>
      <c r="BR49" s="134"/>
      <c r="BS49" s="134">
        <v>12</v>
      </c>
      <c r="BT49" s="134"/>
      <c r="BU49" s="134"/>
      <c r="BV49" s="134"/>
      <c r="BW49" s="134"/>
      <c r="BX49" s="135">
        <v>13</v>
      </c>
      <c r="BY49" s="135"/>
      <c r="BZ49" s="135"/>
      <c r="CA49" s="135"/>
      <c r="CB49" s="135"/>
    </row>
    <row r="50" spans="1:80" ht="12.95" customHeight="1" x14ac:dyDescent="0.2">
      <c r="A50" s="188">
        <v>1</v>
      </c>
      <c r="B50" s="188"/>
      <c r="C50" s="189" t="s">
        <v>279</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row>
    <row r="51" spans="1:80" ht="12" customHeight="1" x14ac:dyDescent="0.2">
      <c r="A51" s="149" t="s">
        <v>21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row>
    <row r="52" spans="1:80" s="10" customFormat="1" ht="11.1" customHeight="1" x14ac:dyDescent="0.2">
      <c r="A52" s="150">
        <v>1</v>
      </c>
      <c r="B52" s="150"/>
      <c r="C52" s="151" t="s">
        <v>288</v>
      </c>
      <c r="D52" s="151"/>
      <c r="E52" s="151"/>
      <c r="F52" s="151"/>
      <c r="G52" s="151"/>
      <c r="H52" s="151"/>
      <c r="I52" s="151"/>
      <c r="J52" s="151"/>
      <c r="K52" s="151"/>
      <c r="L52" s="151"/>
      <c r="M52" s="151"/>
      <c r="N52" s="151"/>
      <c r="O52" s="151"/>
      <c r="P52" s="151"/>
      <c r="Q52" s="151"/>
      <c r="R52" s="151"/>
      <c r="S52" s="151"/>
      <c r="T52" s="151"/>
      <c r="U52" s="151"/>
      <c r="V52" s="151"/>
      <c r="W52" s="151"/>
      <c r="X52" s="151"/>
      <c r="Y52" s="151" t="s">
        <v>22</v>
      </c>
      <c r="Z52" s="151"/>
      <c r="AA52" s="151"/>
      <c r="AB52" s="151" t="s">
        <v>282</v>
      </c>
      <c r="AC52" s="151"/>
      <c r="AD52" s="151"/>
      <c r="AE52" s="151"/>
      <c r="AF52" s="151"/>
      <c r="AG52" s="151"/>
      <c r="AH52" s="151"/>
      <c r="AI52" s="151"/>
      <c r="AJ52" s="152">
        <v>46</v>
      </c>
      <c r="AK52" s="152"/>
      <c r="AL52" s="152"/>
      <c r="AM52" s="152"/>
      <c r="AN52" s="152"/>
      <c r="AO52" s="153"/>
      <c r="AP52" s="153"/>
      <c r="AQ52" s="153"/>
      <c r="AR52" s="153"/>
      <c r="AS52" s="153"/>
      <c r="AT52" s="152">
        <v>46</v>
      </c>
      <c r="AU52" s="152"/>
      <c r="AV52" s="152"/>
      <c r="AW52" s="152"/>
      <c r="AX52" s="152"/>
      <c r="AY52" s="152">
        <v>46</v>
      </c>
      <c r="AZ52" s="152"/>
      <c r="BA52" s="152"/>
      <c r="BB52" s="152"/>
      <c r="BC52" s="152"/>
      <c r="BD52" s="153"/>
      <c r="BE52" s="153"/>
      <c r="BF52" s="153"/>
      <c r="BG52" s="153"/>
      <c r="BH52" s="153"/>
      <c r="BI52" s="152">
        <v>46</v>
      </c>
      <c r="BJ52" s="152"/>
      <c r="BK52" s="152"/>
      <c r="BL52" s="152"/>
      <c r="BM52" s="152"/>
      <c r="BN52" s="153"/>
      <c r="BO52" s="153"/>
      <c r="BP52" s="153"/>
      <c r="BQ52" s="153"/>
      <c r="BR52" s="153"/>
      <c r="BS52" s="153"/>
      <c r="BT52" s="153"/>
      <c r="BU52" s="153"/>
      <c r="BV52" s="153"/>
      <c r="BW52" s="153"/>
      <c r="BX52" s="153"/>
      <c r="BY52" s="153"/>
      <c r="BZ52" s="153"/>
      <c r="CA52" s="153"/>
      <c r="CB52" s="153"/>
    </row>
    <row r="53" spans="1:80" s="10" customFormat="1" ht="11.1" customHeight="1" x14ac:dyDescent="0.2">
      <c r="A53" s="150">
        <v>2</v>
      </c>
      <c r="B53" s="150"/>
      <c r="C53" s="151" t="s">
        <v>23</v>
      </c>
      <c r="D53" s="151"/>
      <c r="E53" s="151"/>
      <c r="F53" s="151"/>
      <c r="G53" s="151"/>
      <c r="H53" s="151"/>
      <c r="I53" s="151"/>
      <c r="J53" s="151"/>
      <c r="K53" s="151"/>
      <c r="L53" s="151"/>
      <c r="M53" s="151"/>
      <c r="N53" s="151"/>
      <c r="O53" s="151"/>
      <c r="P53" s="151"/>
      <c r="Q53" s="151"/>
      <c r="R53" s="151"/>
      <c r="S53" s="151"/>
      <c r="T53" s="151"/>
      <c r="U53" s="151"/>
      <c r="V53" s="151"/>
      <c r="W53" s="151"/>
      <c r="X53" s="151"/>
      <c r="Y53" s="151" t="s">
        <v>24</v>
      </c>
      <c r="Z53" s="151"/>
      <c r="AA53" s="151"/>
      <c r="AB53" s="151" t="s">
        <v>25</v>
      </c>
      <c r="AC53" s="151"/>
      <c r="AD53" s="151"/>
      <c r="AE53" s="151"/>
      <c r="AF53" s="151"/>
      <c r="AG53" s="151"/>
      <c r="AH53" s="151"/>
      <c r="AI53" s="151"/>
      <c r="AJ53" s="154">
        <v>8171949</v>
      </c>
      <c r="AK53" s="154"/>
      <c r="AL53" s="154"/>
      <c r="AM53" s="154"/>
      <c r="AN53" s="154"/>
      <c r="AO53" s="154">
        <v>1994963</v>
      </c>
      <c r="AP53" s="154"/>
      <c r="AQ53" s="154"/>
      <c r="AR53" s="154"/>
      <c r="AS53" s="154"/>
      <c r="AT53" s="154">
        <v>10166912</v>
      </c>
      <c r="AU53" s="154"/>
      <c r="AV53" s="154"/>
      <c r="AW53" s="154"/>
      <c r="AX53" s="154"/>
      <c r="AY53" s="148">
        <v>8129979.2699999996</v>
      </c>
      <c r="AZ53" s="148"/>
      <c r="BA53" s="148"/>
      <c r="BB53" s="148"/>
      <c r="BC53" s="148"/>
      <c r="BD53" s="154">
        <v>1994963</v>
      </c>
      <c r="BE53" s="154"/>
      <c r="BF53" s="154"/>
      <c r="BG53" s="154"/>
      <c r="BH53" s="154"/>
      <c r="BI53" s="148">
        <v>10124942.27</v>
      </c>
      <c r="BJ53" s="148"/>
      <c r="BK53" s="148"/>
      <c r="BL53" s="148"/>
      <c r="BM53" s="148"/>
      <c r="BN53" s="148">
        <v>-41969.73</v>
      </c>
      <c r="BO53" s="148"/>
      <c r="BP53" s="148"/>
      <c r="BQ53" s="148"/>
      <c r="BR53" s="148"/>
      <c r="BS53" s="153"/>
      <c r="BT53" s="153"/>
      <c r="BU53" s="153"/>
      <c r="BV53" s="153"/>
      <c r="BW53" s="153"/>
      <c r="BX53" s="148">
        <v>-41969.73</v>
      </c>
      <c r="BY53" s="148"/>
      <c r="BZ53" s="148"/>
      <c r="CA53" s="148"/>
      <c r="CB53" s="148"/>
    </row>
    <row r="54" spans="1:80" ht="11.1" customHeight="1" x14ac:dyDescent="0.2">
      <c r="A54" s="155" t="s">
        <v>26</v>
      </c>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row>
    <row r="55" spans="1:80" ht="21.95" customHeight="1" x14ac:dyDescent="0.2">
      <c r="A55" s="156" t="s">
        <v>331</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row>
    <row r="56" spans="1:80" ht="12" customHeight="1" x14ac:dyDescent="0.2">
      <c r="A56" s="149" t="s">
        <v>29</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row>
    <row r="57" spans="1:80" s="10" customFormat="1" ht="33" customHeight="1" x14ac:dyDescent="0.2">
      <c r="A57" s="150">
        <v>1</v>
      </c>
      <c r="B57" s="150"/>
      <c r="C57" s="151" t="s">
        <v>30</v>
      </c>
      <c r="D57" s="151"/>
      <c r="E57" s="151"/>
      <c r="F57" s="151"/>
      <c r="G57" s="151"/>
      <c r="H57" s="151"/>
      <c r="I57" s="151"/>
      <c r="J57" s="151"/>
      <c r="K57" s="151"/>
      <c r="L57" s="151"/>
      <c r="M57" s="151"/>
      <c r="N57" s="151"/>
      <c r="O57" s="151"/>
      <c r="P57" s="151"/>
      <c r="Q57" s="151"/>
      <c r="R57" s="151"/>
      <c r="S57" s="151"/>
      <c r="T57" s="151"/>
      <c r="U57" s="151"/>
      <c r="V57" s="151"/>
      <c r="W57" s="151"/>
      <c r="X57" s="151"/>
      <c r="Y57" s="151" t="s">
        <v>22</v>
      </c>
      <c r="Z57" s="151"/>
      <c r="AA57" s="151"/>
      <c r="AB57" s="151" t="s">
        <v>31</v>
      </c>
      <c r="AC57" s="151"/>
      <c r="AD57" s="151"/>
      <c r="AE57" s="151"/>
      <c r="AF57" s="151"/>
      <c r="AG57" s="151"/>
      <c r="AH57" s="151"/>
      <c r="AI57" s="151"/>
      <c r="AJ57" s="152">
        <v>40</v>
      </c>
      <c r="AK57" s="152"/>
      <c r="AL57" s="152"/>
      <c r="AM57" s="152"/>
      <c r="AN57" s="152"/>
      <c r="AO57" s="153"/>
      <c r="AP57" s="153"/>
      <c r="AQ57" s="153"/>
      <c r="AR57" s="153"/>
      <c r="AS57" s="153"/>
      <c r="AT57" s="152">
        <v>40</v>
      </c>
      <c r="AU57" s="152"/>
      <c r="AV57" s="152"/>
      <c r="AW57" s="152"/>
      <c r="AX57" s="152"/>
      <c r="AY57" s="152">
        <v>40</v>
      </c>
      <c r="AZ57" s="152"/>
      <c r="BA57" s="152"/>
      <c r="BB57" s="152"/>
      <c r="BC57" s="152"/>
      <c r="BD57" s="153"/>
      <c r="BE57" s="153"/>
      <c r="BF57" s="153"/>
      <c r="BG57" s="153"/>
      <c r="BH57" s="153"/>
      <c r="BI57" s="152">
        <v>40</v>
      </c>
      <c r="BJ57" s="152"/>
      <c r="BK57" s="152"/>
      <c r="BL57" s="152"/>
      <c r="BM57" s="152"/>
      <c r="BN57" s="153"/>
      <c r="BO57" s="153"/>
      <c r="BP57" s="153"/>
      <c r="BQ57" s="153"/>
      <c r="BR57" s="153"/>
      <c r="BS57" s="153"/>
      <c r="BT57" s="153"/>
      <c r="BU57" s="153"/>
      <c r="BV57" s="153"/>
      <c r="BW57" s="153"/>
      <c r="BX57" s="153"/>
      <c r="BY57" s="153"/>
      <c r="BZ57" s="153"/>
      <c r="CA57" s="153"/>
      <c r="CB57" s="153"/>
    </row>
    <row r="58" spans="1:80" s="10" customFormat="1" ht="33" customHeight="1" x14ac:dyDescent="0.2">
      <c r="A58" s="150">
        <v>2</v>
      </c>
      <c r="B58" s="150"/>
      <c r="C58" s="151" t="s">
        <v>33</v>
      </c>
      <c r="D58" s="151"/>
      <c r="E58" s="151"/>
      <c r="F58" s="151"/>
      <c r="G58" s="151"/>
      <c r="H58" s="151"/>
      <c r="I58" s="151"/>
      <c r="J58" s="151"/>
      <c r="K58" s="151"/>
      <c r="L58" s="151"/>
      <c r="M58" s="151"/>
      <c r="N58" s="151"/>
      <c r="O58" s="151"/>
      <c r="P58" s="151"/>
      <c r="Q58" s="151"/>
      <c r="R58" s="151"/>
      <c r="S58" s="151"/>
      <c r="T58" s="151"/>
      <c r="U58" s="151"/>
      <c r="V58" s="151"/>
      <c r="W58" s="151"/>
      <c r="X58" s="151"/>
      <c r="Y58" s="151" t="s">
        <v>22</v>
      </c>
      <c r="Z58" s="151"/>
      <c r="AA58" s="151"/>
      <c r="AB58" s="151" t="s">
        <v>31</v>
      </c>
      <c r="AC58" s="151"/>
      <c r="AD58" s="151"/>
      <c r="AE58" s="151"/>
      <c r="AF58" s="151"/>
      <c r="AG58" s="151"/>
      <c r="AH58" s="151"/>
      <c r="AI58" s="151"/>
      <c r="AJ58" s="152">
        <v>841</v>
      </c>
      <c r="AK58" s="152"/>
      <c r="AL58" s="152"/>
      <c r="AM58" s="152"/>
      <c r="AN58" s="152"/>
      <c r="AO58" s="153"/>
      <c r="AP58" s="153"/>
      <c r="AQ58" s="153"/>
      <c r="AR58" s="153"/>
      <c r="AS58" s="153"/>
      <c r="AT58" s="152">
        <v>841</v>
      </c>
      <c r="AU58" s="152"/>
      <c r="AV58" s="152"/>
      <c r="AW58" s="152"/>
      <c r="AX58" s="152"/>
      <c r="AY58" s="152">
        <v>841</v>
      </c>
      <c r="AZ58" s="152"/>
      <c r="BA58" s="152"/>
      <c r="BB58" s="152"/>
      <c r="BC58" s="152"/>
      <c r="BD58" s="153"/>
      <c r="BE58" s="153"/>
      <c r="BF58" s="153"/>
      <c r="BG58" s="153"/>
      <c r="BH58" s="153"/>
      <c r="BI58" s="152">
        <v>841</v>
      </c>
      <c r="BJ58" s="152"/>
      <c r="BK58" s="152"/>
      <c r="BL58" s="152"/>
      <c r="BM58" s="152"/>
      <c r="BN58" s="153"/>
      <c r="BO58" s="153"/>
      <c r="BP58" s="153"/>
      <c r="BQ58" s="153"/>
      <c r="BR58" s="153"/>
      <c r="BS58" s="153"/>
      <c r="BT58" s="153"/>
      <c r="BU58" s="153"/>
      <c r="BV58" s="153"/>
      <c r="BW58" s="153"/>
      <c r="BX58" s="153"/>
      <c r="BY58" s="153"/>
      <c r="BZ58" s="153"/>
      <c r="CA58" s="153"/>
      <c r="CB58" s="153"/>
    </row>
    <row r="59" spans="1:80" s="10" customFormat="1" ht="33" customHeight="1" x14ac:dyDescent="0.2">
      <c r="A59" s="150">
        <v>3</v>
      </c>
      <c r="B59" s="150"/>
      <c r="C59" s="151" t="s">
        <v>289</v>
      </c>
      <c r="D59" s="151"/>
      <c r="E59" s="151"/>
      <c r="F59" s="151"/>
      <c r="G59" s="151"/>
      <c r="H59" s="151"/>
      <c r="I59" s="151"/>
      <c r="J59" s="151"/>
      <c r="K59" s="151"/>
      <c r="L59" s="151"/>
      <c r="M59" s="151"/>
      <c r="N59" s="151"/>
      <c r="O59" s="151"/>
      <c r="P59" s="151"/>
      <c r="Q59" s="151"/>
      <c r="R59" s="151"/>
      <c r="S59" s="151"/>
      <c r="T59" s="151"/>
      <c r="U59" s="151"/>
      <c r="V59" s="151"/>
      <c r="W59" s="151"/>
      <c r="X59" s="151"/>
      <c r="Y59" s="151" t="s">
        <v>22</v>
      </c>
      <c r="Z59" s="151"/>
      <c r="AA59" s="151"/>
      <c r="AB59" s="151" t="s">
        <v>31</v>
      </c>
      <c r="AC59" s="151"/>
      <c r="AD59" s="151"/>
      <c r="AE59" s="151"/>
      <c r="AF59" s="151"/>
      <c r="AG59" s="151"/>
      <c r="AH59" s="151"/>
      <c r="AI59" s="151"/>
      <c r="AJ59" s="152">
        <v>25</v>
      </c>
      <c r="AK59" s="152"/>
      <c r="AL59" s="152"/>
      <c r="AM59" s="152"/>
      <c r="AN59" s="152"/>
      <c r="AO59" s="153"/>
      <c r="AP59" s="153"/>
      <c r="AQ59" s="153"/>
      <c r="AR59" s="153"/>
      <c r="AS59" s="153"/>
      <c r="AT59" s="152">
        <v>25</v>
      </c>
      <c r="AU59" s="152"/>
      <c r="AV59" s="152"/>
      <c r="AW59" s="152"/>
      <c r="AX59" s="152"/>
      <c r="AY59" s="152">
        <v>25</v>
      </c>
      <c r="AZ59" s="152"/>
      <c r="BA59" s="152"/>
      <c r="BB59" s="152"/>
      <c r="BC59" s="152"/>
      <c r="BD59" s="153"/>
      <c r="BE59" s="153"/>
      <c r="BF59" s="153"/>
      <c r="BG59" s="153"/>
      <c r="BH59" s="153"/>
      <c r="BI59" s="152">
        <v>25</v>
      </c>
      <c r="BJ59" s="152"/>
      <c r="BK59" s="152"/>
      <c r="BL59" s="152"/>
      <c r="BM59" s="152"/>
      <c r="BN59" s="153"/>
      <c r="BO59" s="153"/>
      <c r="BP59" s="153"/>
      <c r="BQ59" s="153"/>
      <c r="BR59" s="153"/>
      <c r="BS59" s="153"/>
      <c r="BT59" s="153"/>
      <c r="BU59" s="153"/>
      <c r="BV59" s="153"/>
      <c r="BW59" s="153"/>
      <c r="BX59" s="153"/>
      <c r="BY59" s="153"/>
      <c r="BZ59" s="153"/>
      <c r="CA59" s="153"/>
      <c r="CB59" s="153"/>
    </row>
    <row r="60" spans="1:80" ht="12" customHeight="1" x14ac:dyDescent="0.2">
      <c r="A60" s="149" t="s">
        <v>41</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row>
    <row r="61" spans="1:80" s="10" customFormat="1" ht="21.95" customHeight="1" x14ac:dyDescent="0.2">
      <c r="A61" s="150">
        <v>1</v>
      </c>
      <c r="B61" s="150"/>
      <c r="C61" s="151" t="s">
        <v>42</v>
      </c>
      <c r="D61" s="151"/>
      <c r="E61" s="151"/>
      <c r="F61" s="151"/>
      <c r="G61" s="151"/>
      <c r="H61" s="151"/>
      <c r="I61" s="151"/>
      <c r="J61" s="151"/>
      <c r="K61" s="151"/>
      <c r="L61" s="151"/>
      <c r="M61" s="151"/>
      <c r="N61" s="151"/>
      <c r="O61" s="151"/>
      <c r="P61" s="151"/>
      <c r="Q61" s="151"/>
      <c r="R61" s="151"/>
      <c r="S61" s="151"/>
      <c r="T61" s="151"/>
      <c r="U61" s="151"/>
      <c r="V61" s="151"/>
      <c r="W61" s="151"/>
      <c r="X61" s="151"/>
      <c r="Y61" s="151" t="s">
        <v>22</v>
      </c>
      <c r="Z61" s="151"/>
      <c r="AA61" s="151"/>
      <c r="AB61" s="151" t="s">
        <v>39</v>
      </c>
      <c r="AC61" s="151"/>
      <c r="AD61" s="151"/>
      <c r="AE61" s="151"/>
      <c r="AF61" s="151"/>
      <c r="AG61" s="151"/>
      <c r="AH61" s="151"/>
      <c r="AI61" s="151"/>
      <c r="AJ61" s="152">
        <v>18</v>
      </c>
      <c r="AK61" s="152"/>
      <c r="AL61" s="152"/>
      <c r="AM61" s="152"/>
      <c r="AN61" s="152"/>
      <c r="AO61" s="153"/>
      <c r="AP61" s="153"/>
      <c r="AQ61" s="153"/>
      <c r="AR61" s="153"/>
      <c r="AS61" s="153"/>
      <c r="AT61" s="152">
        <v>18</v>
      </c>
      <c r="AU61" s="152"/>
      <c r="AV61" s="152"/>
      <c r="AW61" s="152"/>
      <c r="AX61" s="152"/>
      <c r="AY61" s="152">
        <v>18</v>
      </c>
      <c r="AZ61" s="152"/>
      <c r="BA61" s="152"/>
      <c r="BB61" s="152"/>
      <c r="BC61" s="152"/>
      <c r="BD61" s="153"/>
      <c r="BE61" s="153"/>
      <c r="BF61" s="153"/>
      <c r="BG61" s="153"/>
      <c r="BH61" s="153"/>
      <c r="BI61" s="152">
        <v>18</v>
      </c>
      <c r="BJ61" s="152"/>
      <c r="BK61" s="152"/>
      <c r="BL61" s="152"/>
      <c r="BM61" s="152"/>
      <c r="BN61" s="153"/>
      <c r="BO61" s="153"/>
      <c r="BP61" s="153"/>
      <c r="BQ61" s="153"/>
      <c r="BR61" s="153"/>
      <c r="BS61" s="153"/>
      <c r="BT61" s="153"/>
      <c r="BU61" s="153"/>
      <c r="BV61" s="153"/>
      <c r="BW61" s="153"/>
      <c r="BX61" s="153"/>
      <c r="BY61" s="153"/>
      <c r="BZ61" s="153"/>
      <c r="CA61" s="153"/>
      <c r="CB61" s="153"/>
    </row>
    <row r="62" spans="1:80" s="10" customFormat="1" ht="21.95" customHeight="1" x14ac:dyDescent="0.2">
      <c r="A62" s="150">
        <v>2</v>
      </c>
      <c r="B62" s="150"/>
      <c r="C62" s="151" t="s">
        <v>291</v>
      </c>
      <c r="D62" s="151"/>
      <c r="E62" s="151"/>
      <c r="F62" s="151"/>
      <c r="G62" s="151"/>
      <c r="H62" s="151"/>
      <c r="I62" s="151"/>
      <c r="J62" s="151"/>
      <c r="K62" s="151"/>
      <c r="L62" s="151"/>
      <c r="M62" s="151"/>
      <c r="N62" s="151"/>
      <c r="O62" s="151"/>
      <c r="P62" s="151"/>
      <c r="Q62" s="151"/>
      <c r="R62" s="151"/>
      <c r="S62" s="151"/>
      <c r="T62" s="151"/>
      <c r="U62" s="151"/>
      <c r="V62" s="151"/>
      <c r="W62" s="151"/>
      <c r="X62" s="151"/>
      <c r="Y62" s="151" t="s">
        <v>22</v>
      </c>
      <c r="Z62" s="151"/>
      <c r="AA62" s="151"/>
      <c r="AB62" s="151" t="s">
        <v>39</v>
      </c>
      <c r="AC62" s="151"/>
      <c r="AD62" s="151"/>
      <c r="AE62" s="151"/>
      <c r="AF62" s="151"/>
      <c r="AG62" s="151"/>
      <c r="AH62" s="151"/>
      <c r="AI62" s="151"/>
      <c r="AJ62" s="152">
        <v>1</v>
      </c>
      <c r="AK62" s="152"/>
      <c r="AL62" s="152"/>
      <c r="AM62" s="152"/>
      <c r="AN62" s="152"/>
      <c r="AO62" s="153"/>
      <c r="AP62" s="153"/>
      <c r="AQ62" s="153"/>
      <c r="AR62" s="153"/>
      <c r="AS62" s="153"/>
      <c r="AT62" s="152">
        <v>1</v>
      </c>
      <c r="AU62" s="152"/>
      <c r="AV62" s="152"/>
      <c r="AW62" s="152"/>
      <c r="AX62" s="152"/>
      <c r="AY62" s="152">
        <v>1</v>
      </c>
      <c r="AZ62" s="152"/>
      <c r="BA62" s="152"/>
      <c r="BB62" s="152"/>
      <c r="BC62" s="152"/>
      <c r="BD62" s="153"/>
      <c r="BE62" s="153"/>
      <c r="BF62" s="153"/>
      <c r="BG62" s="153"/>
      <c r="BH62" s="153"/>
      <c r="BI62" s="152">
        <v>1</v>
      </c>
      <c r="BJ62" s="152"/>
      <c r="BK62" s="152"/>
      <c r="BL62" s="152"/>
      <c r="BM62" s="152"/>
      <c r="BN62" s="153"/>
      <c r="BO62" s="153"/>
      <c r="BP62" s="153"/>
      <c r="BQ62" s="153"/>
      <c r="BR62" s="153"/>
      <c r="BS62" s="153"/>
      <c r="BT62" s="153"/>
      <c r="BU62" s="153"/>
      <c r="BV62" s="153"/>
      <c r="BW62" s="153"/>
      <c r="BX62" s="153"/>
      <c r="BY62" s="153"/>
      <c r="BZ62" s="153"/>
      <c r="CA62" s="153"/>
      <c r="CB62" s="153"/>
    </row>
    <row r="63" spans="1:80" s="10" customFormat="1" ht="21.95" customHeight="1" x14ac:dyDescent="0.2">
      <c r="A63" s="150">
        <v>3</v>
      </c>
      <c r="B63" s="150"/>
      <c r="C63" s="151" t="s">
        <v>45</v>
      </c>
      <c r="D63" s="151"/>
      <c r="E63" s="151"/>
      <c r="F63" s="151"/>
      <c r="G63" s="151"/>
      <c r="H63" s="151"/>
      <c r="I63" s="151"/>
      <c r="J63" s="151"/>
      <c r="K63" s="151"/>
      <c r="L63" s="151"/>
      <c r="M63" s="151"/>
      <c r="N63" s="151"/>
      <c r="O63" s="151"/>
      <c r="P63" s="151"/>
      <c r="Q63" s="151"/>
      <c r="R63" s="151"/>
      <c r="S63" s="151"/>
      <c r="T63" s="151"/>
      <c r="U63" s="151"/>
      <c r="V63" s="151"/>
      <c r="W63" s="151"/>
      <c r="X63" s="151"/>
      <c r="Y63" s="151" t="s">
        <v>22</v>
      </c>
      <c r="Z63" s="151"/>
      <c r="AA63" s="151"/>
      <c r="AB63" s="151" t="s">
        <v>39</v>
      </c>
      <c r="AC63" s="151"/>
      <c r="AD63" s="151"/>
      <c r="AE63" s="151"/>
      <c r="AF63" s="151"/>
      <c r="AG63" s="151"/>
      <c r="AH63" s="151"/>
      <c r="AI63" s="151"/>
      <c r="AJ63" s="152">
        <v>1</v>
      </c>
      <c r="AK63" s="152"/>
      <c r="AL63" s="152"/>
      <c r="AM63" s="152"/>
      <c r="AN63" s="152"/>
      <c r="AO63" s="153"/>
      <c r="AP63" s="153"/>
      <c r="AQ63" s="153"/>
      <c r="AR63" s="153"/>
      <c r="AS63" s="153"/>
      <c r="AT63" s="152">
        <v>1</v>
      </c>
      <c r="AU63" s="152"/>
      <c r="AV63" s="152"/>
      <c r="AW63" s="152"/>
      <c r="AX63" s="152"/>
      <c r="AY63" s="152">
        <v>1</v>
      </c>
      <c r="AZ63" s="152"/>
      <c r="BA63" s="152"/>
      <c r="BB63" s="152"/>
      <c r="BC63" s="152"/>
      <c r="BD63" s="153"/>
      <c r="BE63" s="153"/>
      <c r="BF63" s="153"/>
      <c r="BG63" s="153"/>
      <c r="BH63" s="153"/>
      <c r="BI63" s="152">
        <v>1</v>
      </c>
      <c r="BJ63" s="152"/>
      <c r="BK63" s="152"/>
      <c r="BL63" s="152"/>
      <c r="BM63" s="152"/>
      <c r="BN63" s="153"/>
      <c r="BO63" s="153"/>
      <c r="BP63" s="153"/>
      <c r="BQ63" s="153"/>
      <c r="BR63" s="153"/>
      <c r="BS63" s="153"/>
      <c r="BT63" s="153"/>
      <c r="BU63" s="153"/>
      <c r="BV63" s="153"/>
      <c r="BW63" s="153"/>
      <c r="BX63" s="153"/>
      <c r="BY63" s="153"/>
      <c r="BZ63" s="153"/>
      <c r="CA63" s="153"/>
      <c r="CB63" s="153"/>
    </row>
    <row r="64" spans="1:80" s="10" customFormat="1" ht="11.1" customHeight="1" x14ac:dyDescent="0.2">
      <c r="A64" s="150">
        <v>4</v>
      </c>
      <c r="B64" s="150"/>
      <c r="C64" s="151" t="s">
        <v>292</v>
      </c>
      <c r="D64" s="151"/>
      <c r="E64" s="151"/>
      <c r="F64" s="151"/>
      <c r="G64" s="151"/>
      <c r="H64" s="151"/>
      <c r="I64" s="151"/>
      <c r="J64" s="151"/>
      <c r="K64" s="151"/>
      <c r="L64" s="151"/>
      <c r="M64" s="151"/>
      <c r="N64" s="151"/>
      <c r="O64" s="151"/>
      <c r="P64" s="151"/>
      <c r="Q64" s="151"/>
      <c r="R64" s="151"/>
      <c r="S64" s="151"/>
      <c r="T64" s="151"/>
      <c r="U64" s="151"/>
      <c r="V64" s="151"/>
      <c r="W64" s="151"/>
      <c r="X64" s="151"/>
      <c r="Y64" s="151" t="s">
        <v>24</v>
      </c>
      <c r="Z64" s="151"/>
      <c r="AA64" s="151"/>
      <c r="AB64" s="151" t="s">
        <v>39</v>
      </c>
      <c r="AC64" s="151"/>
      <c r="AD64" s="151"/>
      <c r="AE64" s="151"/>
      <c r="AF64" s="151"/>
      <c r="AG64" s="151"/>
      <c r="AH64" s="151"/>
      <c r="AI64" s="151"/>
      <c r="AJ64" s="154">
        <v>221020</v>
      </c>
      <c r="AK64" s="154"/>
      <c r="AL64" s="154"/>
      <c r="AM64" s="154"/>
      <c r="AN64" s="154"/>
      <c r="AO64" s="153"/>
      <c r="AP64" s="153"/>
      <c r="AQ64" s="153"/>
      <c r="AR64" s="153"/>
      <c r="AS64" s="153"/>
      <c r="AT64" s="154">
        <v>221020</v>
      </c>
      <c r="AU64" s="154"/>
      <c r="AV64" s="154"/>
      <c r="AW64" s="154"/>
      <c r="AX64" s="154"/>
      <c r="AY64" s="154">
        <v>196305</v>
      </c>
      <c r="AZ64" s="154"/>
      <c r="BA64" s="154"/>
      <c r="BB64" s="154"/>
      <c r="BC64" s="154"/>
      <c r="BD64" s="153"/>
      <c r="BE64" s="153"/>
      <c r="BF64" s="153"/>
      <c r="BG64" s="153"/>
      <c r="BH64" s="153"/>
      <c r="BI64" s="154">
        <v>196305</v>
      </c>
      <c r="BJ64" s="154"/>
      <c r="BK64" s="154"/>
      <c r="BL64" s="154"/>
      <c r="BM64" s="154"/>
      <c r="BN64" s="154">
        <v>-24715</v>
      </c>
      <c r="BO64" s="154"/>
      <c r="BP64" s="154"/>
      <c r="BQ64" s="154"/>
      <c r="BR64" s="154"/>
      <c r="BS64" s="153"/>
      <c r="BT64" s="153"/>
      <c r="BU64" s="153"/>
      <c r="BV64" s="153"/>
      <c r="BW64" s="153"/>
      <c r="BX64" s="154">
        <v>-24715</v>
      </c>
      <c r="BY64" s="154"/>
      <c r="BZ64" s="154"/>
      <c r="CA64" s="154"/>
      <c r="CB64" s="154"/>
    </row>
    <row r="65" spans="1:80" ht="11.1" customHeight="1" x14ac:dyDescent="0.2">
      <c r="A65" s="155" t="s">
        <v>26</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row>
    <row r="66" spans="1:80" ht="21.95" customHeight="1" x14ac:dyDescent="0.2">
      <c r="A66" s="156" t="s">
        <v>312</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row>
    <row r="67" spans="1:80" ht="12" customHeight="1" x14ac:dyDescent="0.2">
      <c r="A67" s="149" t="s">
        <v>36</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21.95" customHeight="1" x14ac:dyDescent="0.2">
      <c r="A68" s="150">
        <v>1</v>
      </c>
      <c r="B68" s="150"/>
      <c r="C68" s="157" t="s">
        <v>294</v>
      </c>
      <c r="D68" s="151"/>
      <c r="E68" s="151"/>
      <c r="F68" s="151"/>
      <c r="G68" s="151"/>
      <c r="H68" s="151"/>
      <c r="I68" s="151"/>
      <c r="J68" s="151"/>
      <c r="K68" s="151"/>
      <c r="L68" s="151"/>
      <c r="M68" s="151"/>
      <c r="N68" s="151"/>
      <c r="O68" s="151"/>
      <c r="P68" s="151"/>
      <c r="Q68" s="151"/>
      <c r="R68" s="151"/>
      <c r="S68" s="151"/>
      <c r="T68" s="151"/>
      <c r="U68" s="151"/>
      <c r="V68" s="151"/>
      <c r="W68" s="151"/>
      <c r="X68" s="151"/>
      <c r="Y68" s="151" t="s">
        <v>38</v>
      </c>
      <c r="Z68" s="151"/>
      <c r="AA68" s="151"/>
      <c r="AB68" s="151" t="s">
        <v>39</v>
      </c>
      <c r="AC68" s="151"/>
      <c r="AD68" s="151"/>
      <c r="AE68" s="151"/>
      <c r="AF68" s="151"/>
      <c r="AG68" s="151"/>
      <c r="AH68" s="151"/>
      <c r="AI68" s="151"/>
      <c r="AJ68" s="152">
        <v>100</v>
      </c>
      <c r="AK68" s="152"/>
      <c r="AL68" s="152"/>
      <c r="AM68" s="152"/>
      <c r="AN68" s="152"/>
      <c r="AO68" s="153"/>
      <c r="AP68" s="153"/>
      <c r="AQ68" s="153"/>
      <c r="AR68" s="153"/>
      <c r="AS68" s="153"/>
      <c r="AT68" s="152">
        <v>100</v>
      </c>
      <c r="AU68" s="152"/>
      <c r="AV68" s="152"/>
      <c r="AW68" s="152"/>
      <c r="AX68" s="152"/>
      <c r="AY68" s="152">
        <v>100</v>
      </c>
      <c r="AZ68" s="152"/>
      <c r="BA68" s="152"/>
      <c r="BB68" s="152"/>
      <c r="BC68" s="152"/>
      <c r="BD68" s="153"/>
      <c r="BE68" s="153"/>
      <c r="BF68" s="153"/>
      <c r="BG68" s="153"/>
      <c r="BH68" s="153"/>
      <c r="BI68" s="152">
        <v>100</v>
      </c>
      <c r="BJ68" s="152"/>
      <c r="BK68" s="152"/>
      <c r="BL68" s="152"/>
      <c r="BM68" s="152"/>
      <c r="BN68" s="153"/>
      <c r="BO68" s="153"/>
      <c r="BP68" s="153"/>
      <c r="BQ68" s="153"/>
      <c r="BR68" s="153"/>
      <c r="BS68" s="153"/>
      <c r="BT68" s="153"/>
      <c r="BU68" s="153"/>
      <c r="BV68" s="153"/>
      <c r="BW68" s="153"/>
      <c r="BX68" s="153"/>
      <c r="BY68" s="153"/>
      <c r="BZ68" s="153"/>
      <c r="CA68" s="153"/>
      <c r="CB68" s="153"/>
    </row>
    <row r="69" spans="1:80" s="10" customFormat="1" ht="21.95" customHeight="1" x14ac:dyDescent="0.2">
      <c r="A69" s="150">
        <v>2</v>
      </c>
      <c r="B69" s="150"/>
      <c r="C69" s="157" t="s">
        <v>295</v>
      </c>
      <c r="D69" s="151"/>
      <c r="E69" s="151"/>
      <c r="F69" s="151"/>
      <c r="G69" s="151"/>
      <c r="H69" s="151"/>
      <c r="I69" s="151"/>
      <c r="J69" s="151"/>
      <c r="K69" s="151"/>
      <c r="L69" s="151"/>
      <c r="M69" s="151"/>
      <c r="N69" s="151"/>
      <c r="O69" s="151"/>
      <c r="P69" s="151"/>
      <c r="Q69" s="151"/>
      <c r="R69" s="151"/>
      <c r="S69" s="151"/>
      <c r="T69" s="151"/>
      <c r="U69" s="151"/>
      <c r="V69" s="151"/>
      <c r="W69" s="151"/>
      <c r="X69" s="151"/>
      <c r="Y69" s="151" t="s">
        <v>38</v>
      </c>
      <c r="Z69" s="151"/>
      <c r="AA69" s="151"/>
      <c r="AB69" s="151" t="s">
        <v>39</v>
      </c>
      <c r="AC69" s="151"/>
      <c r="AD69" s="151"/>
      <c r="AE69" s="151"/>
      <c r="AF69" s="151"/>
      <c r="AG69" s="151"/>
      <c r="AH69" s="151"/>
      <c r="AI69" s="151"/>
      <c r="AJ69" s="152">
        <v>100</v>
      </c>
      <c r="AK69" s="152"/>
      <c r="AL69" s="152"/>
      <c r="AM69" s="152"/>
      <c r="AN69" s="152"/>
      <c r="AO69" s="153"/>
      <c r="AP69" s="153"/>
      <c r="AQ69" s="153"/>
      <c r="AR69" s="153"/>
      <c r="AS69" s="153"/>
      <c r="AT69" s="152">
        <v>100</v>
      </c>
      <c r="AU69" s="152"/>
      <c r="AV69" s="152"/>
      <c r="AW69" s="152"/>
      <c r="AX69" s="152"/>
      <c r="AY69" s="152">
        <v>100</v>
      </c>
      <c r="AZ69" s="152"/>
      <c r="BA69" s="152"/>
      <c r="BB69" s="152"/>
      <c r="BC69" s="152"/>
      <c r="BD69" s="153"/>
      <c r="BE69" s="153"/>
      <c r="BF69" s="153"/>
      <c r="BG69" s="153"/>
      <c r="BH69" s="153"/>
      <c r="BI69" s="152">
        <v>100</v>
      </c>
      <c r="BJ69" s="152"/>
      <c r="BK69" s="152"/>
      <c r="BL69" s="152"/>
      <c r="BM69" s="152"/>
      <c r="BN69" s="153"/>
      <c r="BO69" s="153"/>
      <c r="BP69" s="153"/>
      <c r="BQ69" s="153"/>
      <c r="BR69" s="153"/>
      <c r="BS69" s="153"/>
      <c r="BT69" s="153"/>
      <c r="BU69" s="153"/>
      <c r="BV69" s="153"/>
      <c r="BW69" s="153"/>
      <c r="BX69" s="153"/>
      <c r="BY69" s="153"/>
      <c r="BZ69" s="153"/>
      <c r="CA69" s="153"/>
      <c r="CB69" s="153"/>
    </row>
    <row r="70" spans="1:80" ht="11.1" customHeight="1" x14ac:dyDescent="0.2">
      <c r="A70" s="180" t="s">
        <v>79</v>
      </c>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row>
    <row r="71" spans="1:80" s="58" customFormat="1" ht="11.1" customHeight="1" x14ac:dyDescent="0.2">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row>
    <row r="72" spans="1:80" ht="11.1" customHeight="1"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row>
    <row r="73" spans="1:80" ht="11.1" customHeight="1" x14ac:dyDescent="0.2"/>
    <row r="74" spans="1:80" ht="11.1" customHeight="1" x14ac:dyDescent="0.2"/>
    <row r="75" spans="1:80" ht="12" customHeight="1" x14ac:dyDescent="0.2">
      <c r="A75" s="193" t="s">
        <v>47</v>
      </c>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AA75" s="194"/>
      <c r="AB75" s="194"/>
      <c r="AC75" s="194"/>
      <c r="AD75" s="194"/>
      <c r="AE75" s="194"/>
      <c r="AF75" s="194"/>
      <c r="AG75" s="194"/>
      <c r="AH75" s="194"/>
      <c r="AI75" s="194"/>
      <c r="AJ75" s="194"/>
      <c r="AK75" s="194"/>
      <c r="AL75" s="194"/>
      <c r="AM75" s="194"/>
      <c r="AS75" s="195" t="s">
        <v>48</v>
      </c>
      <c r="AT75" s="195"/>
      <c r="AU75" s="195"/>
      <c r="AV75" s="195"/>
      <c r="AW75" s="195"/>
      <c r="AX75" s="195"/>
      <c r="AY75" s="195"/>
      <c r="AZ75" s="195"/>
      <c r="BA75" s="195"/>
      <c r="BB75" s="195"/>
      <c r="BC75" s="195"/>
      <c r="BD75" s="195"/>
      <c r="BE75" s="195"/>
      <c r="BF75" s="195"/>
      <c r="BG75" s="195"/>
      <c r="BH75" s="195"/>
      <c r="BI75" s="195"/>
      <c r="BJ75" s="195"/>
      <c r="BK75" s="195"/>
      <c r="BL75" s="195"/>
      <c r="BM75" s="195"/>
    </row>
    <row r="76" spans="1:80" ht="11.1" customHeight="1" x14ac:dyDescent="0.2">
      <c r="AA76" s="161" t="s">
        <v>49</v>
      </c>
      <c r="AB76" s="161"/>
      <c r="AC76" s="161"/>
      <c r="AD76" s="161"/>
      <c r="AE76" s="161"/>
      <c r="AF76" s="161"/>
      <c r="AG76" s="161"/>
      <c r="AH76" s="161"/>
      <c r="AI76" s="161"/>
      <c r="AJ76" s="161"/>
      <c r="AK76" s="161"/>
      <c r="AL76" s="161"/>
      <c r="AS76" s="161" t="s">
        <v>50</v>
      </c>
      <c r="AT76" s="161"/>
      <c r="AU76" s="161"/>
      <c r="AV76" s="161"/>
      <c r="AW76" s="161"/>
      <c r="AX76" s="161"/>
      <c r="AY76" s="161"/>
      <c r="AZ76" s="161"/>
      <c r="BA76" s="161"/>
      <c r="BB76" s="161"/>
      <c r="BC76" s="161"/>
      <c r="BD76" s="161"/>
      <c r="BE76" s="161"/>
      <c r="BF76" s="161"/>
      <c r="BG76" s="161"/>
      <c r="BH76" s="161"/>
      <c r="BI76" s="161"/>
      <c r="BJ76" s="161"/>
      <c r="BK76" s="161"/>
      <c r="BL76" s="161"/>
      <c r="BM76" s="161"/>
    </row>
    <row r="77" spans="1:80" ht="11.1" customHeight="1" x14ac:dyDescent="0.2"/>
    <row r="78" spans="1:80" ht="11.1" customHeight="1" x14ac:dyDescent="0.2"/>
    <row r="79" spans="1:80" ht="48" customHeight="1" x14ac:dyDescent="0.2">
      <c r="A79" s="193" t="s">
        <v>51</v>
      </c>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AA79" s="194"/>
      <c r="AB79" s="194"/>
      <c r="AC79" s="194"/>
      <c r="AD79" s="194"/>
      <c r="AE79" s="194"/>
      <c r="AF79" s="194"/>
      <c r="AG79" s="194"/>
      <c r="AH79" s="194"/>
      <c r="AI79" s="194"/>
      <c r="AJ79" s="194"/>
      <c r="AK79" s="194"/>
      <c r="AL79" s="194"/>
      <c r="AM79" s="194"/>
      <c r="AS79" s="195" t="s">
        <v>52</v>
      </c>
      <c r="AT79" s="195"/>
      <c r="AU79" s="195"/>
      <c r="AV79" s="195"/>
      <c r="AW79" s="195"/>
      <c r="AX79" s="195"/>
      <c r="AY79" s="195"/>
      <c r="AZ79" s="195"/>
      <c r="BA79" s="195"/>
      <c r="BB79" s="195"/>
      <c r="BC79" s="195"/>
      <c r="BD79" s="195"/>
      <c r="BE79" s="195"/>
      <c r="BF79" s="195"/>
      <c r="BG79" s="195"/>
      <c r="BH79" s="195"/>
      <c r="BI79" s="195"/>
      <c r="BJ79" s="195"/>
      <c r="BK79" s="195"/>
      <c r="BL79" s="195"/>
      <c r="BM79" s="195"/>
    </row>
    <row r="80" spans="1:80" ht="11.1" customHeight="1" x14ac:dyDescent="0.2">
      <c r="AA80" s="161" t="s">
        <v>49</v>
      </c>
      <c r="AB80" s="161"/>
      <c r="AC80" s="161"/>
      <c r="AD80" s="161"/>
      <c r="AE80" s="161"/>
      <c r="AF80" s="161"/>
      <c r="AG80" s="161"/>
      <c r="AH80" s="161"/>
      <c r="AI80" s="161"/>
      <c r="AJ80" s="161"/>
      <c r="AK80" s="161"/>
      <c r="AL80" s="161"/>
      <c r="AS80" s="161" t="s">
        <v>50</v>
      </c>
      <c r="AT80" s="161"/>
      <c r="AU80" s="161"/>
      <c r="AV80" s="161"/>
      <c r="AW80" s="161"/>
      <c r="AX80" s="161"/>
      <c r="AY80" s="161"/>
      <c r="AZ80" s="161"/>
      <c r="BA80" s="161"/>
      <c r="BB80" s="161"/>
      <c r="BC80" s="161"/>
      <c r="BD80" s="161"/>
      <c r="BE80" s="161"/>
      <c r="BF80" s="161"/>
      <c r="BG80" s="161"/>
      <c r="BH80" s="161"/>
      <c r="BI80" s="161"/>
      <c r="BJ80" s="161"/>
      <c r="BK80" s="161"/>
      <c r="BL80" s="161"/>
      <c r="BM80" s="161"/>
    </row>
  </sheetData>
  <mergeCells count="332">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1:BG31"/>
    <mergeCell ref="BH31:BL31"/>
    <mergeCell ref="BM31:BQ31"/>
    <mergeCell ref="A32:BQ32"/>
    <mergeCell ref="A33:BQ33"/>
    <mergeCell ref="A36:BL36"/>
    <mergeCell ref="BC30:BG30"/>
    <mergeCell ref="BH30:BL30"/>
    <mergeCell ref="BM30:BQ30"/>
    <mergeCell ref="A31:R31"/>
    <mergeCell ref="S31:X31"/>
    <mergeCell ref="Y31:AD31"/>
    <mergeCell ref="AE31:AJ31"/>
    <mergeCell ref="AK31:AP31"/>
    <mergeCell ref="AQ31:AV31"/>
    <mergeCell ref="AW31:BB31"/>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N41:BQ41"/>
    <mergeCell ref="A42:BQ42"/>
    <mergeCell ref="A43:BQ43"/>
    <mergeCell ref="BA40:BE40"/>
    <mergeCell ref="BF40:BI40"/>
    <mergeCell ref="BJ40:BM40"/>
    <mergeCell ref="BN40:BQ40"/>
    <mergeCell ref="A41:AA41"/>
    <mergeCell ref="AB41:AF41"/>
    <mergeCell ref="AG41:AK41"/>
    <mergeCell ref="AL41:AP41"/>
    <mergeCell ref="AQ41:AU41"/>
    <mergeCell ref="AV41:AZ41"/>
    <mergeCell ref="A40:AA40"/>
    <mergeCell ref="AB40:AF40"/>
    <mergeCell ref="AG40:AK40"/>
    <mergeCell ref="AL40:AP40"/>
    <mergeCell ref="AQ40:AU40"/>
    <mergeCell ref="AV40:AZ40"/>
    <mergeCell ref="BA41:BE41"/>
    <mergeCell ref="BF41:BI41"/>
    <mergeCell ref="BJ41:BM41"/>
    <mergeCell ref="A45:BQ45"/>
    <mergeCell ref="A47:B48"/>
    <mergeCell ref="C47:X48"/>
    <mergeCell ref="Y47:AA48"/>
    <mergeCell ref="AB47:AI48"/>
    <mergeCell ref="AJ47:AX47"/>
    <mergeCell ref="AY47:BM47"/>
    <mergeCell ref="BN47:CB47"/>
    <mergeCell ref="AJ48:AN48"/>
    <mergeCell ref="AO48:AS48"/>
    <mergeCell ref="BI49:BM49"/>
    <mergeCell ref="BN49:BR49"/>
    <mergeCell ref="BS49:BW49"/>
    <mergeCell ref="BX49:CB49"/>
    <mergeCell ref="A50:B50"/>
    <mergeCell ref="C50:CB50"/>
    <mergeCell ref="BX48:CB48"/>
    <mergeCell ref="A49:B49"/>
    <mergeCell ref="C49:X49"/>
    <mergeCell ref="Y49:AA49"/>
    <mergeCell ref="AB49:AI49"/>
    <mergeCell ref="AJ49:AN49"/>
    <mergeCell ref="AO49:AS49"/>
    <mergeCell ref="AT49:AX49"/>
    <mergeCell ref="AY49:BC49"/>
    <mergeCell ref="BD49:BH49"/>
    <mergeCell ref="AT48:AX48"/>
    <mergeCell ref="AY48:BC48"/>
    <mergeCell ref="BD48:BH48"/>
    <mergeCell ref="BI48:BM48"/>
    <mergeCell ref="BN48:BR48"/>
    <mergeCell ref="BS48:BW48"/>
    <mergeCell ref="A51:CB51"/>
    <mergeCell ref="A52:B52"/>
    <mergeCell ref="C52:X52"/>
    <mergeCell ref="Y52:AA52"/>
    <mergeCell ref="AB52:AI52"/>
    <mergeCell ref="AJ52:AN52"/>
    <mergeCell ref="AO52:AS52"/>
    <mergeCell ref="AT52:AX52"/>
    <mergeCell ref="AY52:BC52"/>
    <mergeCell ref="BD52:BH52"/>
    <mergeCell ref="BI52:BM52"/>
    <mergeCell ref="BN52:BR52"/>
    <mergeCell ref="BS52:BW52"/>
    <mergeCell ref="BX52:CB52"/>
    <mergeCell ref="A58:B58"/>
    <mergeCell ref="C58:X58"/>
    <mergeCell ref="Y58:AA58"/>
    <mergeCell ref="AB58:AI58"/>
    <mergeCell ref="BX53:CB53"/>
    <mergeCell ref="A54:CB54"/>
    <mergeCell ref="A55:CB55"/>
    <mergeCell ref="AT53:AX53"/>
    <mergeCell ref="AY53:BC53"/>
    <mergeCell ref="BD53:BH53"/>
    <mergeCell ref="BI53:BM53"/>
    <mergeCell ref="BN53:BR53"/>
    <mergeCell ref="BS53:BW53"/>
    <mergeCell ref="A53:B53"/>
    <mergeCell ref="C53:X53"/>
    <mergeCell ref="Y53:AA53"/>
    <mergeCell ref="AB53:AI53"/>
    <mergeCell ref="AJ53:AN53"/>
    <mergeCell ref="AO53:AS53"/>
    <mergeCell ref="A56:CB56"/>
    <mergeCell ref="A57:B57"/>
    <mergeCell ref="C57:X57"/>
    <mergeCell ref="Y57:AA57"/>
    <mergeCell ref="AB57:AI57"/>
    <mergeCell ref="AJ57:AN57"/>
    <mergeCell ref="AO57:AS57"/>
    <mergeCell ref="AJ58:AN58"/>
    <mergeCell ref="AO58:AS58"/>
    <mergeCell ref="AT58:AX58"/>
    <mergeCell ref="BX57:CB57"/>
    <mergeCell ref="AT57:AX57"/>
    <mergeCell ref="AY57:BC57"/>
    <mergeCell ref="BD57:BH57"/>
    <mergeCell ref="BI57:BM57"/>
    <mergeCell ref="BN57:BR57"/>
    <mergeCell ref="BS57:BW57"/>
    <mergeCell ref="AY58:BC58"/>
    <mergeCell ref="BD58:BH58"/>
    <mergeCell ref="BI58:BM58"/>
    <mergeCell ref="BN58:BR58"/>
    <mergeCell ref="BS58:BW58"/>
    <mergeCell ref="BX58:CB58"/>
    <mergeCell ref="A59:B59"/>
    <mergeCell ref="C59:X59"/>
    <mergeCell ref="Y59:AA59"/>
    <mergeCell ref="AB59:AI59"/>
    <mergeCell ref="AJ59:AN59"/>
    <mergeCell ref="AO59:AS59"/>
    <mergeCell ref="BX59:CB59"/>
    <mergeCell ref="AT59:AX59"/>
    <mergeCell ref="AY59:BC59"/>
    <mergeCell ref="BD59:BH59"/>
    <mergeCell ref="BI59:BM59"/>
    <mergeCell ref="BN59:BR59"/>
    <mergeCell ref="BS59:BW59"/>
    <mergeCell ref="A60:CB60"/>
    <mergeCell ref="A61:B61"/>
    <mergeCell ref="C61:X61"/>
    <mergeCell ref="Y61:AA61"/>
    <mergeCell ref="AB61:AI61"/>
    <mergeCell ref="AJ61:AN61"/>
    <mergeCell ref="AO61:AS61"/>
    <mergeCell ref="AT61:AX61"/>
    <mergeCell ref="AY61:BC61"/>
    <mergeCell ref="BD61:BH61"/>
    <mergeCell ref="BI61:BM61"/>
    <mergeCell ref="BN61:BR61"/>
    <mergeCell ref="BS61:BW61"/>
    <mergeCell ref="BX61:CB61"/>
    <mergeCell ref="A62:B62"/>
    <mergeCell ref="C62:X62"/>
    <mergeCell ref="Y62:AA62"/>
    <mergeCell ref="AB62:AI62"/>
    <mergeCell ref="AJ62:AN62"/>
    <mergeCell ref="BS62:BW62"/>
    <mergeCell ref="BX62:CB62"/>
    <mergeCell ref="A63:B63"/>
    <mergeCell ref="C63:X63"/>
    <mergeCell ref="Y63:AA63"/>
    <mergeCell ref="AB63:AI63"/>
    <mergeCell ref="AJ63:AN63"/>
    <mergeCell ref="AO63:AS63"/>
    <mergeCell ref="AT63:AX63"/>
    <mergeCell ref="AY63:BC63"/>
    <mergeCell ref="AO62:AS62"/>
    <mergeCell ref="AT62:AX62"/>
    <mergeCell ref="AY62:BC62"/>
    <mergeCell ref="BD62:BH62"/>
    <mergeCell ref="BI62:BM62"/>
    <mergeCell ref="BN62:BR62"/>
    <mergeCell ref="BD63:BH63"/>
    <mergeCell ref="BI63:BM63"/>
    <mergeCell ref="BN63:BR63"/>
    <mergeCell ref="BS63:BW63"/>
    <mergeCell ref="BX63:CB63"/>
    <mergeCell ref="A64:B64"/>
    <mergeCell ref="C64:X64"/>
    <mergeCell ref="Y64:AA64"/>
    <mergeCell ref="AB64:AI64"/>
    <mergeCell ref="AJ64:AN64"/>
    <mergeCell ref="BS64:BW64"/>
    <mergeCell ref="BX64:CB64"/>
    <mergeCell ref="A65:CB65"/>
    <mergeCell ref="A66:CB66"/>
    <mergeCell ref="A67:CB67"/>
    <mergeCell ref="A68:B68"/>
    <mergeCell ref="C68:X68"/>
    <mergeCell ref="Y68:AA68"/>
    <mergeCell ref="AB68:AI68"/>
    <mergeCell ref="AJ68:AN68"/>
    <mergeCell ref="AO64:AS64"/>
    <mergeCell ref="AT64:AX64"/>
    <mergeCell ref="AY64:BC64"/>
    <mergeCell ref="BD64:BH64"/>
    <mergeCell ref="BI64:BM64"/>
    <mergeCell ref="BN64:BR64"/>
    <mergeCell ref="BD69:BH69"/>
    <mergeCell ref="BI69:BM69"/>
    <mergeCell ref="BN69:BR69"/>
    <mergeCell ref="BS69:BW69"/>
    <mergeCell ref="BX69:CB69"/>
    <mergeCell ref="A70:CB70"/>
    <mergeCell ref="BS68:BW68"/>
    <mergeCell ref="BX68:CB68"/>
    <mergeCell ref="A69:B69"/>
    <mergeCell ref="C69:X69"/>
    <mergeCell ref="Y69:AA69"/>
    <mergeCell ref="AB69:AI69"/>
    <mergeCell ref="AJ69:AN69"/>
    <mergeCell ref="AO69:AS69"/>
    <mergeCell ref="AT69:AX69"/>
    <mergeCell ref="AY69:BC69"/>
    <mergeCell ref="AO68:AS68"/>
    <mergeCell ref="AT68:AX68"/>
    <mergeCell ref="AY68:BC68"/>
    <mergeCell ref="BD68:BH68"/>
    <mergeCell ref="BI68:BM68"/>
    <mergeCell ref="BN68:BR68"/>
    <mergeCell ref="A79:X79"/>
    <mergeCell ref="AA79:AM79"/>
    <mergeCell ref="AS79:BM79"/>
    <mergeCell ref="AA80:AL80"/>
    <mergeCell ref="AS80:BM80"/>
    <mergeCell ref="A71:CB71"/>
    <mergeCell ref="A72:CB72"/>
    <mergeCell ref="A75:X75"/>
    <mergeCell ref="AA75:AM75"/>
    <mergeCell ref="AS75:BM75"/>
    <mergeCell ref="AA76:AL76"/>
    <mergeCell ref="AS76:BM76"/>
  </mergeCells>
  <pageMargins left="0.70866141732283472" right="0.70866141732283472" top="0.74803149606299213" bottom="0.74803149606299213" header="0.31496062992125984" footer="0.31496062992125984"/>
  <pageSetup paperSize="9" scale="80" fitToHeight="2"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workbookViewId="0">
      <selection activeCell="AT39" sqref="AT39"/>
    </sheetView>
  </sheetViews>
  <sheetFormatPr defaultColWidth="10.5" defaultRowHeight="11.45" customHeight="1" x14ac:dyDescent="0.2"/>
  <cols>
    <col min="1" max="1" width="2.33203125" style="59" customWidth="1"/>
    <col min="2" max="2" width="1.1640625" style="59" customWidth="1"/>
    <col min="3" max="3" width="2.6640625" style="59" customWidth="1"/>
    <col min="4" max="9" width="2.33203125" style="59" customWidth="1"/>
    <col min="10" max="10" width="2.1640625" style="59" customWidth="1"/>
    <col min="11" max="11" width="0.1640625" style="59" customWidth="1"/>
    <col min="12" max="12" width="2.33203125" style="59" customWidth="1"/>
    <col min="13" max="13" width="0.33203125" style="59" customWidth="1"/>
    <col min="14" max="14" width="2" style="59" customWidth="1"/>
    <col min="15" max="16" width="2.33203125" style="59" customWidth="1"/>
    <col min="17" max="17" width="1" style="59" customWidth="1"/>
    <col min="18" max="18" width="1.33203125" style="59" customWidth="1"/>
    <col min="19" max="19" width="0.6640625" style="59" customWidth="1"/>
    <col min="20" max="20" width="0.33203125" style="59" customWidth="1"/>
    <col min="21" max="21" width="1.33203125" style="59" customWidth="1"/>
    <col min="22" max="22" width="2.33203125" style="59" customWidth="1"/>
    <col min="23" max="23" width="2.1640625" style="59" customWidth="1"/>
    <col min="24" max="24" width="0.1640625" style="59" customWidth="1"/>
    <col min="25" max="25" width="2.1640625" style="59" customWidth="1"/>
    <col min="26" max="26" width="0.1640625" style="59" customWidth="1"/>
    <col min="27" max="27" width="1.83203125" style="59" customWidth="1"/>
    <col min="28" max="28" width="0.33203125" style="59" customWidth="1"/>
    <col min="29" max="29" width="0.1640625" style="59" customWidth="1"/>
    <col min="30" max="30" width="6.1640625" style="59" customWidth="1"/>
    <col min="31" max="33" width="2.33203125" style="59" customWidth="1"/>
    <col min="34" max="34" width="0.6640625" style="59" customWidth="1"/>
    <col min="35" max="35" width="0.33203125" style="59" customWidth="1"/>
    <col min="36" max="36" width="1.33203125" style="59" customWidth="1"/>
    <col min="37" max="37" width="6.5" style="59" customWidth="1"/>
    <col min="38" max="38" width="5.6640625" style="59" customWidth="1"/>
    <col min="39" max="39" width="2.33203125" style="59" customWidth="1"/>
    <col min="40" max="40" width="1.83203125" style="59" customWidth="1"/>
    <col min="41" max="41" width="0.33203125" style="59" customWidth="1"/>
    <col min="42" max="42" width="0.1640625" style="59" customWidth="1"/>
    <col min="43" max="46" width="2.33203125" style="59" customWidth="1"/>
    <col min="47" max="47" width="0.6640625" style="59" customWidth="1"/>
    <col min="48" max="48" width="0.33203125" style="59" customWidth="1"/>
    <col min="49" max="49" width="1.33203125" style="59" customWidth="1"/>
    <col min="50" max="52" width="2.33203125" style="59" customWidth="1"/>
    <col min="53" max="53" width="1.83203125" style="59" customWidth="1"/>
    <col min="54" max="54" width="0.33203125" style="59" customWidth="1"/>
    <col min="55" max="55" width="0.1640625" style="59" customWidth="1"/>
    <col min="56" max="59" width="2.33203125" style="59" customWidth="1"/>
    <col min="60" max="60" width="0.6640625" style="59" customWidth="1"/>
    <col min="61" max="61" width="0.33203125" style="59" customWidth="1"/>
    <col min="62" max="62" width="1.33203125" style="59" customWidth="1"/>
    <col min="63" max="68" width="2.33203125" style="59" customWidth="1"/>
    <col min="69" max="69" width="0.5" style="59" customWidth="1"/>
    <col min="70" max="70" width="0.33203125" style="59" customWidth="1"/>
    <col min="71" max="71" width="1.6640625" style="59" customWidth="1"/>
    <col min="72" max="72" width="2.33203125" style="59" customWidth="1"/>
    <col min="73" max="73" width="3.83203125" style="59" customWidth="1"/>
    <col min="74" max="74" width="2.33203125" style="59" customWidth="1"/>
    <col min="75" max="75" width="1.6640625" style="59" customWidth="1"/>
    <col min="76" max="76" width="0.33203125" style="59" customWidth="1"/>
    <col min="77" max="77" width="0.5" style="59" customWidth="1"/>
    <col min="78" max="79" width="2.33203125" style="59" customWidth="1"/>
    <col min="80" max="80" width="3" style="59" customWidth="1"/>
    <col min="81" max="81" width="2.33203125" style="59" customWidth="1"/>
    <col min="82" max="82" width="0.5" style="59" customWidth="1"/>
    <col min="83" max="83" width="0.33203125" style="59" customWidth="1"/>
    <col min="84" max="84" width="1.6640625" style="59" customWidth="1"/>
    <col min="85" max="87" width="2.33203125" style="59" customWidth="1"/>
    <col min="88" max="88" width="1.6640625" style="59" customWidth="1"/>
    <col min="89" max="89" width="0.33203125" style="59" customWidth="1"/>
    <col min="90" max="90" width="0.5" style="59" customWidth="1"/>
    <col min="91" max="92" width="2.33203125" style="59" customWidth="1"/>
    <col min="93" max="93" width="2.83203125" style="59" customWidth="1"/>
    <col min="94" max="94" width="2.33203125" style="59" customWidth="1"/>
    <col min="95" max="95" width="0.5" style="59" customWidth="1"/>
    <col min="96" max="96" width="0.33203125" style="59" customWidth="1"/>
    <col min="97" max="97" width="1.6640625" style="59" customWidth="1"/>
    <col min="98" max="98" width="2.33203125" style="59" customWidth="1"/>
    <col min="99" max="99" width="2.1640625" style="59" customWidth="1"/>
    <col min="100" max="100" width="0.1640625" style="59"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326</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60" customFormat="1" ht="12.75" x14ac:dyDescent="0.2">
      <c r="A6" s="60"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60"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60" customFormat="1" ht="12.75" x14ac:dyDescent="0.2"/>
    <row r="9" spans="1:100" s="60" customFormat="1" ht="12.75" x14ac:dyDescent="0.2">
      <c r="A9" s="60" t="s">
        <v>6</v>
      </c>
      <c r="C9" s="239">
        <v>130000</v>
      </c>
      <c r="D9" s="239"/>
      <c r="E9" s="239"/>
      <c r="F9" s="239"/>
      <c r="G9" s="239"/>
      <c r="H9" s="239"/>
      <c r="I9" s="239"/>
      <c r="J9" s="239"/>
      <c r="N9" s="238" t="s">
        <v>95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60"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60" customFormat="1" ht="12.75" x14ac:dyDescent="0.2"/>
    <row r="12" spans="1:100" s="60" customFormat="1" ht="36.75" customHeight="1" x14ac:dyDescent="0.2">
      <c r="A12" s="60" t="s">
        <v>8</v>
      </c>
      <c r="C12" s="236" t="s">
        <v>324</v>
      </c>
      <c r="D12" s="236"/>
      <c r="E12" s="236"/>
      <c r="F12" s="236"/>
      <c r="G12" s="236"/>
      <c r="H12" s="236"/>
      <c r="I12" s="236"/>
      <c r="J12" s="236"/>
      <c r="M12" s="237">
        <v>111</v>
      </c>
      <c r="N12" s="237"/>
      <c r="O12" s="237"/>
      <c r="P12" s="237"/>
      <c r="Q12" s="237"/>
      <c r="R12" s="237"/>
      <c r="S12" s="237"/>
      <c r="T12" s="237"/>
      <c r="U12" s="237"/>
      <c r="V12" s="237"/>
      <c r="W12" s="237"/>
      <c r="Z12" s="238" t="s">
        <v>9</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60"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60" customFormat="1" ht="12.75" x14ac:dyDescent="0.2"/>
    <row r="15" spans="1:100" s="60"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60" customFormat="1" ht="13.5" thickBot="1" x14ac:dyDescent="0.25"/>
    <row r="17" spans="1:100" s="60"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60"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60" customFormat="1" ht="18.7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60" customFormat="1" ht="44.25" customHeight="1" x14ac:dyDescent="0.2">
      <c r="A21" s="213">
        <v>1</v>
      </c>
      <c r="B21" s="213"/>
      <c r="C21" s="213"/>
      <c r="D21" s="214" t="s">
        <v>325</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327</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225</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225</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43.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57"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customHeight="1" x14ac:dyDescent="0.2"/>
    <row r="35" spans="1:93" ht="15.75"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8" spans="1:93" ht="11.1" customHeight="1" x14ac:dyDescent="0.2"/>
    <row r="39" spans="1:93" ht="11.1" customHeight="1" x14ac:dyDescent="0.2"/>
    <row r="40" spans="1:93" ht="67.5"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A24:C24"/>
    <mergeCell ref="D24:BP24"/>
    <mergeCell ref="BQ24:CA24"/>
    <mergeCell ref="CB24:CL24"/>
    <mergeCell ref="CM24:CV24"/>
    <mergeCell ref="A23:C23"/>
    <mergeCell ref="D23:BP23"/>
    <mergeCell ref="BQ23:CA23"/>
    <mergeCell ref="CB23:CL23"/>
    <mergeCell ref="CM23:CV23"/>
    <mergeCell ref="A28:AP28"/>
    <mergeCell ref="A30:C30"/>
    <mergeCell ref="D30:AW30"/>
    <mergeCell ref="AX30:CV30"/>
    <mergeCell ref="A31:C31"/>
    <mergeCell ref="D31:AW31"/>
    <mergeCell ref="AX31:CV31"/>
    <mergeCell ref="AM41:BD41"/>
    <mergeCell ref="BM41:CO41"/>
    <mergeCell ref="A35:AJ35"/>
    <mergeCell ref="AM35:BE35"/>
    <mergeCell ref="BM35:CO35"/>
    <mergeCell ref="AM36:BD36"/>
    <mergeCell ref="BM36:CO36"/>
    <mergeCell ref="A40:AJ40"/>
    <mergeCell ref="AM40:BE40"/>
    <mergeCell ref="BM40:CO40"/>
  </mergeCells>
  <pageMargins left="0.70866141732283472" right="0.70866141732283472" top="0.74803149606299213" bottom="0.74803149606299213" header="0.31496062992125984" footer="0.31496062992125984"/>
  <pageSetup paperSize="9" scale="81"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31" workbookViewId="0">
      <selection activeCell="A47" sqref="A45:BQ47"/>
    </sheetView>
  </sheetViews>
  <sheetFormatPr defaultColWidth="10.5" defaultRowHeight="11.25" x14ac:dyDescent="0.2"/>
  <cols>
    <col min="1" max="1" width="2.33203125" style="6" customWidth="1"/>
    <col min="2" max="2" width="3.83203125" style="6" customWidth="1"/>
    <col min="3" max="60" width="2.33203125" style="6" customWidth="1"/>
    <col min="61" max="61" width="2.83203125" style="6" customWidth="1"/>
    <col min="62" max="63" width="2.33203125" style="6" customWidth="1"/>
    <col min="64" max="64" width="2.83203125" style="6" customWidth="1"/>
    <col min="65" max="65" width="4" style="6" customWidth="1"/>
    <col min="66" max="66" width="2.33203125" style="6" customWidth="1"/>
    <col min="67" max="67" width="3.83203125" style="6" customWidth="1"/>
    <col min="68" max="68" width="4.5" style="6" customWidth="1"/>
    <col min="69" max="69" width="4" style="6" customWidth="1"/>
    <col min="70" max="75" width="2.6640625" style="6" customWidth="1"/>
    <col min="76" max="77" width="3" style="6" customWidth="1"/>
    <col min="78" max="80" width="2.6640625" style="6"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5.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9.5" customHeight="1" x14ac:dyDescent="0.2">
      <c r="A9" s="6"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5" customHeight="1" x14ac:dyDescent="0.2">
      <c r="A12" s="6" t="s">
        <v>6</v>
      </c>
      <c r="B12" s="163">
        <v>130000</v>
      </c>
      <c r="C12" s="163"/>
      <c r="D12" s="163"/>
      <c r="E12" s="163"/>
      <c r="F12" s="163"/>
      <c r="G12" s="163"/>
      <c r="H12" s="163"/>
      <c r="I12" s="163"/>
      <c r="K12" s="132" t="s">
        <v>95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7.25" customHeight="1" x14ac:dyDescent="0.2">
      <c r="A15" s="6" t="s">
        <v>8</v>
      </c>
      <c r="B15" s="129">
        <v>130160</v>
      </c>
      <c r="C15" s="129"/>
      <c r="D15" s="129"/>
      <c r="E15" s="129"/>
      <c r="F15" s="129"/>
      <c r="G15" s="129"/>
      <c r="H15" s="129"/>
      <c r="I15" s="129"/>
      <c r="K15" s="130">
        <v>111</v>
      </c>
      <c r="L15" s="130"/>
      <c r="M15" s="130"/>
      <c r="N15" s="130"/>
      <c r="O15" s="130"/>
      <c r="P15" s="130"/>
      <c r="Q15" s="130"/>
      <c r="S15" s="131" t="s">
        <v>58</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4.25" customHeight="1" x14ac:dyDescent="0.2">
      <c r="A23" s="242">
        <v>25000</v>
      </c>
      <c r="B23" s="242"/>
      <c r="C23" s="242"/>
      <c r="D23" s="242"/>
      <c r="E23" s="242"/>
      <c r="F23" s="242"/>
      <c r="G23" s="242"/>
      <c r="H23" s="242"/>
      <c r="I23" s="243"/>
      <c r="J23" s="243"/>
      <c r="K23" s="243"/>
      <c r="L23" s="243"/>
      <c r="M23" s="243"/>
      <c r="N23" s="243"/>
      <c r="O23" s="243"/>
      <c r="P23" s="242">
        <v>25000</v>
      </c>
      <c r="Q23" s="242"/>
      <c r="R23" s="242"/>
      <c r="S23" s="242"/>
      <c r="T23" s="242"/>
      <c r="U23" s="242"/>
      <c r="V23" s="242"/>
      <c r="W23" s="242"/>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2">
        <v>-25000</v>
      </c>
      <c r="AV23" s="242"/>
      <c r="AW23" s="242"/>
      <c r="AX23" s="242"/>
      <c r="AY23" s="242"/>
      <c r="AZ23" s="242"/>
      <c r="BA23" s="242"/>
      <c r="BB23" s="243"/>
      <c r="BC23" s="243"/>
      <c r="BD23" s="243"/>
      <c r="BE23" s="243"/>
      <c r="BF23" s="243"/>
      <c r="BG23" s="243"/>
      <c r="BH23" s="243"/>
      <c r="BI23" s="242">
        <v>-25000</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1.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1.5" customHeight="1" x14ac:dyDescent="0.2">
      <c r="A30" s="139">
        <v>1</v>
      </c>
      <c r="B30" s="139"/>
      <c r="C30" s="175" t="s">
        <v>66</v>
      </c>
      <c r="D30" s="175"/>
      <c r="E30" s="175"/>
      <c r="F30" s="175"/>
      <c r="G30" s="175"/>
      <c r="H30" s="175"/>
      <c r="I30" s="175"/>
      <c r="J30" s="175"/>
      <c r="K30" s="175"/>
      <c r="L30" s="175"/>
      <c r="M30" s="175"/>
      <c r="N30" s="175"/>
      <c r="O30" s="175"/>
      <c r="P30" s="175"/>
      <c r="Q30" s="175"/>
      <c r="R30" s="175"/>
      <c r="S30" s="244">
        <v>25000</v>
      </c>
      <c r="T30" s="244"/>
      <c r="U30" s="244"/>
      <c r="V30" s="244"/>
      <c r="W30" s="244"/>
      <c r="X30" s="244"/>
      <c r="Y30" s="245"/>
      <c r="Z30" s="245"/>
      <c r="AA30" s="245"/>
      <c r="AB30" s="245"/>
      <c r="AC30" s="245"/>
      <c r="AD30" s="245"/>
      <c r="AE30" s="244">
        <v>25000</v>
      </c>
      <c r="AF30" s="244"/>
      <c r="AG30" s="244"/>
      <c r="AH30" s="244"/>
      <c r="AI30" s="244"/>
      <c r="AJ30" s="244"/>
      <c r="AK30" s="245"/>
      <c r="AL30" s="245"/>
      <c r="AM30" s="245"/>
      <c r="AN30" s="245"/>
      <c r="AO30" s="245"/>
      <c r="AP30" s="245"/>
      <c r="AQ30" s="245"/>
      <c r="AR30" s="245"/>
      <c r="AS30" s="245"/>
      <c r="AT30" s="245"/>
      <c r="AU30" s="245"/>
      <c r="AV30" s="245"/>
      <c r="AW30" s="245"/>
      <c r="AX30" s="245"/>
      <c r="AY30" s="245"/>
      <c r="AZ30" s="245"/>
      <c r="BA30" s="245"/>
      <c r="BB30" s="245"/>
      <c r="BC30" s="244">
        <v>-25000</v>
      </c>
      <c r="BD30" s="244"/>
      <c r="BE30" s="244"/>
      <c r="BF30" s="244"/>
      <c r="BG30" s="244"/>
      <c r="BH30" s="245"/>
      <c r="BI30" s="245"/>
      <c r="BJ30" s="245"/>
      <c r="BK30" s="245"/>
      <c r="BL30" s="245"/>
      <c r="BM30" s="244">
        <v>-25000</v>
      </c>
      <c r="BN30" s="244"/>
      <c r="BO30" s="244"/>
      <c r="BP30" s="244"/>
      <c r="BQ30" s="244"/>
    </row>
    <row r="31" spans="1:69" s="2" customFormat="1" ht="11.1" customHeight="1" x14ac:dyDescent="0.2">
      <c r="A31" s="176" t="s">
        <v>17</v>
      </c>
      <c r="B31" s="176"/>
      <c r="C31" s="176"/>
      <c r="D31" s="176"/>
      <c r="E31" s="176"/>
      <c r="F31" s="176"/>
      <c r="G31" s="176"/>
      <c r="H31" s="176"/>
      <c r="I31" s="176"/>
      <c r="J31" s="176"/>
      <c r="K31" s="176"/>
      <c r="L31" s="176"/>
      <c r="M31" s="176"/>
      <c r="N31" s="176"/>
      <c r="O31" s="176"/>
      <c r="P31" s="176"/>
      <c r="Q31" s="176"/>
      <c r="R31" s="176"/>
      <c r="S31" s="244">
        <v>25000</v>
      </c>
      <c r="T31" s="244"/>
      <c r="U31" s="244"/>
      <c r="V31" s="244"/>
      <c r="W31" s="244"/>
      <c r="X31" s="244"/>
      <c r="Y31" s="245"/>
      <c r="Z31" s="245"/>
      <c r="AA31" s="245"/>
      <c r="AB31" s="245"/>
      <c r="AC31" s="245"/>
      <c r="AD31" s="245"/>
      <c r="AE31" s="244">
        <v>25000</v>
      </c>
      <c r="AF31" s="244"/>
      <c r="AG31" s="244"/>
      <c r="AH31" s="244"/>
      <c r="AI31" s="244"/>
      <c r="AJ31" s="244"/>
      <c r="AK31" s="245"/>
      <c r="AL31" s="245"/>
      <c r="AM31" s="245"/>
      <c r="AN31" s="245"/>
      <c r="AO31" s="245"/>
      <c r="AP31" s="245"/>
      <c r="AQ31" s="245"/>
      <c r="AR31" s="245"/>
      <c r="AS31" s="245"/>
      <c r="AT31" s="245"/>
      <c r="AU31" s="245"/>
      <c r="AV31" s="245"/>
      <c r="AW31" s="245"/>
      <c r="AX31" s="245"/>
      <c r="AY31" s="245"/>
      <c r="AZ31" s="245"/>
      <c r="BA31" s="245"/>
      <c r="BB31" s="245"/>
      <c r="BC31" s="244">
        <v>-25000</v>
      </c>
      <c r="BD31" s="244"/>
      <c r="BE31" s="244"/>
      <c r="BF31" s="244"/>
      <c r="BG31" s="244"/>
      <c r="BH31" s="245"/>
      <c r="BI31" s="245"/>
      <c r="BJ31" s="245"/>
      <c r="BK31" s="245"/>
      <c r="BL31" s="245"/>
      <c r="BM31" s="244">
        <v>-25000</v>
      </c>
      <c r="BN31" s="244"/>
      <c r="BO31" s="244"/>
      <c r="BP31" s="244"/>
      <c r="BQ31" s="244"/>
    </row>
    <row r="32" spans="1:69" s="2" customFormat="1" ht="15.75"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69" s="2" customFormat="1" ht="15.75" customHeight="1" x14ac:dyDescent="0.2">
      <c r="A33" s="178" t="s">
        <v>176</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69"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1.1" customHeight="1" x14ac:dyDescent="0.2"/>
    <row r="36" spans="1:69"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9" ht="11.1" customHeight="1" thickBot="1" x14ac:dyDescent="0.25">
      <c r="BM37" s="164">
        <v>3</v>
      </c>
      <c r="BN37" s="164"/>
      <c r="BO37" s="164"/>
      <c r="BP37" s="164"/>
      <c r="BQ37" s="164"/>
    </row>
    <row r="38" spans="1:69"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69"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69"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69" s="2" customFormat="1" ht="36" customHeight="1" x14ac:dyDescent="0.2">
      <c r="A41" s="248" t="s">
        <v>179</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9">
        <v>25000</v>
      </c>
      <c r="AC41" s="249"/>
      <c r="AD41" s="249"/>
      <c r="AE41" s="249"/>
      <c r="AF41" s="249"/>
      <c r="AG41" s="250"/>
      <c r="AH41" s="250"/>
      <c r="AI41" s="250"/>
      <c r="AJ41" s="250"/>
      <c r="AK41" s="250"/>
      <c r="AL41" s="249">
        <v>25000</v>
      </c>
      <c r="AM41" s="249"/>
      <c r="AN41" s="249"/>
      <c r="AO41" s="249"/>
      <c r="AP41" s="249"/>
      <c r="AQ41" s="250"/>
      <c r="AR41" s="250"/>
      <c r="AS41" s="250"/>
      <c r="AT41" s="250"/>
      <c r="AU41" s="250"/>
      <c r="AV41" s="250"/>
      <c r="AW41" s="250"/>
      <c r="AX41" s="250"/>
      <c r="AY41" s="250"/>
      <c r="AZ41" s="250"/>
      <c r="BA41" s="250"/>
      <c r="BB41" s="250"/>
      <c r="BC41" s="250"/>
      <c r="BD41" s="250"/>
      <c r="BE41" s="250"/>
      <c r="BF41" s="249">
        <v>-25000</v>
      </c>
      <c r="BG41" s="249"/>
      <c r="BH41" s="249"/>
      <c r="BI41" s="249"/>
      <c r="BJ41" s="250"/>
      <c r="BK41" s="250"/>
      <c r="BL41" s="250"/>
      <c r="BM41" s="250"/>
      <c r="BN41" s="249">
        <v>-25000</v>
      </c>
      <c r="BO41" s="249"/>
      <c r="BP41" s="249"/>
      <c r="BQ41" s="249"/>
    </row>
    <row r="42" spans="1:69" s="11" customFormat="1" ht="11.1"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2">
        <v>25000</v>
      </c>
      <c r="AC42" s="252"/>
      <c r="AD42" s="252"/>
      <c r="AE42" s="252"/>
      <c r="AF42" s="252"/>
      <c r="AG42" s="251"/>
      <c r="AH42" s="251"/>
      <c r="AI42" s="251"/>
      <c r="AJ42" s="251"/>
      <c r="AK42" s="251"/>
      <c r="AL42" s="252">
        <v>25000</v>
      </c>
      <c r="AM42" s="252"/>
      <c r="AN42" s="252"/>
      <c r="AO42" s="252"/>
      <c r="AP42" s="252"/>
      <c r="AQ42" s="251"/>
      <c r="AR42" s="251"/>
      <c r="AS42" s="251"/>
      <c r="AT42" s="251"/>
      <c r="AU42" s="251"/>
      <c r="AV42" s="251"/>
      <c r="AW42" s="251"/>
      <c r="AX42" s="251"/>
      <c r="AY42" s="251"/>
      <c r="AZ42" s="251"/>
      <c r="BA42" s="251"/>
      <c r="BB42" s="251"/>
      <c r="BC42" s="251"/>
      <c r="BD42" s="251"/>
      <c r="BE42" s="251"/>
      <c r="BF42" s="252">
        <v>-25000</v>
      </c>
      <c r="BG42" s="252"/>
      <c r="BH42" s="252"/>
      <c r="BI42" s="252"/>
      <c r="BJ42" s="251"/>
      <c r="BK42" s="251"/>
      <c r="BL42" s="251"/>
      <c r="BM42" s="251"/>
      <c r="BN42" s="252">
        <v>-25000</v>
      </c>
      <c r="BO42" s="252"/>
      <c r="BP42" s="252"/>
      <c r="BQ42" s="252"/>
    </row>
    <row r="43" spans="1:69" s="2" customFormat="1" ht="14.2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69" s="2" customFormat="1" ht="14.25" customHeight="1" x14ac:dyDescent="0.2">
      <c r="A44" s="178" t="s">
        <v>177</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row>
    <row r="45" spans="1:69" ht="11.1"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69" s="6" customFormat="1" ht="11.1" customHeight="1" x14ac:dyDescent="0.2"/>
    <row r="47" spans="1:69" ht="11.1" customHeight="1" x14ac:dyDescent="0.2">
      <c r="A47" s="164" t="s">
        <v>71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1.1" customHeight="1" thickBot="1" x14ac:dyDescent="0.25"/>
    <row r="49" spans="1:80" ht="33" customHeight="1" x14ac:dyDescent="0.2">
      <c r="A49" s="183" t="s">
        <v>16</v>
      </c>
      <c r="B49" s="183"/>
      <c r="C49" s="169" t="s">
        <v>18</v>
      </c>
      <c r="D49" s="169"/>
      <c r="E49" s="169"/>
      <c r="F49" s="169"/>
      <c r="G49" s="169"/>
      <c r="H49" s="169"/>
      <c r="I49" s="169"/>
      <c r="J49" s="169"/>
      <c r="K49" s="169"/>
      <c r="L49" s="169"/>
      <c r="M49" s="169"/>
      <c r="N49" s="169"/>
      <c r="O49" s="169"/>
      <c r="P49" s="169"/>
      <c r="Q49" s="169"/>
      <c r="R49" s="169"/>
      <c r="S49" s="169"/>
      <c r="T49" s="169"/>
      <c r="U49" s="169"/>
      <c r="V49" s="169"/>
      <c r="W49" s="169"/>
      <c r="X49" s="169"/>
      <c r="Y49" s="185" t="s">
        <v>19</v>
      </c>
      <c r="Z49" s="185"/>
      <c r="AA49" s="185"/>
      <c r="AB49" s="169" t="s">
        <v>20</v>
      </c>
      <c r="AC49" s="169"/>
      <c r="AD49" s="169"/>
      <c r="AE49" s="169"/>
      <c r="AF49" s="169"/>
      <c r="AG49" s="169"/>
      <c r="AH49" s="169"/>
      <c r="AI49" s="169"/>
      <c r="AJ49" s="169" t="s">
        <v>65</v>
      </c>
      <c r="AK49" s="169"/>
      <c r="AL49" s="169"/>
      <c r="AM49" s="169"/>
      <c r="AN49" s="169"/>
      <c r="AO49" s="169"/>
      <c r="AP49" s="169"/>
      <c r="AQ49" s="169"/>
      <c r="AR49" s="169"/>
      <c r="AS49" s="169"/>
      <c r="AT49" s="169"/>
      <c r="AU49" s="169"/>
      <c r="AV49" s="169"/>
      <c r="AW49" s="169"/>
      <c r="AX49" s="169"/>
      <c r="AY49" s="169" t="s">
        <v>72</v>
      </c>
      <c r="AZ49" s="169"/>
      <c r="BA49" s="169"/>
      <c r="BB49" s="169"/>
      <c r="BC49" s="169"/>
      <c r="BD49" s="169"/>
      <c r="BE49" s="169"/>
      <c r="BF49" s="169"/>
      <c r="BG49" s="169"/>
      <c r="BH49" s="169"/>
      <c r="BI49" s="169"/>
      <c r="BJ49" s="169"/>
      <c r="BK49" s="169"/>
      <c r="BL49" s="169"/>
      <c r="BM49" s="169"/>
      <c r="BN49" s="172" t="s">
        <v>13</v>
      </c>
      <c r="BO49" s="172"/>
      <c r="BP49" s="172"/>
      <c r="BQ49" s="172"/>
      <c r="BR49" s="172"/>
      <c r="BS49" s="172"/>
      <c r="BT49" s="172"/>
      <c r="BU49" s="172"/>
      <c r="BV49" s="172"/>
      <c r="BW49" s="172"/>
      <c r="BX49" s="172"/>
      <c r="BY49" s="172"/>
      <c r="BZ49" s="172"/>
      <c r="CA49" s="172"/>
      <c r="CB49" s="172"/>
    </row>
    <row r="50" spans="1:80" ht="21.95" customHeight="1" x14ac:dyDescent="0.2">
      <c r="A50" s="184"/>
      <c r="B50" s="171"/>
      <c r="C50" s="170"/>
      <c r="D50" s="171"/>
      <c r="E50" s="171"/>
      <c r="F50" s="171"/>
      <c r="G50" s="171"/>
      <c r="H50" s="171"/>
      <c r="I50" s="171"/>
      <c r="J50" s="171"/>
      <c r="K50" s="171"/>
      <c r="L50" s="171"/>
      <c r="M50" s="171"/>
      <c r="N50" s="171"/>
      <c r="O50" s="171"/>
      <c r="P50" s="171"/>
      <c r="Q50" s="171"/>
      <c r="R50" s="171"/>
      <c r="S50" s="171"/>
      <c r="T50" s="171"/>
      <c r="U50" s="171"/>
      <c r="V50" s="171"/>
      <c r="W50" s="171"/>
      <c r="X50" s="171"/>
      <c r="Y50" s="186"/>
      <c r="Z50" s="187"/>
      <c r="AA50" s="187"/>
      <c r="AB50" s="170"/>
      <c r="AC50" s="171"/>
      <c r="AD50" s="171"/>
      <c r="AE50" s="171"/>
      <c r="AF50" s="171"/>
      <c r="AG50" s="171"/>
      <c r="AH50" s="171"/>
      <c r="AI50" s="171"/>
      <c r="AJ50" s="136" t="s">
        <v>14</v>
      </c>
      <c r="AK50" s="136"/>
      <c r="AL50" s="136"/>
      <c r="AM50" s="136"/>
      <c r="AN50" s="136"/>
      <c r="AO50" s="136" t="s">
        <v>15</v>
      </c>
      <c r="AP50" s="136"/>
      <c r="AQ50" s="136"/>
      <c r="AR50" s="136"/>
      <c r="AS50" s="136"/>
      <c r="AT50" s="136" t="s">
        <v>62</v>
      </c>
      <c r="AU50" s="136"/>
      <c r="AV50" s="136"/>
      <c r="AW50" s="136"/>
      <c r="AX50" s="136"/>
      <c r="AY50" s="136" t="s">
        <v>14</v>
      </c>
      <c r="AZ50" s="136"/>
      <c r="BA50" s="136"/>
      <c r="BB50" s="136"/>
      <c r="BC50" s="136"/>
      <c r="BD50" s="136" t="s">
        <v>15</v>
      </c>
      <c r="BE50" s="136"/>
      <c r="BF50" s="136"/>
      <c r="BG50" s="136"/>
      <c r="BH50" s="136"/>
      <c r="BI50" s="136" t="s">
        <v>62</v>
      </c>
      <c r="BJ50" s="136"/>
      <c r="BK50" s="136"/>
      <c r="BL50" s="136"/>
      <c r="BM50" s="136"/>
      <c r="BN50" s="147" t="s">
        <v>14</v>
      </c>
      <c r="BO50" s="147"/>
      <c r="BP50" s="147"/>
      <c r="BQ50" s="147"/>
      <c r="BR50" s="147"/>
      <c r="BS50" s="147" t="s">
        <v>15</v>
      </c>
      <c r="BT50" s="147"/>
      <c r="BU50" s="147"/>
      <c r="BV50" s="147"/>
      <c r="BW50" s="147"/>
      <c r="BX50" s="173" t="s">
        <v>62</v>
      </c>
      <c r="BY50" s="173"/>
      <c r="BZ50" s="173"/>
      <c r="CA50" s="173"/>
      <c r="CB50" s="173"/>
    </row>
    <row r="51" spans="1:80" ht="11.1" customHeight="1" thickBot="1" x14ac:dyDescent="0.25">
      <c r="A51" s="133">
        <v>1</v>
      </c>
      <c r="B51" s="133"/>
      <c r="C51" s="134">
        <v>2</v>
      </c>
      <c r="D51" s="134"/>
      <c r="E51" s="134"/>
      <c r="F51" s="134"/>
      <c r="G51" s="134"/>
      <c r="H51" s="134"/>
      <c r="I51" s="134"/>
      <c r="J51" s="134"/>
      <c r="K51" s="134"/>
      <c r="L51" s="134"/>
      <c r="M51" s="134"/>
      <c r="N51" s="134"/>
      <c r="O51" s="134"/>
      <c r="P51" s="134"/>
      <c r="Q51" s="134"/>
      <c r="R51" s="134"/>
      <c r="S51" s="134"/>
      <c r="T51" s="134"/>
      <c r="U51" s="134"/>
      <c r="V51" s="134"/>
      <c r="W51" s="134"/>
      <c r="X51" s="134"/>
      <c r="Y51" s="134">
        <v>3</v>
      </c>
      <c r="Z51" s="134"/>
      <c r="AA51" s="134"/>
      <c r="AB51" s="134">
        <v>4</v>
      </c>
      <c r="AC51" s="134"/>
      <c r="AD51" s="134"/>
      <c r="AE51" s="134"/>
      <c r="AF51" s="134"/>
      <c r="AG51" s="134"/>
      <c r="AH51" s="134"/>
      <c r="AI51" s="134"/>
      <c r="AJ51" s="134">
        <v>5</v>
      </c>
      <c r="AK51" s="134"/>
      <c r="AL51" s="134"/>
      <c r="AM51" s="134"/>
      <c r="AN51" s="134"/>
      <c r="AO51" s="134">
        <v>6</v>
      </c>
      <c r="AP51" s="134"/>
      <c r="AQ51" s="134"/>
      <c r="AR51" s="134"/>
      <c r="AS51" s="134"/>
      <c r="AT51" s="134">
        <v>7</v>
      </c>
      <c r="AU51" s="134"/>
      <c r="AV51" s="134"/>
      <c r="AW51" s="134"/>
      <c r="AX51" s="134"/>
      <c r="AY51" s="134">
        <v>8</v>
      </c>
      <c r="AZ51" s="134"/>
      <c r="BA51" s="134"/>
      <c r="BB51" s="134"/>
      <c r="BC51" s="134"/>
      <c r="BD51" s="134">
        <v>9</v>
      </c>
      <c r="BE51" s="134"/>
      <c r="BF51" s="134"/>
      <c r="BG51" s="134"/>
      <c r="BH51" s="134"/>
      <c r="BI51" s="134">
        <v>10</v>
      </c>
      <c r="BJ51" s="134"/>
      <c r="BK51" s="134"/>
      <c r="BL51" s="134"/>
      <c r="BM51" s="134"/>
      <c r="BN51" s="134">
        <v>11</v>
      </c>
      <c r="BO51" s="134"/>
      <c r="BP51" s="134"/>
      <c r="BQ51" s="134"/>
      <c r="BR51" s="134"/>
      <c r="BS51" s="134">
        <v>12</v>
      </c>
      <c r="BT51" s="134"/>
      <c r="BU51" s="134"/>
      <c r="BV51" s="134"/>
      <c r="BW51" s="134"/>
      <c r="BX51" s="135">
        <v>13</v>
      </c>
      <c r="BY51" s="135"/>
      <c r="BZ51" s="135"/>
      <c r="CA51" s="135"/>
      <c r="CB51" s="135"/>
    </row>
    <row r="52" spans="1:80" ht="12.95" customHeight="1" x14ac:dyDescent="0.2">
      <c r="A52" s="188">
        <v>1</v>
      </c>
      <c r="B52" s="188"/>
      <c r="C52" s="189" t="s">
        <v>66</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row>
    <row r="53" spans="1:80" ht="12" customHeight="1" x14ac:dyDescent="0.2">
      <c r="A53" s="149" t="s">
        <v>21</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21.95" customHeight="1" x14ac:dyDescent="0.2">
      <c r="A54" s="150">
        <v>1</v>
      </c>
      <c r="B54" s="150"/>
      <c r="C54" s="151" t="s">
        <v>73</v>
      </c>
      <c r="D54" s="151"/>
      <c r="E54" s="151"/>
      <c r="F54" s="151"/>
      <c r="G54" s="151"/>
      <c r="H54" s="151"/>
      <c r="I54" s="151"/>
      <c r="J54" s="151"/>
      <c r="K54" s="151"/>
      <c r="L54" s="151"/>
      <c r="M54" s="151"/>
      <c r="N54" s="151"/>
      <c r="O54" s="151"/>
      <c r="P54" s="151"/>
      <c r="Q54" s="151"/>
      <c r="R54" s="151"/>
      <c r="S54" s="151"/>
      <c r="T54" s="151"/>
      <c r="U54" s="151"/>
      <c r="V54" s="151"/>
      <c r="W54" s="151"/>
      <c r="X54" s="151"/>
      <c r="Y54" s="151" t="s">
        <v>24</v>
      </c>
      <c r="Z54" s="151"/>
      <c r="AA54" s="151"/>
      <c r="AB54" s="151" t="s">
        <v>25</v>
      </c>
      <c r="AC54" s="151"/>
      <c r="AD54" s="151"/>
      <c r="AE54" s="151"/>
      <c r="AF54" s="151"/>
      <c r="AG54" s="151"/>
      <c r="AH54" s="151"/>
      <c r="AI54" s="151"/>
      <c r="AJ54" s="253">
        <v>25000</v>
      </c>
      <c r="AK54" s="253"/>
      <c r="AL54" s="253"/>
      <c r="AM54" s="253"/>
      <c r="AN54" s="253"/>
      <c r="AO54" s="255"/>
      <c r="AP54" s="255"/>
      <c r="AQ54" s="255"/>
      <c r="AR54" s="255"/>
      <c r="AS54" s="255"/>
      <c r="AT54" s="253">
        <v>25000</v>
      </c>
      <c r="AU54" s="253"/>
      <c r="AV54" s="253"/>
      <c r="AW54" s="253"/>
      <c r="AX54" s="253"/>
      <c r="AY54" s="253"/>
      <c r="AZ54" s="253"/>
      <c r="BA54" s="253"/>
      <c r="BB54" s="253"/>
      <c r="BC54" s="253"/>
      <c r="BD54" s="253"/>
      <c r="BE54" s="253"/>
      <c r="BF54" s="253"/>
      <c r="BG54" s="253"/>
      <c r="BH54" s="253"/>
      <c r="BI54" s="253"/>
      <c r="BJ54" s="253"/>
      <c r="BK54" s="253"/>
      <c r="BL54" s="253"/>
      <c r="BM54" s="253"/>
      <c r="BN54" s="253">
        <v>-25000</v>
      </c>
      <c r="BO54" s="253"/>
      <c r="BP54" s="253"/>
      <c r="BQ54" s="253"/>
      <c r="BR54" s="253"/>
      <c r="BS54" s="253"/>
      <c r="BT54" s="253"/>
      <c r="BU54" s="253"/>
      <c r="BV54" s="253"/>
      <c r="BW54" s="253"/>
      <c r="BX54" s="253">
        <v>-25000</v>
      </c>
      <c r="BY54" s="253"/>
      <c r="BZ54" s="253"/>
      <c r="CA54" s="253"/>
      <c r="CB54" s="253"/>
    </row>
    <row r="55" spans="1:80" ht="11.1" customHeight="1" x14ac:dyDescent="0.2">
      <c r="A55" s="155" t="s">
        <v>26</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row>
    <row r="56" spans="1:80" ht="11.1" customHeight="1" x14ac:dyDescent="0.2">
      <c r="A56" s="254" t="s">
        <v>178</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row>
    <row r="57" spans="1:80" ht="12" customHeight="1" x14ac:dyDescent="0.2">
      <c r="A57" s="149" t="s">
        <v>29</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11.1" customHeight="1" x14ac:dyDescent="0.2">
      <c r="A58" s="150">
        <v>1</v>
      </c>
      <c r="B58" s="150"/>
      <c r="C58" s="151" t="s">
        <v>74</v>
      </c>
      <c r="D58" s="151"/>
      <c r="E58" s="151"/>
      <c r="F58" s="151"/>
      <c r="G58" s="151"/>
      <c r="H58" s="151"/>
      <c r="I58" s="151"/>
      <c r="J58" s="151"/>
      <c r="K58" s="151"/>
      <c r="L58" s="151"/>
      <c r="M58" s="151"/>
      <c r="N58" s="151"/>
      <c r="O58" s="151"/>
      <c r="P58" s="151"/>
      <c r="Q58" s="151"/>
      <c r="R58" s="151"/>
      <c r="S58" s="151"/>
      <c r="T58" s="151"/>
      <c r="U58" s="151"/>
      <c r="V58" s="151"/>
      <c r="W58" s="151"/>
      <c r="X58" s="151"/>
      <c r="Y58" s="151" t="s">
        <v>22</v>
      </c>
      <c r="Z58" s="151"/>
      <c r="AA58" s="151"/>
      <c r="AB58" s="151" t="s">
        <v>75</v>
      </c>
      <c r="AC58" s="151"/>
      <c r="AD58" s="151"/>
      <c r="AE58" s="151"/>
      <c r="AF58" s="151"/>
      <c r="AG58" s="151"/>
      <c r="AH58" s="151"/>
      <c r="AI58" s="151"/>
      <c r="AJ58" s="256">
        <v>4</v>
      </c>
      <c r="AK58" s="256"/>
      <c r="AL58" s="256"/>
      <c r="AM58" s="256"/>
      <c r="AN58" s="256"/>
      <c r="AO58" s="255"/>
      <c r="AP58" s="255"/>
      <c r="AQ58" s="255"/>
      <c r="AR58" s="255"/>
      <c r="AS58" s="255"/>
      <c r="AT58" s="256">
        <v>4</v>
      </c>
      <c r="AU58" s="256"/>
      <c r="AV58" s="256"/>
      <c r="AW58" s="256"/>
      <c r="AX58" s="256"/>
      <c r="AY58" s="255"/>
      <c r="AZ58" s="255"/>
      <c r="BA58" s="255"/>
      <c r="BB58" s="255"/>
      <c r="BC58" s="255"/>
      <c r="BD58" s="255"/>
      <c r="BE58" s="255"/>
      <c r="BF58" s="255"/>
      <c r="BG58" s="255"/>
      <c r="BH58" s="255"/>
      <c r="BI58" s="255"/>
      <c r="BJ58" s="255"/>
      <c r="BK58" s="255"/>
      <c r="BL58" s="255"/>
      <c r="BM58" s="255"/>
      <c r="BN58" s="256">
        <v>-4</v>
      </c>
      <c r="BO58" s="256"/>
      <c r="BP58" s="256"/>
      <c r="BQ58" s="256"/>
      <c r="BR58" s="256"/>
      <c r="BS58" s="255"/>
      <c r="BT58" s="255"/>
      <c r="BU58" s="255"/>
      <c r="BV58" s="255"/>
      <c r="BW58" s="255"/>
      <c r="BX58" s="256">
        <v>-4</v>
      </c>
      <c r="BY58" s="256"/>
      <c r="BZ58" s="256"/>
      <c r="CA58" s="256"/>
      <c r="CB58" s="256"/>
    </row>
    <row r="59" spans="1:80" ht="11.1" customHeight="1" x14ac:dyDescent="0.2">
      <c r="A59" s="155" t="s">
        <v>26</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row>
    <row r="60" spans="1:80" ht="11.1" customHeight="1" x14ac:dyDescent="0.2">
      <c r="A60" s="156" t="s">
        <v>76</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row>
    <row r="61" spans="1:80" ht="12" customHeight="1" x14ac:dyDescent="0.2">
      <c r="A61" s="149" t="s">
        <v>41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row>
    <row r="62" spans="1:80" s="10" customFormat="1" ht="11.1" customHeight="1" x14ac:dyDescent="0.2">
      <c r="A62" s="150">
        <v>1</v>
      </c>
      <c r="B62" s="150"/>
      <c r="C62" s="151" t="s">
        <v>77</v>
      </c>
      <c r="D62" s="151"/>
      <c r="E62" s="151"/>
      <c r="F62" s="151"/>
      <c r="G62" s="151"/>
      <c r="H62" s="151"/>
      <c r="I62" s="151"/>
      <c r="J62" s="151"/>
      <c r="K62" s="151"/>
      <c r="L62" s="151"/>
      <c r="M62" s="151"/>
      <c r="N62" s="151"/>
      <c r="O62" s="151"/>
      <c r="P62" s="151"/>
      <c r="Q62" s="151"/>
      <c r="R62" s="151"/>
      <c r="S62" s="151"/>
      <c r="T62" s="151"/>
      <c r="U62" s="151"/>
      <c r="V62" s="151"/>
      <c r="W62" s="151"/>
      <c r="X62" s="151"/>
      <c r="Y62" s="151" t="s">
        <v>24</v>
      </c>
      <c r="Z62" s="151"/>
      <c r="AA62" s="151"/>
      <c r="AB62" s="151" t="s">
        <v>39</v>
      </c>
      <c r="AC62" s="151"/>
      <c r="AD62" s="151"/>
      <c r="AE62" s="151"/>
      <c r="AF62" s="151"/>
      <c r="AG62" s="151"/>
      <c r="AH62" s="151"/>
      <c r="AI62" s="151"/>
      <c r="AJ62" s="253">
        <v>6250</v>
      </c>
      <c r="AK62" s="253"/>
      <c r="AL62" s="253"/>
      <c r="AM62" s="253"/>
      <c r="AN62" s="253"/>
      <c r="AO62" s="255"/>
      <c r="AP62" s="255"/>
      <c r="AQ62" s="255"/>
      <c r="AR62" s="255"/>
      <c r="AS62" s="255"/>
      <c r="AT62" s="253">
        <v>6250</v>
      </c>
      <c r="AU62" s="253"/>
      <c r="AV62" s="253"/>
      <c r="AW62" s="253"/>
      <c r="AX62" s="253"/>
      <c r="AY62" s="253"/>
      <c r="AZ62" s="253"/>
      <c r="BA62" s="253"/>
      <c r="BB62" s="253"/>
      <c r="BC62" s="253"/>
      <c r="BD62" s="253"/>
      <c r="BE62" s="253"/>
      <c r="BF62" s="253"/>
      <c r="BG62" s="253"/>
      <c r="BH62" s="253"/>
      <c r="BI62" s="253"/>
      <c r="BJ62" s="253"/>
      <c r="BK62" s="253"/>
      <c r="BL62" s="253"/>
      <c r="BM62" s="253"/>
      <c r="BN62" s="253">
        <v>-6250</v>
      </c>
      <c r="BO62" s="253"/>
      <c r="BP62" s="253"/>
      <c r="BQ62" s="253"/>
      <c r="BR62" s="253"/>
      <c r="BS62" s="253"/>
      <c r="BT62" s="253"/>
      <c r="BU62" s="253"/>
      <c r="BV62" s="253"/>
      <c r="BW62" s="253"/>
      <c r="BX62" s="253">
        <v>-6250</v>
      </c>
      <c r="BY62" s="253"/>
      <c r="BZ62" s="253"/>
      <c r="CA62" s="253"/>
      <c r="CB62" s="253"/>
    </row>
    <row r="63" spans="1:80" ht="11.1" customHeight="1" x14ac:dyDescent="0.2">
      <c r="A63" s="155" t="s">
        <v>26</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row>
    <row r="64" spans="1:80" ht="11.1" customHeight="1" x14ac:dyDescent="0.2">
      <c r="A64" s="156" t="s">
        <v>76</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row>
    <row r="65" spans="1:80" ht="12" customHeight="1" x14ac:dyDescent="0.2">
      <c r="A65" s="149" t="s">
        <v>36</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21.95" customHeight="1" x14ac:dyDescent="0.2">
      <c r="A66" s="150">
        <v>1</v>
      </c>
      <c r="B66" s="150"/>
      <c r="C66" s="151" t="s">
        <v>78</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256">
        <v>100</v>
      </c>
      <c r="AK66" s="256"/>
      <c r="AL66" s="256"/>
      <c r="AM66" s="256"/>
      <c r="AN66" s="256"/>
      <c r="AO66" s="255"/>
      <c r="AP66" s="255"/>
      <c r="AQ66" s="255"/>
      <c r="AR66" s="255"/>
      <c r="AS66" s="255"/>
      <c r="AT66" s="256">
        <v>100</v>
      </c>
      <c r="AU66" s="256"/>
      <c r="AV66" s="256"/>
      <c r="AW66" s="256"/>
      <c r="AX66" s="256"/>
      <c r="AY66" s="255"/>
      <c r="AZ66" s="255"/>
      <c r="BA66" s="255"/>
      <c r="BB66" s="255"/>
      <c r="BC66" s="255"/>
      <c r="BD66" s="255"/>
      <c r="BE66" s="255"/>
      <c r="BF66" s="255"/>
      <c r="BG66" s="255"/>
      <c r="BH66" s="255"/>
      <c r="BI66" s="255"/>
      <c r="BJ66" s="255"/>
      <c r="BK66" s="255"/>
      <c r="BL66" s="255"/>
      <c r="BM66" s="255"/>
      <c r="BN66" s="256">
        <v>-100</v>
      </c>
      <c r="BO66" s="256"/>
      <c r="BP66" s="256"/>
      <c r="BQ66" s="256"/>
      <c r="BR66" s="256"/>
      <c r="BS66" s="255"/>
      <c r="BT66" s="255"/>
      <c r="BU66" s="255"/>
      <c r="BV66" s="255"/>
      <c r="BW66" s="255"/>
      <c r="BX66" s="256">
        <v>-100</v>
      </c>
      <c r="BY66" s="256"/>
      <c r="BZ66" s="256"/>
      <c r="CA66" s="256"/>
      <c r="CB66" s="256"/>
    </row>
    <row r="67" spans="1:80" ht="11.1" customHeight="1" x14ac:dyDescent="0.2">
      <c r="A67" s="155" t="s">
        <v>26</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row>
    <row r="68" spans="1:80" ht="11.1" customHeight="1" x14ac:dyDescent="0.2">
      <c r="A68" s="156" t="s">
        <v>76</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row>
    <row r="69" spans="1:80" ht="11.1" customHeight="1" x14ac:dyDescent="0.2">
      <c r="A69" s="180" t="s">
        <v>79</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s="12" customFormat="1" ht="11.1"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row>
    <row r="71" spans="1:80" ht="11.1"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ht="11.1" customHeight="1" x14ac:dyDescent="0.2"/>
    <row r="73" spans="1:80" ht="11.1" customHeight="1" x14ac:dyDescent="0.2"/>
    <row r="74" spans="1:80" ht="28.5" customHeight="1" x14ac:dyDescent="0.2">
      <c r="A74" s="193" t="s">
        <v>47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AA74" s="194"/>
      <c r="AB74" s="194"/>
      <c r="AC74" s="194"/>
      <c r="AD74" s="194"/>
      <c r="AE74" s="194"/>
      <c r="AF74" s="194"/>
      <c r="AG74" s="194"/>
      <c r="AH74" s="194"/>
      <c r="AI74" s="194"/>
      <c r="AJ74" s="194"/>
      <c r="AK74" s="194"/>
      <c r="AL74" s="194"/>
      <c r="AM74" s="194"/>
      <c r="AS74" s="195" t="s">
        <v>48</v>
      </c>
      <c r="AT74" s="195"/>
      <c r="AU74" s="195"/>
      <c r="AV74" s="195"/>
      <c r="AW74" s="195"/>
      <c r="AX74" s="195"/>
      <c r="AY74" s="195"/>
      <c r="AZ74" s="195"/>
      <c r="BA74" s="195"/>
      <c r="BB74" s="195"/>
      <c r="BC74" s="195"/>
      <c r="BD74" s="195"/>
      <c r="BE74" s="195"/>
      <c r="BF74" s="195"/>
      <c r="BG74" s="195"/>
      <c r="BH74" s="195"/>
      <c r="BI74" s="195"/>
      <c r="BJ74" s="195"/>
      <c r="BK74" s="195"/>
      <c r="BL74" s="195"/>
      <c r="BM74" s="195"/>
    </row>
    <row r="75" spans="1:80" ht="11.1" customHeight="1" x14ac:dyDescent="0.2">
      <c r="AA75" s="161" t="s">
        <v>49</v>
      </c>
      <c r="AB75" s="161"/>
      <c r="AC75" s="161"/>
      <c r="AD75" s="161"/>
      <c r="AE75" s="161"/>
      <c r="AF75" s="161"/>
      <c r="AG75" s="161"/>
      <c r="AH75" s="161"/>
      <c r="AI75" s="161"/>
      <c r="AJ75" s="161"/>
      <c r="AK75" s="161"/>
      <c r="AL75" s="161"/>
      <c r="AS75" s="161" t="s">
        <v>50</v>
      </c>
      <c r="AT75" s="161"/>
      <c r="AU75" s="161"/>
      <c r="AV75" s="161"/>
      <c r="AW75" s="161"/>
      <c r="AX75" s="161"/>
      <c r="AY75" s="161"/>
      <c r="AZ75" s="161"/>
      <c r="BA75" s="161"/>
      <c r="BB75" s="161"/>
      <c r="BC75" s="161"/>
      <c r="BD75" s="161"/>
      <c r="BE75" s="161"/>
      <c r="BF75" s="161"/>
      <c r="BG75" s="161"/>
      <c r="BH75" s="161"/>
      <c r="BI75" s="161"/>
      <c r="BJ75" s="161"/>
      <c r="BK75" s="161"/>
      <c r="BL75" s="161"/>
      <c r="BM75" s="161"/>
    </row>
    <row r="76" spans="1:80" ht="11.1" customHeight="1" x14ac:dyDescent="0.2"/>
    <row r="77" spans="1:80" ht="11.1" customHeight="1" x14ac:dyDescent="0.2"/>
    <row r="78" spans="1:80" ht="48" customHeight="1" x14ac:dyDescent="0.2">
      <c r="A78" s="193" t="s">
        <v>51</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AA78" s="194"/>
      <c r="AB78" s="194"/>
      <c r="AC78" s="194"/>
      <c r="AD78" s="194"/>
      <c r="AE78" s="194"/>
      <c r="AF78" s="194"/>
      <c r="AG78" s="194"/>
      <c r="AH78" s="194"/>
      <c r="AI78" s="194"/>
      <c r="AJ78" s="194"/>
      <c r="AK78" s="194"/>
      <c r="AL78" s="194"/>
      <c r="AM78" s="194"/>
      <c r="AS78" s="195" t="s">
        <v>52</v>
      </c>
      <c r="AT78" s="195"/>
      <c r="AU78" s="195"/>
      <c r="AV78" s="195"/>
      <c r="AW78" s="195"/>
      <c r="AX78" s="195"/>
      <c r="AY78" s="195"/>
      <c r="AZ78" s="195"/>
      <c r="BA78" s="195"/>
      <c r="BB78" s="195"/>
      <c r="BC78" s="195"/>
      <c r="BD78" s="195"/>
      <c r="BE78" s="195"/>
      <c r="BF78" s="195"/>
      <c r="BG78" s="195"/>
      <c r="BH78" s="195"/>
      <c r="BI78" s="195"/>
      <c r="BJ78" s="195"/>
      <c r="BK78" s="195"/>
      <c r="BL78" s="195"/>
      <c r="BM78" s="195"/>
    </row>
    <row r="79" spans="1:80" ht="11.1" customHeight="1" x14ac:dyDescent="0.2">
      <c r="AA79" s="161" t="s">
        <v>49</v>
      </c>
      <c r="AB79" s="161"/>
      <c r="AC79" s="161"/>
      <c r="AD79" s="161"/>
      <c r="AE79" s="161"/>
      <c r="AF79" s="161"/>
      <c r="AG79" s="161"/>
      <c r="AH79" s="161"/>
      <c r="AI79" s="161"/>
      <c r="AJ79" s="161"/>
      <c r="AK79" s="161"/>
      <c r="AL79" s="161"/>
      <c r="AS79" s="161" t="s">
        <v>50</v>
      </c>
      <c r="AT79" s="161"/>
      <c r="AU79" s="161"/>
      <c r="AV79" s="161"/>
      <c r="AW79" s="161"/>
      <c r="AX79" s="161"/>
      <c r="AY79" s="161"/>
      <c r="AZ79" s="161"/>
      <c r="BA79" s="161"/>
      <c r="BB79" s="161"/>
      <c r="BC79" s="161"/>
      <c r="BD79" s="161"/>
      <c r="BE79" s="161"/>
      <c r="BF79" s="161"/>
      <c r="BG79" s="161"/>
      <c r="BH79" s="161"/>
      <c r="BI79" s="161"/>
      <c r="BJ79" s="161"/>
      <c r="BK79" s="161"/>
      <c r="BL79" s="161"/>
      <c r="BM79" s="161"/>
    </row>
  </sheetData>
  <mergeCells count="256">
    <mergeCell ref="AA75:AL75"/>
    <mergeCell ref="AS75:BM75"/>
    <mergeCell ref="A78:X78"/>
    <mergeCell ref="AA78:AM78"/>
    <mergeCell ref="AS78:BM78"/>
    <mergeCell ref="AA79:AL79"/>
    <mergeCell ref="AS79:BM79"/>
    <mergeCell ref="A69:CB69"/>
    <mergeCell ref="A70:CB70"/>
    <mergeCell ref="A71:CB71"/>
    <mergeCell ref="A74:X74"/>
    <mergeCell ref="AA74:AM74"/>
    <mergeCell ref="AS74:BM74"/>
    <mergeCell ref="BI66:BM66"/>
    <mergeCell ref="BN66:BR66"/>
    <mergeCell ref="BS66:BW66"/>
    <mergeCell ref="BX66:CB66"/>
    <mergeCell ref="A67:CB67"/>
    <mergeCell ref="A68:CB68"/>
    <mergeCell ref="A65:CB65"/>
    <mergeCell ref="A66:B66"/>
    <mergeCell ref="C66:X66"/>
    <mergeCell ref="Y66:AA66"/>
    <mergeCell ref="AB66:AI66"/>
    <mergeCell ref="AJ66:AN66"/>
    <mergeCell ref="AO66:AS66"/>
    <mergeCell ref="AT66:AX66"/>
    <mergeCell ref="AY66:BC66"/>
    <mergeCell ref="BD66:BH66"/>
    <mergeCell ref="BI62:BM62"/>
    <mergeCell ref="BN62:BR62"/>
    <mergeCell ref="BS62:BW62"/>
    <mergeCell ref="BX62:CB62"/>
    <mergeCell ref="A63:CB63"/>
    <mergeCell ref="A64:CB64"/>
    <mergeCell ref="A61:CB61"/>
    <mergeCell ref="A62:B62"/>
    <mergeCell ref="C62:X62"/>
    <mergeCell ref="Y62:AA62"/>
    <mergeCell ref="AB62:AI62"/>
    <mergeCell ref="AJ62:AN62"/>
    <mergeCell ref="AO62:AS62"/>
    <mergeCell ref="AT62:AX62"/>
    <mergeCell ref="AY62:BC62"/>
    <mergeCell ref="BD62:BH62"/>
    <mergeCell ref="BI58:BM58"/>
    <mergeCell ref="BN58:BR58"/>
    <mergeCell ref="BS58:BW58"/>
    <mergeCell ref="BX58:CB58"/>
    <mergeCell ref="A59:CB59"/>
    <mergeCell ref="A60:CB60"/>
    <mergeCell ref="A57:CB57"/>
    <mergeCell ref="A58:B58"/>
    <mergeCell ref="C58:X58"/>
    <mergeCell ref="Y58:AA58"/>
    <mergeCell ref="AB58:AI58"/>
    <mergeCell ref="AJ58:AN58"/>
    <mergeCell ref="AO58:AS58"/>
    <mergeCell ref="AT58:AX58"/>
    <mergeCell ref="AY58:BC58"/>
    <mergeCell ref="BD58:BH58"/>
    <mergeCell ref="BI54:BM54"/>
    <mergeCell ref="BN54:BR54"/>
    <mergeCell ref="BS54:BW54"/>
    <mergeCell ref="BX54:CB54"/>
    <mergeCell ref="A55:CB55"/>
    <mergeCell ref="A56:CB56"/>
    <mergeCell ref="A53:CB53"/>
    <mergeCell ref="A54:B54"/>
    <mergeCell ref="C54:X54"/>
    <mergeCell ref="Y54:AA54"/>
    <mergeCell ref="AB54:AI54"/>
    <mergeCell ref="AJ54:AN54"/>
    <mergeCell ref="AO54:AS54"/>
    <mergeCell ref="AT54:AX54"/>
    <mergeCell ref="AY54:BC54"/>
    <mergeCell ref="BD54:BH54"/>
    <mergeCell ref="BD51:BH51"/>
    <mergeCell ref="BI51:BM51"/>
    <mergeCell ref="BN51:BR51"/>
    <mergeCell ref="BS51:BW51"/>
    <mergeCell ref="BX51:CB51"/>
    <mergeCell ref="A52:B52"/>
    <mergeCell ref="C52:CB52"/>
    <mergeCell ref="BS50:BW50"/>
    <mergeCell ref="BX50:CB50"/>
    <mergeCell ref="A51:B51"/>
    <mergeCell ref="C51:X51"/>
    <mergeCell ref="Y51:AA51"/>
    <mergeCell ref="AB51:AI51"/>
    <mergeCell ref="AJ51:AN51"/>
    <mergeCell ref="AO51:AS51"/>
    <mergeCell ref="AT51:AX51"/>
    <mergeCell ref="AY51:BC51"/>
    <mergeCell ref="AO50:AS50"/>
    <mergeCell ref="AT50:AX50"/>
    <mergeCell ref="AY50:BC50"/>
    <mergeCell ref="BD50:BH50"/>
    <mergeCell ref="BI50:BM50"/>
    <mergeCell ref="BN50:BR50"/>
    <mergeCell ref="A45:BQ45"/>
    <mergeCell ref="A47:BQ47"/>
    <mergeCell ref="A49:B50"/>
    <mergeCell ref="C49:X50"/>
    <mergeCell ref="Y49:AA50"/>
    <mergeCell ref="AB49:AI50"/>
    <mergeCell ref="AJ49:AX49"/>
    <mergeCell ref="AY49:BM49"/>
    <mergeCell ref="BN49:CB49"/>
    <mergeCell ref="AJ50:AN50"/>
    <mergeCell ref="A43:BQ43"/>
    <mergeCell ref="A44:BQ44"/>
    <mergeCell ref="BA41:BE41"/>
    <mergeCell ref="BF41:BI41"/>
    <mergeCell ref="BJ41:BM41"/>
    <mergeCell ref="BN41:BQ41"/>
    <mergeCell ref="A42:AA42"/>
    <mergeCell ref="AB42:AF42"/>
    <mergeCell ref="AG42:AK42"/>
    <mergeCell ref="AL42:AP42"/>
    <mergeCell ref="AQ42:AU42"/>
    <mergeCell ref="AV42:AZ42"/>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C31:BG31"/>
    <mergeCell ref="BH31:BL31"/>
    <mergeCell ref="BM31:BQ31"/>
    <mergeCell ref="A32:BQ32"/>
    <mergeCell ref="A33:BQ33"/>
    <mergeCell ref="A36:BL36"/>
    <mergeCell ref="BC30:BG30"/>
    <mergeCell ref="BH30:BL30"/>
    <mergeCell ref="BM30:BQ30"/>
    <mergeCell ref="A31:R31"/>
    <mergeCell ref="S31:X31"/>
    <mergeCell ref="Y31:AD31"/>
    <mergeCell ref="AE31:AJ31"/>
    <mergeCell ref="AK31:AP31"/>
    <mergeCell ref="AQ31:AV31"/>
    <mergeCell ref="AW31:BB31"/>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83" fitToHeight="2"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2"/>
  <sheetViews>
    <sheetView workbookViewId="0"/>
  </sheetViews>
  <sheetFormatPr defaultColWidth="10.5" defaultRowHeight="11.45" customHeight="1" x14ac:dyDescent="0.2"/>
  <cols>
    <col min="1" max="1" width="2.33203125" style="6" customWidth="1"/>
    <col min="2" max="2" width="1.1640625" style="6" customWidth="1"/>
    <col min="3" max="3" width="2.6640625" style="6" customWidth="1"/>
    <col min="4" max="9" width="2.33203125" style="6" customWidth="1"/>
    <col min="10" max="10" width="2.1640625" style="6" customWidth="1"/>
    <col min="11" max="11" width="0.1640625" style="6" customWidth="1"/>
    <col min="12" max="12" width="2.33203125" style="6" customWidth="1"/>
    <col min="13" max="13" width="0.33203125" style="6" customWidth="1"/>
    <col min="14" max="14" width="2" style="6" customWidth="1"/>
    <col min="15" max="16" width="2.33203125" style="6" customWidth="1"/>
    <col min="17" max="17" width="1" style="6" customWidth="1"/>
    <col min="18" max="18" width="1.33203125" style="6" customWidth="1"/>
    <col min="19" max="19" width="0.6640625" style="6" customWidth="1"/>
    <col min="20" max="20" width="0.33203125" style="6" customWidth="1"/>
    <col min="21" max="21" width="1.33203125" style="6" customWidth="1"/>
    <col min="22" max="22" width="2.33203125" style="6" customWidth="1"/>
    <col min="23" max="23" width="2.1640625" style="6" customWidth="1"/>
    <col min="24" max="24" width="0.1640625" style="6" customWidth="1"/>
    <col min="25" max="25" width="2.1640625" style="6" customWidth="1"/>
    <col min="26" max="26" width="0.1640625" style="6" customWidth="1"/>
    <col min="27" max="27" width="1.83203125" style="6" customWidth="1"/>
    <col min="28" max="28" width="0.33203125" style="6" customWidth="1"/>
    <col min="29" max="29" width="0.1640625" style="6" customWidth="1"/>
    <col min="30" max="33" width="2.33203125" style="6" customWidth="1"/>
    <col min="34" max="34" width="0.6640625" style="6" customWidth="1"/>
    <col min="35" max="35" width="0.33203125" style="6" customWidth="1"/>
    <col min="36" max="36" width="1.33203125" style="6" customWidth="1"/>
    <col min="37" max="39" width="2.33203125" style="6" customWidth="1"/>
    <col min="40" max="40" width="1.83203125" style="6" customWidth="1"/>
    <col min="41" max="41" width="0.33203125" style="6" customWidth="1"/>
    <col min="42" max="42" width="0.1640625" style="6" customWidth="1"/>
    <col min="43" max="46" width="2.33203125" style="6" customWidth="1"/>
    <col min="47" max="47" width="0.6640625" style="6" customWidth="1"/>
    <col min="48" max="48" width="0.33203125" style="6" customWidth="1"/>
    <col min="49" max="49" width="1.33203125" style="6" customWidth="1"/>
    <col min="50" max="52" width="2.33203125" style="6" customWidth="1"/>
    <col min="53" max="53" width="1.83203125" style="6" customWidth="1"/>
    <col min="54" max="54" width="0.33203125" style="6" customWidth="1"/>
    <col min="55" max="55" width="0.1640625" style="6" customWidth="1"/>
    <col min="56" max="59" width="2.33203125" style="6" customWidth="1"/>
    <col min="60" max="60" width="0.6640625" style="6" customWidth="1"/>
    <col min="61" max="61" width="0.33203125" style="6" customWidth="1"/>
    <col min="62" max="62" width="1.33203125" style="6" customWidth="1"/>
    <col min="63" max="68" width="2.33203125" style="6" customWidth="1"/>
    <col min="69" max="69" width="0.5" style="6" customWidth="1"/>
    <col min="70" max="70" width="0.33203125" style="6" customWidth="1"/>
    <col min="71" max="71" width="1.6640625" style="6" customWidth="1"/>
    <col min="72" max="74" width="2.33203125" style="6" customWidth="1"/>
    <col min="75" max="75" width="1.6640625" style="6" customWidth="1"/>
    <col min="76" max="76" width="0.33203125" style="6" customWidth="1"/>
    <col min="77" max="77" width="0.5" style="6" customWidth="1"/>
    <col min="78" max="79" width="2.33203125" style="6" customWidth="1"/>
    <col min="80" max="80" width="4.6640625" style="6" customWidth="1"/>
    <col min="81" max="81" width="2.33203125" style="6" customWidth="1"/>
    <col min="82" max="82" width="0.5" style="6" customWidth="1"/>
    <col min="83" max="83" width="0.33203125" style="6" customWidth="1"/>
    <col min="84" max="84" width="1.6640625" style="6" customWidth="1"/>
    <col min="85" max="87" width="2.33203125" style="6" customWidth="1"/>
    <col min="88" max="88" width="1.6640625" style="6" customWidth="1"/>
    <col min="89" max="89" width="0.33203125" style="6" customWidth="1"/>
    <col min="90" max="90" width="0.5" style="6" customWidth="1"/>
    <col min="91" max="94" width="2.33203125" style="6" customWidth="1"/>
    <col min="95" max="95" width="0.5" style="6" customWidth="1"/>
    <col min="96" max="96" width="0.33203125" style="6" customWidth="1"/>
    <col min="97" max="97" width="4.83203125" style="6" customWidth="1"/>
    <col min="98" max="98" width="2.33203125" style="6" customWidth="1"/>
    <col min="99" max="99" width="2.1640625" style="6" customWidth="1"/>
    <col min="100" max="100" width="0.1640625" style="6"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16" customFormat="1" ht="12.75" x14ac:dyDescent="0.2">
      <c r="A6" s="1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1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16" customFormat="1" ht="12.75" x14ac:dyDescent="0.2"/>
    <row r="9" spans="1:100" s="16" customFormat="1" ht="12.75" x14ac:dyDescent="0.2">
      <c r="A9" s="16" t="s">
        <v>6</v>
      </c>
      <c r="C9" s="239">
        <v>130000</v>
      </c>
      <c r="D9" s="239"/>
      <c r="E9" s="239"/>
      <c r="F9" s="239"/>
      <c r="G9" s="239"/>
      <c r="H9" s="239"/>
      <c r="I9" s="239"/>
      <c r="J9" s="239"/>
      <c r="N9" s="238" t="s">
        <v>95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1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16" customFormat="1" ht="12.75" x14ac:dyDescent="0.2"/>
    <row r="12" spans="1:100" s="16" customFormat="1" ht="25.5" customHeight="1" x14ac:dyDescent="0.2">
      <c r="A12" s="16" t="s">
        <v>8</v>
      </c>
      <c r="C12" s="236" t="s">
        <v>98</v>
      </c>
      <c r="D12" s="236"/>
      <c r="E12" s="236"/>
      <c r="F12" s="236"/>
      <c r="G12" s="236"/>
      <c r="H12" s="236"/>
      <c r="I12" s="236"/>
      <c r="J12" s="236"/>
      <c r="M12" s="237">
        <v>111</v>
      </c>
      <c r="N12" s="237"/>
      <c r="O12" s="237"/>
      <c r="P12" s="237"/>
      <c r="Q12" s="237"/>
      <c r="R12" s="237"/>
      <c r="S12" s="237"/>
      <c r="T12" s="237"/>
      <c r="U12" s="237"/>
      <c r="V12" s="237"/>
      <c r="W12" s="237"/>
      <c r="Z12" s="238" t="s">
        <v>58</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1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6" customFormat="1" ht="12.75" x14ac:dyDescent="0.2"/>
    <row r="15" spans="1:100" s="1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16" customFormat="1" ht="13.5" thickBot="1" x14ac:dyDescent="0.25"/>
    <row r="17" spans="1:100" s="1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16"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16" customFormat="1" ht="13.5"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16" customFormat="1" ht="33.75" customHeight="1" x14ac:dyDescent="0.2">
      <c r="A21" s="213">
        <v>1</v>
      </c>
      <c r="B21" s="213"/>
      <c r="C21" s="213"/>
      <c r="D21" s="214" t="s">
        <v>106</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109</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86">
        <v>0</v>
      </c>
      <c r="CN22" s="286"/>
      <c r="CO22" s="286"/>
      <c r="CP22" s="286"/>
      <c r="CQ22" s="286"/>
      <c r="CR22" s="286"/>
      <c r="CS22" s="286"/>
      <c r="CT22" s="286"/>
      <c r="CU22" s="286"/>
      <c r="CV22" s="286"/>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8">
        <v>25</v>
      </c>
      <c r="CN23" s="208"/>
      <c r="CO23" s="208"/>
      <c r="CP23" s="208"/>
      <c r="CQ23" s="208"/>
      <c r="CR23" s="208"/>
      <c r="CS23" s="208"/>
      <c r="CT23" s="208"/>
      <c r="CU23" s="208"/>
      <c r="CV23" s="208"/>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1">
        <v>25</v>
      </c>
      <c r="CN24" s="211"/>
      <c r="CO24" s="211"/>
      <c r="CP24" s="211"/>
      <c r="CQ24" s="211"/>
      <c r="CR24" s="211"/>
      <c r="CS24" s="211"/>
      <c r="CT24" s="211"/>
      <c r="CU24" s="211"/>
      <c r="CV24" s="211"/>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13.5"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11"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2" spans="1:100" s="24" customFormat="1" ht="38.25" customHeight="1" x14ac:dyDescent="0.2">
      <c r="A32" s="258"/>
      <c r="B32" s="258"/>
      <c r="C32" s="258"/>
      <c r="D32" s="259" t="s">
        <v>116</v>
      </c>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t="s">
        <v>178</v>
      </c>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row>
    <row r="34" spans="1:93" ht="11.1" customHeight="1" x14ac:dyDescent="0.2"/>
    <row r="35" spans="1:93" ht="11.1" customHeight="1" x14ac:dyDescent="0.2"/>
    <row r="36" spans="1:93" ht="15.75" x14ac:dyDescent="0.25">
      <c r="A36" s="196" t="s">
        <v>47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M36" s="197"/>
      <c r="AN36" s="197"/>
      <c r="AO36" s="197"/>
      <c r="AP36" s="197"/>
      <c r="AQ36" s="197"/>
      <c r="AR36" s="197"/>
      <c r="AS36" s="197"/>
      <c r="AT36" s="197"/>
      <c r="AU36" s="197"/>
      <c r="AV36" s="197"/>
      <c r="AW36" s="197"/>
      <c r="AX36" s="197"/>
      <c r="AY36" s="197"/>
      <c r="AZ36" s="197"/>
      <c r="BA36" s="197"/>
      <c r="BB36" s="197"/>
      <c r="BC36" s="197"/>
      <c r="BD36" s="197"/>
      <c r="BE36" s="197"/>
      <c r="BM36" s="198" t="s">
        <v>48</v>
      </c>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customHeight="1" x14ac:dyDescent="0.2"/>
    <row r="40" spans="1:93" ht="11.1" customHeight="1" x14ac:dyDescent="0.2"/>
    <row r="41" spans="1:93" ht="15.75" x14ac:dyDescent="0.25">
      <c r="A41" s="196" t="s">
        <v>51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M41" s="197"/>
      <c r="AN41" s="197"/>
      <c r="AO41" s="197"/>
      <c r="AP41" s="197"/>
      <c r="AQ41" s="197"/>
      <c r="AR41" s="197"/>
      <c r="AS41" s="197"/>
      <c r="AT41" s="197"/>
      <c r="AU41" s="197"/>
      <c r="AV41" s="197"/>
      <c r="AW41" s="197"/>
      <c r="AX41" s="197"/>
      <c r="AY41" s="197"/>
      <c r="AZ41" s="197"/>
      <c r="BA41" s="197"/>
      <c r="BB41" s="197"/>
      <c r="BC41" s="197"/>
      <c r="BD41" s="197"/>
      <c r="BE41" s="197"/>
      <c r="BM41" s="198" t="s">
        <v>52</v>
      </c>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sheetData>
  <mergeCells count="63">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8740157480314965" bottom="0.74803149606299213" header="0.31496062992125984" footer="0.31496062992125984"/>
  <pageSetup paperSize="9" scale="91"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34"/>
  <sheetViews>
    <sheetView topLeftCell="A48" workbookViewId="0">
      <selection activeCell="AO79" sqref="AO79:AS79"/>
    </sheetView>
  </sheetViews>
  <sheetFormatPr defaultColWidth="10.5" defaultRowHeight="11.25" x14ac:dyDescent="0.2"/>
  <cols>
    <col min="1" max="1" width="2.33203125" style="6" customWidth="1"/>
    <col min="2" max="2" width="3.83203125" style="6" customWidth="1"/>
    <col min="3" max="8" width="2.33203125" style="6" customWidth="1"/>
    <col min="9" max="16" width="2.83203125" style="6" customWidth="1"/>
    <col min="17" max="17" width="3.6640625" style="6" customWidth="1"/>
    <col min="18" max="18" width="5.83203125" style="6" customWidth="1"/>
    <col min="19" max="27" width="2.33203125" style="6" customWidth="1"/>
    <col min="28" max="57" width="2.6640625" style="6" customWidth="1"/>
    <col min="58" max="58" width="2.5" style="6" customWidth="1"/>
    <col min="59" max="59" width="2.33203125" style="6" customWidth="1"/>
    <col min="60" max="60" width="3.1640625" style="6" customWidth="1"/>
    <col min="61" max="61" width="2.83203125" style="6" customWidth="1"/>
    <col min="62" max="62" width="3.83203125" style="6" customWidth="1"/>
    <col min="63" max="63" width="2.33203125" style="6" customWidth="1"/>
    <col min="64" max="64" width="2.83203125" style="6" customWidth="1"/>
    <col min="65" max="69" width="3.1640625" style="6" customWidth="1"/>
    <col min="70" max="75" width="2.6640625" style="6" customWidth="1"/>
    <col min="76" max="77" width="3" style="6" customWidth="1"/>
    <col min="78" max="80" width="2.6640625" style="6"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6.2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20.2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4" customHeight="1" x14ac:dyDescent="0.2">
      <c r="A9" s="6"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7.25" customHeight="1" x14ac:dyDescent="0.2">
      <c r="A12" s="6"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8.75" customHeight="1" x14ac:dyDescent="0.2">
      <c r="A15" s="6" t="s">
        <v>8</v>
      </c>
      <c r="B15" s="129">
        <v>110180</v>
      </c>
      <c r="C15" s="129"/>
      <c r="D15" s="129"/>
      <c r="E15" s="129"/>
      <c r="F15" s="129"/>
      <c r="G15" s="129"/>
      <c r="H15" s="129"/>
      <c r="I15" s="129"/>
      <c r="K15" s="130">
        <v>133</v>
      </c>
      <c r="L15" s="130"/>
      <c r="M15" s="130"/>
      <c r="N15" s="130"/>
      <c r="O15" s="130"/>
      <c r="P15" s="130"/>
      <c r="Q15" s="130"/>
      <c r="S15" s="131" t="s">
        <v>121</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5" customHeight="1" x14ac:dyDescent="0.2">
      <c r="A23" s="242">
        <v>23955073</v>
      </c>
      <c r="B23" s="242"/>
      <c r="C23" s="242"/>
      <c r="D23" s="242"/>
      <c r="E23" s="242"/>
      <c r="F23" s="242"/>
      <c r="G23" s="242"/>
      <c r="H23" s="242"/>
      <c r="I23" s="242">
        <v>15146158</v>
      </c>
      <c r="J23" s="242"/>
      <c r="K23" s="242"/>
      <c r="L23" s="242"/>
      <c r="M23" s="242"/>
      <c r="N23" s="242"/>
      <c r="O23" s="242"/>
      <c r="P23" s="242">
        <v>39101231</v>
      </c>
      <c r="Q23" s="242"/>
      <c r="R23" s="242"/>
      <c r="S23" s="242"/>
      <c r="T23" s="242"/>
      <c r="U23" s="242"/>
      <c r="V23" s="242"/>
      <c r="W23" s="242"/>
      <c r="X23" s="242">
        <v>23895814.949999999</v>
      </c>
      <c r="Y23" s="242"/>
      <c r="Z23" s="242"/>
      <c r="AA23" s="242"/>
      <c r="AB23" s="242"/>
      <c r="AC23" s="242"/>
      <c r="AD23" s="242"/>
      <c r="AE23" s="242">
        <v>14930561.390000001</v>
      </c>
      <c r="AF23" s="242"/>
      <c r="AG23" s="242"/>
      <c r="AH23" s="242"/>
      <c r="AI23" s="242"/>
      <c r="AJ23" s="242"/>
      <c r="AK23" s="242"/>
      <c r="AL23" s="242">
        <v>38826376.340000004</v>
      </c>
      <c r="AM23" s="242"/>
      <c r="AN23" s="242"/>
      <c r="AO23" s="242"/>
      <c r="AP23" s="242"/>
      <c r="AQ23" s="242"/>
      <c r="AR23" s="242"/>
      <c r="AS23" s="242"/>
      <c r="AT23" s="242"/>
      <c r="AU23" s="242">
        <v>-59258.05</v>
      </c>
      <c r="AV23" s="242"/>
      <c r="AW23" s="242"/>
      <c r="AX23" s="242"/>
      <c r="AY23" s="242"/>
      <c r="AZ23" s="242"/>
      <c r="BA23" s="242"/>
      <c r="BB23" s="242">
        <v>-215596.61</v>
      </c>
      <c r="BC23" s="242"/>
      <c r="BD23" s="242"/>
      <c r="BE23" s="242"/>
      <c r="BF23" s="242"/>
      <c r="BG23" s="242"/>
      <c r="BH23" s="242"/>
      <c r="BI23" s="242">
        <v>-274854.65999999997</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2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8.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2.75"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44.1" customHeight="1" x14ac:dyDescent="0.2">
      <c r="A30" s="139">
        <v>1</v>
      </c>
      <c r="B30" s="139"/>
      <c r="C30" s="175" t="s">
        <v>122</v>
      </c>
      <c r="D30" s="175"/>
      <c r="E30" s="175"/>
      <c r="F30" s="175"/>
      <c r="G30" s="175"/>
      <c r="H30" s="175"/>
      <c r="I30" s="175"/>
      <c r="J30" s="175"/>
      <c r="K30" s="175"/>
      <c r="L30" s="175"/>
      <c r="M30" s="175"/>
      <c r="N30" s="175"/>
      <c r="O30" s="175"/>
      <c r="P30" s="175"/>
      <c r="Q30" s="175"/>
      <c r="R30" s="175"/>
      <c r="S30" s="244">
        <v>23130707</v>
      </c>
      <c r="T30" s="244"/>
      <c r="U30" s="244"/>
      <c r="V30" s="244"/>
      <c r="W30" s="244"/>
      <c r="X30" s="244"/>
      <c r="Y30" s="244">
        <v>14962315</v>
      </c>
      <c r="Z30" s="244"/>
      <c r="AA30" s="244"/>
      <c r="AB30" s="244"/>
      <c r="AC30" s="244"/>
      <c r="AD30" s="244"/>
      <c r="AE30" s="244">
        <v>38093022</v>
      </c>
      <c r="AF30" s="244"/>
      <c r="AG30" s="244"/>
      <c r="AH30" s="244"/>
      <c r="AI30" s="244"/>
      <c r="AJ30" s="244"/>
      <c r="AK30" s="244">
        <v>23103965.73</v>
      </c>
      <c r="AL30" s="244"/>
      <c r="AM30" s="244"/>
      <c r="AN30" s="244"/>
      <c r="AO30" s="244"/>
      <c r="AP30" s="244"/>
      <c r="AQ30" s="244">
        <v>14746718.390000001</v>
      </c>
      <c r="AR30" s="244"/>
      <c r="AS30" s="244"/>
      <c r="AT30" s="244"/>
      <c r="AU30" s="244"/>
      <c r="AV30" s="244"/>
      <c r="AW30" s="244">
        <v>37850684.119999997</v>
      </c>
      <c r="AX30" s="244"/>
      <c r="AY30" s="244"/>
      <c r="AZ30" s="244"/>
      <c r="BA30" s="244"/>
      <c r="BB30" s="244"/>
      <c r="BC30" s="244">
        <v>-26741.27</v>
      </c>
      <c r="BD30" s="244"/>
      <c r="BE30" s="244"/>
      <c r="BF30" s="244"/>
      <c r="BG30" s="244"/>
      <c r="BH30" s="244">
        <v>-215596.61</v>
      </c>
      <c r="BI30" s="244"/>
      <c r="BJ30" s="244"/>
      <c r="BK30" s="244"/>
      <c r="BL30" s="244"/>
      <c r="BM30" s="244">
        <v>-242337.88</v>
      </c>
      <c r="BN30" s="244"/>
      <c r="BO30" s="244"/>
      <c r="BP30" s="244"/>
      <c r="BQ30" s="244"/>
    </row>
    <row r="31" spans="1:69" s="2" customFormat="1" ht="30" customHeight="1" x14ac:dyDescent="0.2">
      <c r="A31" s="139">
        <v>2</v>
      </c>
      <c r="B31" s="139"/>
      <c r="C31" s="175" t="s">
        <v>123</v>
      </c>
      <c r="D31" s="175"/>
      <c r="E31" s="175"/>
      <c r="F31" s="175"/>
      <c r="G31" s="175"/>
      <c r="H31" s="175"/>
      <c r="I31" s="175"/>
      <c r="J31" s="175"/>
      <c r="K31" s="175"/>
      <c r="L31" s="175"/>
      <c r="M31" s="175"/>
      <c r="N31" s="175"/>
      <c r="O31" s="175"/>
      <c r="P31" s="175"/>
      <c r="Q31" s="175"/>
      <c r="R31" s="175"/>
      <c r="S31" s="244">
        <v>54900</v>
      </c>
      <c r="T31" s="244"/>
      <c r="U31" s="244"/>
      <c r="V31" s="244"/>
      <c r="W31" s="244"/>
      <c r="X31" s="244"/>
      <c r="Y31" s="245"/>
      <c r="Z31" s="245"/>
      <c r="AA31" s="245"/>
      <c r="AB31" s="245"/>
      <c r="AC31" s="245"/>
      <c r="AD31" s="245"/>
      <c r="AE31" s="244">
        <v>54900</v>
      </c>
      <c r="AF31" s="244"/>
      <c r="AG31" s="244"/>
      <c r="AH31" s="244"/>
      <c r="AI31" s="244"/>
      <c r="AJ31" s="244"/>
      <c r="AK31" s="244">
        <v>54900</v>
      </c>
      <c r="AL31" s="244"/>
      <c r="AM31" s="244"/>
      <c r="AN31" s="244"/>
      <c r="AO31" s="244"/>
      <c r="AP31" s="244"/>
      <c r="AQ31" s="245"/>
      <c r="AR31" s="245"/>
      <c r="AS31" s="245"/>
      <c r="AT31" s="245"/>
      <c r="AU31" s="245"/>
      <c r="AV31" s="245"/>
      <c r="AW31" s="244">
        <v>54900</v>
      </c>
      <c r="AX31" s="244"/>
      <c r="AY31" s="244"/>
      <c r="AZ31" s="244"/>
      <c r="BA31" s="244"/>
      <c r="BB31" s="244"/>
      <c r="BC31" s="245"/>
      <c r="BD31" s="245"/>
      <c r="BE31" s="245"/>
      <c r="BF31" s="245"/>
      <c r="BG31" s="245"/>
      <c r="BH31" s="245"/>
      <c r="BI31" s="245"/>
      <c r="BJ31" s="245"/>
      <c r="BK31" s="245"/>
      <c r="BL31" s="245"/>
      <c r="BM31" s="245"/>
      <c r="BN31" s="245"/>
      <c r="BO31" s="245"/>
      <c r="BP31" s="245"/>
      <c r="BQ31" s="245"/>
    </row>
    <row r="32" spans="1:69" s="2" customFormat="1" ht="30" customHeight="1" x14ac:dyDescent="0.2">
      <c r="A32" s="139">
        <v>3</v>
      </c>
      <c r="B32" s="139"/>
      <c r="C32" s="175" t="s">
        <v>124</v>
      </c>
      <c r="D32" s="175"/>
      <c r="E32" s="175"/>
      <c r="F32" s="175"/>
      <c r="G32" s="175"/>
      <c r="H32" s="175"/>
      <c r="I32" s="175"/>
      <c r="J32" s="175"/>
      <c r="K32" s="175"/>
      <c r="L32" s="175"/>
      <c r="M32" s="175"/>
      <c r="N32" s="175"/>
      <c r="O32" s="175"/>
      <c r="P32" s="175"/>
      <c r="Q32" s="175"/>
      <c r="R32" s="175"/>
      <c r="S32" s="244">
        <v>661094</v>
      </c>
      <c r="T32" s="244"/>
      <c r="U32" s="244"/>
      <c r="V32" s="244"/>
      <c r="W32" s="244"/>
      <c r="X32" s="244"/>
      <c r="Y32" s="244">
        <v>183843</v>
      </c>
      <c r="Z32" s="244"/>
      <c r="AA32" s="244"/>
      <c r="AB32" s="244"/>
      <c r="AC32" s="244"/>
      <c r="AD32" s="244"/>
      <c r="AE32" s="244">
        <v>844937</v>
      </c>
      <c r="AF32" s="244"/>
      <c r="AG32" s="244"/>
      <c r="AH32" s="244"/>
      <c r="AI32" s="244"/>
      <c r="AJ32" s="244"/>
      <c r="AK32" s="244">
        <v>628585.22</v>
      </c>
      <c r="AL32" s="244"/>
      <c r="AM32" s="244"/>
      <c r="AN32" s="244"/>
      <c r="AO32" s="244"/>
      <c r="AP32" s="244"/>
      <c r="AQ32" s="244">
        <v>183843</v>
      </c>
      <c r="AR32" s="244"/>
      <c r="AS32" s="244"/>
      <c r="AT32" s="244"/>
      <c r="AU32" s="244"/>
      <c r="AV32" s="244"/>
      <c r="AW32" s="244">
        <v>812428.22</v>
      </c>
      <c r="AX32" s="244"/>
      <c r="AY32" s="244"/>
      <c r="AZ32" s="244"/>
      <c r="BA32" s="244"/>
      <c r="BB32" s="244"/>
      <c r="BC32" s="244">
        <v>-32508.78</v>
      </c>
      <c r="BD32" s="244"/>
      <c r="BE32" s="244"/>
      <c r="BF32" s="244"/>
      <c r="BG32" s="244"/>
      <c r="BH32" s="245"/>
      <c r="BI32" s="245"/>
      <c r="BJ32" s="245"/>
      <c r="BK32" s="245"/>
      <c r="BL32" s="245"/>
      <c r="BM32" s="244">
        <v>-32508.78</v>
      </c>
      <c r="BN32" s="244"/>
      <c r="BO32" s="244"/>
      <c r="BP32" s="244"/>
      <c r="BQ32" s="244"/>
    </row>
    <row r="33" spans="1:69" s="2" customFormat="1" ht="25.5" customHeight="1" x14ac:dyDescent="0.2">
      <c r="A33" s="139">
        <v>4</v>
      </c>
      <c r="B33" s="139"/>
      <c r="C33" s="175" t="s">
        <v>125</v>
      </c>
      <c r="D33" s="175"/>
      <c r="E33" s="175"/>
      <c r="F33" s="175"/>
      <c r="G33" s="175"/>
      <c r="H33" s="175"/>
      <c r="I33" s="175"/>
      <c r="J33" s="175"/>
      <c r="K33" s="175"/>
      <c r="L33" s="175"/>
      <c r="M33" s="175"/>
      <c r="N33" s="175"/>
      <c r="O33" s="175"/>
      <c r="P33" s="175"/>
      <c r="Q33" s="175"/>
      <c r="R33" s="175"/>
      <c r="S33" s="244">
        <v>58372</v>
      </c>
      <c r="T33" s="244"/>
      <c r="U33" s="244"/>
      <c r="V33" s="244"/>
      <c r="W33" s="244"/>
      <c r="X33" s="244"/>
      <c r="Y33" s="245"/>
      <c r="Z33" s="245"/>
      <c r="AA33" s="245"/>
      <c r="AB33" s="245"/>
      <c r="AC33" s="245"/>
      <c r="AD33" s="245"/>
      <c r="AE33" s="244">
        <v>58372</v>
      </c>
      <c r="AF33" s="244"/>
      <c r="AG33" s="244"/>
      <c r="AH33" s="244"/>
      <c r="AI33" s="244"/>
      <c r="AJ33" s="244"/>
      <c r="AK33" s="244">
        <v>58372</v>
      </c>
      <c r="AL33" s="244"/>
      <c r="AM33" s="244"/>
      <c r="AN33" s="244"/>
      <c r="AO33" s="244"/>
      <c r="AP33" s="244"/>
      <c r="AQ33" s="245"/>
      <c r="AR33" s="245"/>
      <c r="AS33" s="245"/>
      <c r="AT33" s="245"/>
      <c r="AU33" s="245"/>
      <c r="AV33" s="245"/>
      <c r="AW33" s="244">
        <v>58372</v>
      </c>
      <c r="AX33" s="244"/>
      <c r="AY33" s="244"/>
      <c r="AZ33" s="244"/>
      <c r="BA33" s="244"/>
      <c r="BB33" s="244"/>
      <c r="BC33" s="245"/>
      <c r="BD33" s="245"/>
      <c r="BE33" s="245"/>
      <c r="BF33" s="245"/>
      <c r="BG33" s="245"/>
      <c r="BH33" s="245"/>
      <c r="BI33" s="245"/>
      <c r="BJ33" s="245"/>
      <c r="BK33" s="245"/>
      <c r="BL33" s="245"/>
      <c r="BM33" s="245"/>
      <c r="BN33" s="245"/>
      <c r="BO33" s="245"/>
      <c r="BP33" s="245"/>
      <c r="BQ33" s="245"/>
    </row>
    <row r="34" spans="1:69" s="2" customFormat="1" ht="25.5" customHeight="1" x14ac:dyDescent="0.2">
      <c r="A34" s="139">
        <v>5</v>
      </c>
      <c r="B34" s="139"/>
      <c r="C34" s="175" t="s">
        <v>126</v>
      </c>
      <c r="D34" s="175"/>
      <c r="E34" s="175"/>
      <c r="F34" s="175"/>
      <c r="G34" s="175"/>
      <c r="H34" s="175"/>
      <c r="I34" s="175"/>
      <c r="J34" s="175"/>
      <c r="K34" s="175"/>
      <c r="L34" s="175"/>
      <c r="M34" s="175"/>
      <c r="N34" s="175"/>
      <c r="O34" s="175"/>
      <c r="P34" s="175"/>
      <c r="Q34" s="175"/>
      <c r="R34" s="175"/>
      <c r="S34" s="244">
        <v>50000</v>
      </c>
      <c r="T34" s="244"/>
      <c r="U34" s="244"/>
      <c r="V34" s="244"/>
      <c r="W34" s="244"/>
      <c r="X34" s="244"/>
      <c r="Y34" s="245"/>
      <c r="Z34" s="245"/>
      <c r="AA34" s="245"/>
      <c r="AB34" s="245"/>
      <c r="AC34" s="245"/>
      <c r="AD34" s="245"/>
      <c r="AE34" s="244">
        <v>50000</v>
      </c>
      <c r="AF34" s="244"/>
      <c r="AG34" s="244"/>
      <c r="AH34" s="244"/>
      <c r="AI34" s="244"/>
      <c r="AJ34" s="244"/>
      <c r="AK34" s="244">
        <v>49992</v>
      </c>
      <c r="AL34" s="244"/>
      <c r="AM34" s="244"/>
      <c r="AN34" s="244"/>
      <c r="AO34" s="244"/>
      <c r="AP34" s="244"/>
      <c r="AQ34" s="245"/>
      <c r="AR34" s="245"/>
      <c r="AS34" s="245"/>
      <c r="AT34" s="245"/>
      <c r="AU34" s="245"/>
      <c r="AV34" s="245"/>
      <c r="AW34" s="244">
        <v>49992</v>
      </c>
      <c r="AX34" s="244"/>
      <c r="AY34" s="244"/>
      <c r="AZ34" s="244"/>
      <c r="BA34" s="244"/>
      <c r="BB34" s="244"/>
      <c r="BC34" s="287">
        <v>-8</v>
      </c>
      <c r="BD34" s="287"/>
      <c r="BE34" s="287"/>
      <c r="BF34" s="287"/>
      <c r="BG34" s="287"/>
      <c r="BH34" s="245"/>
      <c r="BI34" s="245"/>
      <c r="BJ34" s="245"/>
      <c r="BK34" s="245"/>
      <c r="BL34" s="245"/>
      <c r="BM34" s="287">
        <v>-8</v>
      </c>
      <c r="BN34" s="287"/>
      <c r="BO34" s="287"/>
      <c r="BP34" s="287"/>
      <c r="BQ34" s="287"/>
    </row>
    <row r="35" spans="1:69" s="2" customFormat="1" ht="18" customHeight="1" x14ac:dyDescent="0.2">
      <c r="A35" s="176" t="s">
        <v>17</v>
      </c>
      <c r="B35" s="176"/>
      <c r="C35" s="176"/>
      <c r="D35" s="176"/>
      <c r="E35" s="176"/>
      <c r="F35" s="176"/>
      <c r="G35" s="176"/>
      <c r="H35" s="176"/>
      <c r="I35" s="176"/>
      <c r="J35" s="176"/>
      <c r="K35" s="176"/>
      <c r="L35" s="176"/>
      <c r="M35" s="176"/>
      <c r="N35" s="176"/>
      <c r="O35" s="176"/>
      <c r="P35" s="176"/>
      <c r="Q35" s="176"/>
      <c r="R35" s="176"/>
      <c r="S35" s="244">
        <v>23955073</v>
      </c>
      <c r="T35" s="244"/>
      <c r="U35" s="244"/>
      <c r="V35" s="244"/>
      <c r="W35" s="244"/>
      <c r="X35" s="244"/>
      <c r="Y35" s="244">
        <v>15146158</v>
      </c>
      <c r="Z35" s="244"/>
      <c r="AA35" s="244"/>
      <c r="AB35" s="244"/>
      <c r="AC35" s="244"/>
      <c r="AD35" s="244"/>
      <c r="AE35" s="244">
        <v>39101231</v>
      </c>
      <c r="AF35" s="244"/>
      <c r="AG35" s="244"/>
      <c r="AH35" s="244"/>
      <c r="AI35" s="244"/>
      <c r="AJ35" s="244"/>
      <c r="AK35" s="244">
        <v>23895814.949999999</v>
      </c>
      <c r="AL35" s="244"/>
      <c r="AM35" s="244"/>
      <c r="AN35" s="244"/>
      <c r="AO35" s="244"/>
      <c r="AP35" s="244"/>
      <c r="AQ35" s="244">
        <v>14930561.390000001</v>
      </c>
      <c r="AR35" s="244"/>
      <c r="AS35" s="244"/>
      <c r="AT35" s="244"/>
      <c r="AU35" s="244"/>
      <c r="AV35" s="244"/>
      <c r="AW35" s="244">
        <v>38826376.340000004</v>
      </c>
      <c r="AX35" s="244"/>
      <c r="AY35" s="244"/>
      <c r="AZ35" s="244"/>
      <c r="BA35" s="244"/>
      <c r="BB35" s="244"/>
      <c r="BC35" s="244">
        <v>-59258.05</v>
      </c>
      <c r="BD35" s="244"/>
      <c r="BE35" s="244"/>
      <c r="BF35" s="244"/>
      <c r="BG35" s="244"/>
      <c r="BH35" s="244">
        <v>-215596.61</v>
      </c>
      <c r="BI35" s="244"/>
      <c r="BJ35" s="244"/>
      <c r="BK35" s="244"/>
      <c r="BL35" s="244"/>
      <c r="BM35" s="244">
        <v>-274854.65999999997</v>
      </c>
      <c r="BN35" s="244"/>
      <c r="BO35" s="244"/>
      <c r="BP35" s="244"/>
      <c r="BQ35" s="244"/>
    </row>
    <row r="36" spans="1:69" s="2" customFormat="1" ht="16.5" customHeight="1" x14ac:dyDescent="0.2">
      <c r="A36" s="177" t="s">
        <v>67</v>
      </c>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row>
    <row r="37" spans="1:69" s="2" customFormat="1" ht="17.25" customHeight="1" x14ac:dyDescent="0.2">
      <c r="A37" s="178" t="s">
        <v>127</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row>
    <row r="38" spans="1:69" s="2" customFormat="1" ht="27.75" customHeight="1" x14ac:dyDescent="0.2">
      <c r="A38" s="178" t="s">
        <v>332</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row>
    <row r="39" spans="1:69" s="2" customFormat="1" ht="16.5" customHeight="1" x14ac:dyDescent="0.2">
      <c r="A39" s="178" t="s">
        <v>333</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row>
    <row r="40" spans="1:69" s="2" customFormat="1" ht="11.1" customHeight="1" x14ac:dyDescent="0.2">
      <c r="A40" s="7"/>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24.75" customHeight="1" x14ac:dyDescent="0.2"/>
    <row r="42" spans="1:69" ht="11.1" customHeight="1" x14ac:dyDescent="0.2">
      <c r="A42" s="164" t="s">
        <v>69</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row>
    <row r="43" spans="1:69" ht="11.1" customHeight="1" thickBot="1" x14ac:dyDescent="0.25">
      <c r="BM43" s="164" t="s">
        <v>61</v>
      </c>
      <c r="BN43" s="164"/>
      <c r="BO43" s="164"/>
      <c r="BP43" s="164"/>
      <c r="BQ43" s="164"/>
    </row>
    <row r="44" spans="1:69" ht="21.95" customHeight="1" x14ac:dyDescent="0.2">
      <c r="A44" s="144" t="s">
        <v>70</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66" t="s">
        <v>65</v>
      </c>
      <c r="AC44" s="166"/>
      <c r="AD44" s="166"/>
      <c r="AE44" s="166"/>
      <c r="AF44" s="166"/>
      <c r="AG44" s="166"/>
      <c r="AH44" s="166"/>
      <c r="AI44" s="166"/>
      <c r="AJ44" s="166"/>
      <c r="AK44" s="166"/>
      <c r="AL44" s="166"/>
      <c r="AM44" s="166"/>
      <c r="AN44" s="166"/>
      <c r="AO44" s="166"/>
      <c r="AP44" s="166"/>
      <c r="AQ44" s="166" t="s">
        <v>12</v>
      </c>
      <c r="AR44" s="166"/>
      <c r="AS44" s="166"/>
      <c r="AT44" s="166"/>
      <c r="AU44" s="166"/>
      <c r="AV44" s="166"/>
      <c r="AW44" s="166"/>
      <c r="AX44" s="166"/>
      <c r="AY44" s="166"/>
      <c r="AZ44" s="166"/>
      <c r="BA44" s="166"/>
      <c r="BB44" s="166"/>
      <c r="BC44" s="166"/>
      <c r="BD44" s="166"/>
      <c r="BE44" s="166"/>
      <c r="BF44" s="166" t="s">
        <v>13</v>
      </c>
      <c r="BG44" s="166"/>
      <c r="BH44" s="166"/>
      <c r="BI44" s="166"/>
      <c r="BJ44" s="166"/>
      <c r="BK44" s="166"/>
      <c r="BL44" s="166"/>
      <c r="BM44" s="166"/>
      <c r="BN44" s="166"/>
      <c r="BO44" s="166"/>
      <c r="BP44" s="166"/>
      <c r="BQ44" s="166"/>
    </row>
    <row r="45" spans="1:69" ht="27" customHeight="1" x14ac:dyDescent="0.2">
      <c r="A45" s="145"/>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46"/>
      <c r="AB45" s="136" t="s">
        <v>14</v>
      </c>
      <c r="AC45" s="136"/>
      <c r="AD45" s="136"/>
      <c r="AE45" s="136"/>
      <c r="AF45" s="136"/>
      <c r="AG45" s="136" t="s">
        <v>15</v>
      </c>
      <c r="AH45" s="136"/>
      <c r="AI45" s="136"/>
      <c r="AJ45" s="136"/>
      <c r="AK45" s="136"/>
      <c r="AL45" s="136" t="s">
        <v>62</v>
      </c>
      <c r="AM45" s="136"/>
      <c r="AN45" s="136"/>
      <c r="AO45" s="136"/>
      <c r="AP45" s="136"/>
      <c r="AQ45" s="136" t="s">
        <v>14</v>
      </c>
      <c r="AR45" s="136"/>
      <c r="AS45" s="136"/>
      <c r="AT45" s="136"/>
      <c r="AU45" s="136"/>
      <c r="AV45" s="136" t="s">
        <v>15</v>
      </c>
      <c r="AW45" s="136"/>
      <c r="AX45" s="136"/>
      <c r="AY45" s="136"/>
      <c r="AZ45" s="136"/>
      <c r="BA45" s="136" t="s">
        <v>62</v>
      </c>
      <c r="BB45" s="136"/>
      <c r="BC45" s="136"/>
      <c r="BD45" s="136"/>
      <c r="BE45" s="136"/>
      <c r="BF45" s="136" t="s">
        <v>14</v>
      </c>
      <c r="BG45" s="136"/>
      <c r="BH45" s="136"/>
      <c r="BI45" s="136"/>
      <c r="BJ45" s="136" t="s">
        <v>15</v>
      </c>
      <c r="BK45" s="136"/>
      <c r="BL45" s="136"/>
      <c r="BM45" s="136"/>
      <c r="BN45" s="136" t="s">
        <v>62</v>
      </c>
      <c r="BO45" s="136"/>
      <c r="BP45" s="136"/>
      <c r="BQ45" s="136"/>
    </row>
    <row r="46" spans="1:69" ht="11.1" customHeight="1" thickBot="1" x14ac:dyDescent="0.25">
      <c r="A46" s="141">
        <v>1</v>
      </c>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2">
        <v>2</v>
      </c>
      <c r="AC46" s="142"/>
      <c r="AD46" s="142"/>
      <c r="AE46" s="142"/>
      <c r="AF46" s="142"/>
      <c r="AG46" s="142">
        <v>3</v>
      </c>
      <c r="AH46" s="142"/>
      <c r="AI46" s="142"/>
      <c r="AJ46" s="142"/>
      <c r="AK46" s="142"/>
      <c r="AL46" s="142">
        <v>4</v>
      </c>
      <c r="AM46" s="142"/>
      <c r="AN46" s="142"/>
      <c r="AO46" s="142"/>
      <c r="AP46" s="142"/>
      <c r="AQ46" s="142">
        <v>5</v>
      </c>
      <c r="AR46" s="142"/>
      <c r="AS46" s="142"/>
      <c r="AT46" s="142"/>
      <c r="AU46" s="142"/>
      <c r="AV46" s="142">
        <v>6</v>
      </c>
      <c r="AW46" s="142"/>
      <c r="AX46" s="142"/>
      <c r="AY46" s="142"/>
      <c r="AZ46" s="142"/>
      <c r="BA46" s="142">
        <v>7</v>
      </c>
      <c r="BB46" s="142"/>
      <c r="BC46" s="142"/>
      <c r="BD46" s="142"/>
      <c r="BE46" s="142"/>
      <c r="BF46" s="142">
        <v>8</v>
      </c>
      <c r="BG46" s="142"/>
      <c r="BH46" s="142"/>
      <c r="BI46" s="142"/>
      <c r="BJ46" s="142">
        <v>9</v>
      </c>
      <c r="BK46" s="142"/>
      <c r="BL46" s="142"/>
      <c r="BM46" s="142"/>
      <c r="BN46" s="142">
        <v>10</v>
      </c>
      <c r="BO46" s="142"/>
      <c r="BP46" s="142"/>
      <c r="BQ46" s="142"/>
    </row>
    <row r="47" spans="1:69" s="2" customFormat="1" ht="36.75" customHeight="1" x14ac:dyDescent="0.2">
      <c r="A47" s="248" t="s">
        <v>128</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88">
        <v>23130707</v>
      </c>
      <c r="AC47" s="288"/>
      <c r="AD47" s="288"/>
      <c r="AE47" s="288"/>
      <c r="AF47" s="288"/>
      <c r="AG47" s="288">
        <v>14962315</v>
      </c>
      <c r="AH47" s="288"/>
      <c r="AI47" s="288"/>
      <c r="AJ47" s="288"/>
      <c r="AK47" s="288"/>
      <c r="AL47" s="288">
        <v>38093022</v>
      </c>
      <c r="AM47" s="288"/>
      <c r="AN47" s="288"/>
      <c r="AO47" s="288"/>
      <c r="AP47" s="288"/>
      <c r="AQ47" s="288">
        <v>23103965.73</v>
      </c>
      <c r="AR47" s="288"/>
      <c r="AS47" s="288"/>
      <c r="AT47" s="288"/>
      <c r="AU47" s="288"/>
      <c r="AV47" s="288">
        <v>14746718.390000001</v>
      </c>
      <c r="AW47" s="288"/>
      <c r="AX47" s="288"/>
      <c r="AY47" s="288"/>
      <c r="AZ47" s="288"/>
      <c r="BA47" s="288">
        <v>37850684.119999997</v>
      </c>
      <c r="BB47" s="288"/>
      <c r="BC47" s="288"/>
      <c r="BD47" s="288"/>
      <c r="BE47" s="288"/>
      <c r="BF47" s="288">
        <v>-26741.27</v>
      </c>
      <c r="BG47" s="288"/>
      <c r="BH47" s="288"/>
      <c r="BI47" s="288"/>
      <c r="BJ47" s="288">
        <v>-215596.61</v>
      </c>
      <c r="BK47" s="288"/>
      <c r="BL47" s="288"/>
      <c r="BM47" s="288"/>
      <c r="BN47" s="288">
        <v>-242337.88</v>
      </c>
      <c r="BO47" s="288"/>
      <c r="BP47" s="288"/>
      <c r="BQ47" s="288"/>
    </row>
    <row r="48" spans="1:69" s="2" customFormat="1" ht="36.75" customHeight="1" x14ac:dyDescent="0.2">
      <c r="A48" s="248" t="s">
        <v>129</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88">
        <v>54900</v>
      </c>
      <c r="AC48" s="288"/>
      <c r="AD48" s="288"/>
      <c r="AE48" s="288"/>
      <c r="AF48" s="288"/>
      <c r="AG48" s="289"/>
      <c r="AH48" s="289"/>
      <c r="AI48" s="289"/>
      <c r="AJ48" s="289"/>
      <c r="AK48" s="289"/>
      <c r="AL48" s="288">
        <v>54900</v>
      </c>
      <c r="AM48" s="288"/>
      <c r="AN48" s="288"/>
      <c r="AO48" s="288"/>
      <c r="AP48" s="288"/>
      <c r="AQ48" s="288">
        <v>54900</v>
      </c>
      <c r="AR48" s="288"/>
      <c r="AS48" s="288"/>
      <c r="AT48" s="288"/>
      <c r="AU48" s="288"/>
      <c r="AV48" s="289"/>
      <c r="AW48" s="289"/>
      <c r="AX48" s="289"/>
      <c r="AY48" s="289"/>
      <c r="AZ48" s="289"/>
      <c r="BA48" s="288">
        <v>54900</v>
      </c>
      <c r="BB48" s="288"/>
      <c r="BC48" s="288"/>
      <c r="BD48" s="288"/>
      <c r="BE48" s="288"/>
      <c r="BF48" s="289"/>
      <c r="BG48" s="289"/>
      <c r="BH48" s="289"/>
      <c r="BI48" s="289"/>
      <c r="BJ48" s="289"/>
      <c r="BK48" s="289"/>
      <c r="BL48" s="289"/>
      <c r="BM48" s="289"/>
      <c r="BN48" s="289"/>
      <c r="BO48" s="289"/>
      <c r="BP48" s="289"/>
      <c r="BQ48" s="289"/>
    </row>
    <row r="49" spans="1:80" s="2" customFormat="1" ht="36.75" customHeight="1" x14ac:dyDescent="0.2">
      <c r="A49" s="248" t="s">
        <v>130</v>
      </c>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88">
        <v>50000</v>
      </c>
      <c r="AC49" s="288"/>
      <c r="AD49" s="288"/>
      <c r="AE49" s="288"/>
      <c r="AF49" s="288"/>
      <c r="AG49" s="289"/>
      <c r="AH49" s="289"/>
      <c r="AI49" s="289"/>
      <c r="AJ49" s="289"/>
      <c r="AK49" s="289"/>
      <c r="AL49" s="288">
        <v>50000</v>
      </c>
      <c r="AM49" s="288"/>
      <c r="AN49" s="288"/>
      <c r="AO49" s="288"/>
      <c r="AP49" s="288"/>
      <c r="AQ49" s="288">
        <v>49992</v>
      </c>
      <c r="AR49" s="288"/>
      <c r="AS49" s="288"/>
      <c r="AT49" s="288"/>
      <c r="AU49" s="288"/>
      <c r="AV49" s="289"/>
      <c r="AW49" s="289"/>
      <c r="AX49" s="289"/>
      <c r="AY49" s="289"/>
      <c r="AZ49" s="289"/>
      <c r="BA49" s="288">
        <v>49992</v>
      </c>
      <c r="BB49" s="288"/>
      <c r="BC49" s="288"/>
      <c r="BD49" s="288"/>
      <c r="BE49" s="288"/>
      <c r="BF49" s="290">
        <v>-8</v>
      </c>
      <c r="BG49" s="290"/>
      <c r="BH49" s="290"/>
      <c r="BI49" s="290"/>
      <c r="BJ49" s="289"/>
      <c r="BK49" s="289"/>
      <c r="BL49" s="289"/>
      <c r="BM49" s="289"/>
      <c r="BN49" s="290">
        <v>-8</v>
      </c>
      <c r="BO49" s="290"/>
      <c r="BP49" s="290"/>
      <c r="BQ49" s="290"/>
    </row>
    <row r="50" spans="1:80" s="2" customFormat="1" ht="36.75" customHeight="1" x14ac:dyDescent="0.2">
      <c r="A50" s="248" t="s">
        <v>131</v>
      </c>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88">
        <v>58372</v>
      </c>
      <c r="AC50" s="288"/>
      <c r="AD50" s="288"/>
      <c r="AE50" s="288"/>
      <c r="AF50" s="288"/>
      <c r="AG50" s="289"/>
      <c r="AH50" s="289"/>
      <c r="AI50" s="289"/>
      <c r="AJ50" s="289"/>
      <c r="AK50" s="289"/>
      <c r="AL50" s="288">
        <v>58372</v>
      </c>
      <c r="AM50" s="288"/>
      <c r="AN50" s="288"/>
      <c r="AO50" s="288"/>
      <c r="AP50" s="288"/>
      <c r="AQ50" s="288">
        <v>58372</v>
      </c>
      <c r="AR50" s="288"/>
      <c r="AS50" s="288"/>
      <c r="AT50" s="288"/>
      <c r="AU50" s="288"/>
      <c r="AV50" s="289"/>
      <c r="AW50" s="289"/>
      <c r="AX50" s="289"/>
      <c r="AY50" s="289"/>
      <c r="AZ50" s="289"/>
      <c r="BA50" s="288">
        <v>58372</v>
      </c>
      <c r="BB50" s="288"/>
      <c r="BC50" s="288"/>
      <c r="BD50" s="288"/>
      <c r="BE50" s="288"/>
      <c r="BF50" s="289"/>
      <c r="BG50" s="289"/>
      <c r="BH50" s="289"/>
      <c r="BI50" s="289"/>
      <c r="BJ50" s="289"/>
      <c r="BK50" s="289"/>
      <c r="BL50" s="289"/>
      <c r="BM50" s="289"/>
      <c r="BN50" s="289"/>
      <c r="BO50" s="289"/>
      <c r="BP50" s="289"/>
      <c r="BQ50" s="289"/>
    </row>
    <row r="51" spans="1:80" s="11" customFormat="1" ht="11.1" customHeight="1" x14ac:dyDescent="0.2">
      <c r="A51" s="180" t="s">
        <v>17</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291">
        <v>23293979</v>
      </c>
      <c r="AC51" s="291"/>
      <c r="AD51" s="291"/>
      <c r="AE51" s="291"/>
      <c r="AF51" s="291"/>
      <c r="AG51" s="291">
        <v>14962315</v>
      </c>
      <c r="AH51" s="291"/>
      <c r="AI51" s="291"/>
      <c r="AJ51" s="291"/>
      <c r="AK51" s="291"/>
      <c r="AL51" s="291">
        <v>38256294</v>
      </c>
      <c r="AM51" s="291"/>
      <c r="AN51" s="291"/>
      <c r="AO51" s="291"/>
      <c r="AP51" s="291"/>
      <c r="AQ51" s="291">
        <v>23267229.73</v>
      </c>
      <c r="AR51" s="291"/>
      <c r="AS51" s="291"/>
      <c r="AT51" s="291"/>
      <c r="AU51" s="291"/>
      <c r="AV51" s="291">
        <v>14746718.390000001</v>
      </c>
      <c r="AW51" s="291"/>
      <c r="AX51" s="291"/>
      <c r="AY51" s="291"/>
      <c r="AZ51" s="291"/>
      <c r="BA51" s="291">
        <v>38013948.119999997</v>
      </c>
      <c r="BB51" s="291"/>
      <c r="BC51" s="291"/>
      <c r="BD51" s="291"/>
      <c r="BE51" s="291"/>
      <c r="BF51" s="291">
        <v>-26749.27</v>
      </c>
      <c r="BG51" s="291"/>
      <c r="BH51" s="291"/>
      <c r="BI51" s="291"/>
      <c r="BJ51" s="291">
        <v>-215596.61</v>
      </c>
      <c r="BK51" s="291"/>
      <c r="BL51" s="291"/>
      <c r="BM51" s="291"/>
      <c r="BN51" s="291">
        <v>-242345.88</v>
      </c>
      <c r="BO51" s="291"/>
      <c r="BP51" s="291"/>
      <c r="BQ51" s="291"/>
    </row>
    <row r="52" spans="1:80" s="2" customFormat="1" ht="11.1" customHeight="1" x14ac:dyDescent="0.2">
      <c r="A52" s="177" t="s">
        <v>67</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row>
    <row r="53" spans="1:80" s="2" customFormat="1" ht="21.95" customHeight="1" x14ac:dyDescent="0.2">
      <c r="A53" s="178" t="s">
        <v>132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row>
    <row r="54" spans="1:80" s="2" customFormat="1" ht="11.1" customHeight="1" x14ac:dyDescent="0.2">
      <c r="A54" s="178" t="s">
        <v>334</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row>
    <row r="55" spans="1:80" ht="11.1" customHeight="1"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row>
    <row r="56" spans="1:80" s="6" customFormat="1" ht="11.1" customHeight="1" x14ac:dyDescent="0.2"/>
    <row r="57" spans="1:80" ht="11.1" customHeight="1" x14ac:dyDescent="0.2">
      <c r="A57" s="164" t="s">
        <v>71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row>
    <row r="58" spans="1:80" ht="11.1" customHeight="1" thickBot="1" x14ac:dyDescent="0.25"/>
    <row r="59" spans="1:80" ht="33" customHeight="1" x14ac:dyDescent="0.2">
      <c r="A59" s="183" t="s">
        <v>16</v>
      </c>
      <c r="B59" s="183"/>
      <c r="C59" s="169" t="s">
        <v>18</v>
      </c>
      <c r="D59" s="169"/>
      <c r="E59" s="169"/>
      <c r="F59" s="169"/>
      <c r="G59" s="169"/>
      <c r="H59" s="169"/>
      <c r="I59" s="169"/>
      <c r="J59" s="169"/>
      <c r="K59" s="169"/>
      <c r="L59" s="169"/>
      <c r="M59" s="169"/>
      <c r="N59" s="169"/>
      <c r="O59" s="169"/>
      <c r="P59" s="169"/>
      <c r="Q59" s="169"/>
      <c r="R59" s="169"/>
      <c r="S59" s="169"/>
      <c r="T59" s="169"/>
      <c r="U59" s="169"/>
      <c r="V59" s="169"/>
      <c r="W59" s="169"/>
      <c r="X59" s="169"/>
      <c r="Y59" s="185" t="s">
        <v>19</v>
      </c>
      <c r="Z59" s="185"/>
      <c r="AA59" s="185"/>
      <c r="AB59" s="169" t="s">
        <v>20</v>
      </c>
      <c r="AC59" s="169"/>
      <c r="AD59" s="169"/>
      <c r="AE59" s="169"/>
      <c r="AF59" s="169"/>
      <c r="AG59" s="169"/>
      <c r="AH59" s="169"/>
      <c r="AI59" s="169"/>
      <c r="AJ59" s="169" t="s">
        <v>65</v>
      </c>
      <c r="AK59" s="169"/>
      <c r="AL59" s="169"/>
      <c r="AM59" s="169"/>
      <c r="AN59" s="169"/>
      <c r="AO59" s="169"/>
      <c r="AP59" s="169"/>
      <c r="AQ59" s="169"/>
      <c r="AR59" s="169"/>
      <c r="AS59" s="169"/>
      <c r="AT59" s="169"/>
      <c r="AU59" s="169"/>
      <c r="AV59" s="169"/>
      <c r="AW59" s="169"/>
      <c r="AX59" s="169"/>
      <c r="AY59" s="169" t="s">
        <v>72</v>
      </c>
      <c r="AZ59" s="169"/>
      <c r="BA59" s="169"/>
      <c r="BB59" s="169"/>
      <c r="BC59" s="169"/>
      <c r="BD59" s="169"/>
      <c r="BE59" s="169"/>
      <c r="BF59" s="169"/>
      <c r="BG59" s="169"/>
      <c r="BH59" s="169"/>
      <c r="BI59" s="169"/>
      <c r="BJ59" s="169"/>
      <c r="BK59" s="169"/>
      <c r="BL59" s="169"/>
      <c r="BM59" s="169"/>
      <c r="BN59" s="172" t="s">
        <v>13</v>
      </c>
      <c r="BO59" s="172"/>
      <c r="BP59" s="172"/>
      <c r="BQ59" s="172"/>
      <c r="BR59" s="172"/>
      <c r="BS59" s="172"/>
      <c r="BT59" s="172"/>
      <c r="BU59" s="172"/>
      <c r="BV59" s="172"/>
      <c r="BW59" s="172"/>
      <c r="BX59" s="172"/>
      <c r="BY59" s="172"/>
      <c r="BZ59" s="172"/>
      <c r="CA59" s="172"/>
      <c r="CB59" s="172"/>
    </row>
    <row r="60" spans="1:80" ht="21.95" customHeight="1" x14ac:dyDescent="0.2">
      <c r="A60" s="184"/>
      <c r="B60" s="171"/>
      <c r="C60" s="170"/>
      <c r="D60" s="171"/>
      <c r="E60" s="171"/>
      <c r="F60" s="171"/>
      <c r="G60" s="171"/>
      <c r="H60" s="171"/>
      <c r="I60" s="171"/>
      <c r="J60" s="171"/>
      <c r="K60" s="171"/>
      <c r="L60" s="171"/>
      <c r="M60" s="171"/>
      <c r="N60" s="171"/>
      <c r="O60" s="171"/>
      <c r="P60" s="171"/>
      <c r="Q60" s="171"/>
      <c r="R60" s="171"/>
      <c r="S60" s="171"/>
      <c r="T60" s="171"/>
      <c r="U60" s="171"/>
      <c r="V60" s="171"/>
      <c r="W60" s="171"/>
      <c r="X60" s="171"/>
      <c r="Y60" s="186"/>
      <c r="Z60" s="187"/>
      <c r="AA60" s="187"/>
      <c r="AB60" s="170"/>
      <c r="AC60" s="171"/>
      <c r="AD60" s="171"/>
      <c r="AE60" s="171"/>
      <c r="AF60" s="171"/>
      <c r="AG60" s="171"/>
      <c r="AH60" s="171"/>
      <c r="AI60" s="171"/>
      <c r="AJ60" s="136" t="s">
        <v>14</v>
      </c>
      <c r="AK60" s="136"/>
      <c r="AL60" s="136"/>
      <c r="AM60" s="136"/>
      <c r="AN60" s="136"/>
      <c r="AO60" s="136" t="s">
        <v>15</v>
      </c>
      <c r="AP60" s="136"/>
      <c r="AQ60" s="136"/>
      <c r="AR60" s="136"/>
      <c r="AS60" s="136"/>
      <c r="AT60" s="136" t="s">
        <v>62</v>
      </c>
      <c r="AU60" s="136"/>
      <c r="AV60" s="136"/>
      <c r="AW60" s="136"/>
      <c r="AX60" s="136"/>
      <c r="AY60" s="136" t="s">
        <v>14</v>
      </c>
      <c r="AZ60" s="136"/>
      <c r="BA60" s="136"/>
      <c r="BB60" s="136"/>
      <c r="BC60" s="136"/>
      <c r="BD60" s="136" t="s">
        <v>15</v>
      </c>
      <c r="BE60" s="136"/>
      <c r="BF60" s="136"/>
      <c r="BG60" s="136"/>
      <c r="BH60" s="136"/>
      <c r="BI60" s="136" t="s">
        <v>62</v>
      </c>
      <c r="BJ60" s="136"/>
      <c r="BK60" s="136"/>
      <c r="BL60" s="136"/>
      <c r="BM60" s="136"/>
      <c r="BN60" s="147" t="s">
        <v>14</v>
      </c>
      <c r="BO60" s="147"/>
      <c r="BP60" s="147"/>
      <c r="BQ60" s="147"/>
      <c r="BR60" s="147"/>
      <c r="BS60" s="147" t="s">
        <v>15</v>
      </c>
      <c r="BT60" s="147"/>
      <c r="BU60" s="147"/>
      <c r="BV60" s="147"/>
      <c r="BW60" s="147"/>
      <c r="BX60" s="173" t="s">
        <v>62</v>
      </c>
      <c r="BY60" s="173"/>
      <c r="BZ60" s="173"/>
      <c r="CA60" s="173"/>
      <c r="CB60" s="173"/>
    </row>
    <row r="61" spans="1:80" ht="11.1" customHeight="1" thickBot="1" x14ac:dyDescent="0.25">
      <c r="A61" s="133">
        <v>1</v>
      </c>
      <c r="B61" s="133"/>
      <c r="C61" s="134">
        <v>2</v>
      </c>
      <c r="D61" s="134"/>
      <c r="E61" s="134"/>
      <c r="F61" s="134"/>
      <c r="G61" s="134"/>
      <c r="H61" s="134"/>
      <c r="I61" s="134"/>
      <c r="J61" s="134"/>
      <c r="K61" s="134"/>
      <c r="L61" s="134"/>
      <c r="M61" s="134"/>
      <c r="N61" s="134"/>
      <c r="O61" s="134"/>
      <c r="P61" s="134"/>
      <c r="Q61" s="134"/>
      <c r="R61" s="134"/>
      <c r="S61" s="134"/>
      <c r="T61" s="134"/>
      <c r="U61" s="134"/>
      <c r="V61" s="134"/>
      <c r="W61" s="134"/>
      <c r="X61" s="134"/>
      <c r="Y61" s="134">
        <v>3</v>
      </c>
      <c r="Z61" s="134"/>
      <c r="AA61" s="134"/>
      <c r="AB61" s="134">
        <v>4</v>
      </c>
      <c r="AC61" s="134"/>
      <c r="AD61" s="134"/>
      <c r="AE61" s="134"/>
      <c r="AF61" s="134"/>
      <c r="AG61" s="134"/>
      <c r="AH61" s="134"/>
      <c r="AI61" s="134"/>
      <c r="AJ61" s="134">
        <v>5</v>
      </c>
      <c r="AK61" s="134"/>
      <c r="AL61" s="134"/>
      <c r="AM61" s="134"/>
      <c r="AN61" s="134"/>
      <c r="AO61" s="134">
        <v>6</v>
      </c>
      <c r="AP61" s="134"/>
      <c r="AQ61" s="134"/>
      <c r="AR61" s="134"/>
      <c r="AS61" s="134"/>
      <c r="AT61" s="134">
        <v>7</v>
      </c>
      <c r="AU61" s="134"/>
      <c r="AV61" s="134"/>
      <c r="AW61" s="134"/>
      <c r="AX61" s="134"/>
      <c r="AY61" s="134">
        <v>8</v>
      </c>
      <c r="AZ61" s="134"/>
      <c r="BA61" s="134"/>
      <c r="BB61" s="134"/>
      <c r="BC61" s="134"/>
      <c r="BD61" s="134">
        <v>9</v>
      </c>
      <c r="BE61" s="134"/>
      <c r="BF61" s="134"/>
      <c r="BG61" s="134"/>
      <c r="BH61" s="134"/>
      <c r="BI61" s="134">
        <v>10</v>
      </c>
      <c r="BJ61" s="134"/>
      <c r="BK61" s="134"/>
      <c r="BL61" s="134"/>
      <c r="BM61" s="134"/>
      <c r="BN61" s="134">
        <v>11</v>
      </c>
      <c r="BO61" s="134"/>
      <c r="BP61" s="134"/>
      <c r="BQ61" s="134"/>
      <c r="BR61" s="134"/>
      <c r="BS61" s="134">
        <v>12</v>
      </c>
      <c r="BT61" s="134"/>
      <c r="BU61" s="134"/>
      <c r="BV61" s="134"/>
      <c r="BW61" s="134"/>
      <c r="BX61" s="135">
        <v>13</v>
      </c>
      <c r="BY61" s="135"/>
      <c r="BZ61" s="135"/>
      <c r="CA61" s="135"/>
      <c r="CB61" s="135"/>
    </row>
    <row r="62" spans="1:80" ht="15.75" customHeight="1" x14ac:dyDescent="0.2">
      <c r="A62" s="188">
        <v>1</v>
      </c>
      <c r="B62" s="188"/>
      <c r="C62" s="189" t="s">
        <v>122</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row>
    <row r="63" spans="1:80" ht="12" customHeight="1" x14ac:dyDescent="0.2">
      <c r="A63" s="149" t="s">
        <v>21</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row>
    <row r="64" spans="1:80" s="10" customFormat="1" ht="14.25" customHeight="1" x14ac:dyDescent="0.2">
      <c r="A64" s="150">
        <v>1</v>
      </c>
      <c r="B64" s="150"/>
      <c r="C64" s="151" t="s">
        <v>133</v>
      </c>
      <c r="D64" s="151"/>
      <c r="E64" s="151"/>
      <c r="F64" s="151"/>
      <c r="G64" s="151"/>
      <c r="H64" s="151"/>
      <c r="I64" s="151"/>
      <c r="J64" s="151"/>
      <c r="K64" s="151"/>
      <c r="L64" s="151"/>
      <c r="M64" s="151"/>
      <c r="N64" s="151"/>
      <c r="O64" s="151"/>
      <c r="P64" s="151"/>
      <c r="Q64" s="151"/>
      <c r="R64" s="151"/>
      <c r="S64" s="151"/>
      <c r="T64" s="151"/>
      <c r="U64" s="151"/>
      <c r="V64" s="151"/>
      <c r="W64" s="151"/>
      <c r="X64" s="151"/>
      <c r="Y64" s="151" t="s">
        <v>24</v>
      </c>
      <c r="Z64" s="151"/>
      <c r="AA64" s="151"/>
      <c r="AB64" s="157" t="s">
        <v>25</v>
      </c>
      <c r="AC64" s="151"/>
      <c r="AD64" s="151"/>
      <c r="AE64" s="151"/>
      <c r="AF64" s="151"/>
      <c r="AG64" s="151"/>
      <c r="AH64" s="151"/>
      <c r="AI64" s="151"/>
      <c r="AJ64" s="253">
        <v>23130707</v>
      </c>
      <c r="AK64" s="253"/>
      <c r="AL64" s="253"/>
      <c r="AM64" s="253"/>
      <c r="AN64" s="253"/>
      <c r="AO64" s="253">
        <v>14962315</v>
      </c>
      <c r="AP64" s="253"/>
      <c r="AQ64" s="253"/>
      <c r="AR64" s="253"/>
      <c r="AS64" s="253"/>
      <c r="AT64" s="253">
        <v>38093022</v>
      </c>
      <c r="AU64" s="253"/>
      <c r="AV64" s="253"/>
      <c r="AW64" s="253"/>
      <c r="AX64" s="253"/>
      <c r="AY64" s="253">
        <v>23103965.73</v>
      </c>
      <c r="AZ64" s="253"/>
      <c r="BA64" s="253"/>
      <c r="BB64" s="253"/>
      <c r="BC64" s="253"/>
      <c r="BD64" s="253">
        <v>14746718.390000001</v>
      </c>
      <c r="BE64" s="253"/>
      <c r="BF64" s="253"/>
      <c r="BG64" s="253"/>
      <c r="BH64" s="253"/>
      <c r="BI64" s="253">
        <v>37850684.119999997</v>
      </c>
      <c r="BJ64" s="253"/>
      <c r="BK64" s="253"/>
      <c r="BL64" s="253"/>
      <c r="BM64" s="253"/>
      <c r="BN64" s="253">
        <v>-26741.27</v>
      </c>
      <c r="BO64" s="253"/>
      <c r="BP64" s="253"/>
      <c r="BQ64" s="253"/>
      <c r="BR64" s="253"/>
      <c r="BS64" s="253">
        <v>-215596.61</v>
      </c>
      <c r="BT64" s="253"/>
      <c r="BU64" s="253"/>
      <c r="BV64" s="253"/>
      <c r="BW64" s="253"/>
      <c r="BX64" s="253">
        <v>-242337.88</v>
      </c>
      <c r="BY64" s="253"/>
      <c r="BZ64" s="253"/>
      <c r="CA64" s="253"/>
      <c r="CB64" s="253"/>
    </row>
    <row r="65" spans="1:80" ht="13.5" customHeight="1" x14ac:dyDescent="0.2">
      <c r="A65" s="155" t="s">
        <v>26</v>
      </c>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row>
    <row r="66" spans="1:80" ht="13.5" customHeight="1" x14ac:dyDescent="0.2">
      <c r="A66" s="156" t="s">
        <v>134</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row>
    <row r="67" spans="1:80" ht="12" customHeight="1" x14ac:dyDescent="0.2">
      <c r="A67" s="149" t="s">
        <v>29</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11.1" customHeight="1" x14ac:dyDescent="0.2">
      <c r="A68" s="150">
        <v>1</v>
      </c>
      <c r="B68" s="150"/>
      <c r="C68" s="151" t="s">
        <v>135</v>
      </c>
      <c r="D68" s="151"/>
      <c r="E68" s="151"/>
      <c r="F68" s="151"/>
      <c r="G68" s="151"/>
      <c r="H68" s="151"/>
      <c r="I68" s="151"/>
      <c r="J68" s="151"/>
      <c r="K68" s="151"/>
      <c r="L68" s="151"/>
      <c r="M68" s="151"/>
      <c r="N68" s="151"/>
      <c r="O68" s="151"/>
      <c r="P68" s="151"/>
      <c r="Q68" s="151"/>
      <c r="R68" s="151"/>
      <c r="S68" s="151"/>
      <c r="T68" s="151"/>
      <c r="U68" s="151"/>
      <c r="V68" s="151"/>
      <c r="W68" s="151"/>
      <c r="X68" s="151"/>
      <c r="Y68" s="151" t="s">
        <v>22</v>
      </c>
      <c r="Z68" s="151"/>
      <c r="AA68" s="151"/>
      <c r="AB68" s="157" t="s">
        <v>25</v>
      </c>
      <c r="AC68" s="151"/>
      <c r="AD68" s="151"/>
      <c r="AE68" s="151"/>
      <c r="AF68" s="151"/>
      <c r="AG68" s="151"/>
      <c r="AH68" s="151"/>
      <c r="AI68" s="151"/>
      <c r="AJ68" s="256">
        <v>24</v>
      </c>
      <c r="AK68" s="256"/>
      <c r="AL68" s="256"/>
      <c r="AM68" s="256"/>
      <c r="AN68" s="256"/>
      <c r="AO68" s="255"/>
      <c r="AP68" s="255"/>
      <c r="AQ68" s="255"/>
      <c r="AR68" s="255"/>
      <c r="AS68" s="255"/>
      <c r="AT68" s="256">
        <v>24</v>
      </c>
      <c r="AU68" s="256"/>
      <c r="AV68" s="256"/>
      <c r="AW68" s="256"/>
      <c r="AX68" s="256"/>
      <c r="AY68" s="256">
        <v>24</v>
      </c>
      <c r="AZ68" s="256"/>
      <c r="BA68" s="256"/>
      <c r="BB68" s="256"/>
      <c r="BC68" s="256"/>
      <c r="BD68" s="255"/>
      <c r="BE68" s="255"/>
      <c r="BF68" s="255"/>
      <c r="BG68" s="255"/>
      <c r="BH68" s="255"/>
      <c r="BI68" s="256">
        <v>24</v>
      </c>
      <c r="BJ68" s="256"/>
      <c r="BK68" s="256"/>
      <c r="BL68" s="256"/>
      <c r="BM68" s="256"/>
      <c r="BN68" s="255"/>
      <c r="BO68" s="255"/>
      <c r="BP68" s="255"/>
      <c r="BQ68" s="255"/>
      <c r="BR68" s="255"/>
      <c r="BS68" s="255"/>
      <c r="BT68" s="255"/>
      <c r="BU68" s="255"/>
      <c r="BV68" s="255"/>
      <c r="BW68" s="255"/>
      <c r="BX68" s="255"/>
      <c r="BY68" s="255"/>
      <c r="BZ68" s="255"/>
      <c r="CA68" s="255"/>
      <c r="CB68" s="255"/>
    </row>
    <row r="69" spans="1:80" ht="12" customHeight="1" x14ac:dyDescent="0.2">
      <c r="A69" s="149" t="s">
        <v>41</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row>
    <row r="70" spans="1:80" s="10" customFormat="1" ht="21.95" customHeight="1" x14ac:dyDescent="0.2">
      <c r="A70" s="150">
        <v>1</v>
      </c>
      <c r="B70" s="150"/>
      <c r="C70" s="151" t="s">
        <v>136</v>
      </c>
      <c r="D70" s="151"/>
      <c r="E70" s="151"/>
      <c r="F70" s="151"/>
      <c r="G70" s="151"/>
      <c r="H70" s="151"/>
      <c r="I70" s="151"/>
      <c r="J70" s="151"/>
      <c r="K70" s="151"/>
      <c r="L70" s="151"/>
      <c r="M70" s="151"/>
      <c r="N70" s="151"/>
      <c r="O70" s="151"/>
      <c r="P70" s="151"/>
      <c r="Q70" s="151"/>
      <c r="R70" s="151"/>
      <c r="S70" s="151"/>
      <c r="T70" s="151"/>
      <c r="U70" s="151"/>
      <c r="V70" s="151"/>
      <c r="W70" s="151"/>
      <c r="X70" s="151"/>
      <c r="Y70" s="151" t="s">
        <v>24</v>
      </c>
      <c r="Z70" s="151"/>
      <c r="AA70" s="151"/>
      <c r="AB70" s="151" t="s">
        <v>39</v>
      </c>
      <c r="AC70" s="151"/>
      <c r="AD70" s="151"/>
      <c r="AE70" s="151"/>
      <c r="AF70" s="151"/>
      <c r="AG70" s="151"/>
      <c r="AH70" s="151"/>
      <c r="AI70" s="151"/>
      <c r="AJ70" s="253">
        <v>1587209</v>
      </c>
      <c r="AK70" s="253"/>
      <c r="AL70" s="253"/>
      <c r="AM70" s="253"/>
      <c r="AN70" s="253"/>
      <c r="AO70" s="253"/>
      <c r="AP70" s="253"/>
      <c r="AQ70" s="253"/>
      <c r="AR70" s="253"/>
      <c r="AS70" s="253"/>
      <c r="AT70" s="253">
        <v>1587209</v>
      </c>
      <c r="AU70" s="253"/>
      <c r="AV70" s="253"/>
      <c r="AW70" s="253"/>
      <c r="AX70" s="253"/>
      <c r="AY70" s="253">
        <v>1577111.84</v>
      </c>
      <c r="AZ70" s="253"/>
      <c r="BA70" s="253"/>
      <c r="BB70" s="253"/>
      <c r="BC70" s="253"/>
      <c r="BD70" s="253"/>
      <c r="BE70" s="253"/>
      <c r="BF70" s="253"/>
      <c r="BG70" s="253"/>
      <c r="BH70" s="253"/>
      <c r="BI70" s="253">
        <v>1577111.84</v>
      </c>
      <c r="BJ70" s="253"/>
      <c r="BK70" s="253"/>
      <c r="BL70" s="253"/>
      <c r="BM70" s="253"/>
      <c r="BN70" s="253">
        <v>-10097.16</v>
      </c>
      <c r="BO70" s="253"/>
      <c r="BP70" s="253"/>
      <c r="BQ70" s="253"/>
      <c r="BR70" s="253"/>
      <c r="BS70" s="253"/>
      <c r="BT70" s="253"/>
      <c r="BU70" s="253"/>
      <c r="BV70" s="253"/>
      <c r="BW70" s="253"/>
      <c r="BX70" s="253">
        <v>-10097.16</v>
      </c>
      <c r="BY70" s="253"/>
      <c r="BZ70" s="253"/>
      <c r="CA70" s="253"/>
      <c r="CB70" s="253"/>
    </row>
    <row r="71" spans="1:80" ht="13.5" customHeight="1" x14ac:dyDescent="0.2">
      <c r="A71" s="155" t="s">
        <v>26</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row>
    <row r="72" spans="1:80" ht="13.5" customHeight="1" x14ac:dyDescent="0.2">
      <c r="A72" s="254" t="s">
        <v>335</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row>
    <row r="73" spans="1:80" ht="12" customHeight="1" x14ac:dyDescent="0.2">
      <c r="A73" s="149" t="s">
        <v>36</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row>
    <row r="74" spans="1:80" s="10" customFormat="1" ht="21.95" customHeight="1" x14ac:dyDescent="0.2">
      <c r="A74" s="150">
        <v>1</v>
      </c>
      <c r="B74" s="150"/>
      <c r="C74" s="151" t="s">
        <v>137</v>
      </c>
      <c r="D74" s="151"/>
      <c r="E74" s="151"/>
      <c r="F74" s="151"/>
      <c r="G74" s="151"/>
      <c r="H74" s="151"/>
      <c r="I74" s="151"/>
      <c r="J74" s="151"/>
      <c r="K74" s="151"/>
      <c r="L74" s="151"/>
      <c r="M74" s="151"/>
      <c r="N74" s="151"/>
      <c r="O74" s="151"/>
      <c r="P74" s="151"/>
      <c r="Q74" s="151"/>
      <c r="R74" s="151"/>
      <c r="S74" s="151"/>
      <c r="T74" s="151"/>
      <c r="U74" s="151"/>
      <c r="V74" s="151"/>
      <c r="W74" s="151"/>
      <c r="X74" s="151"/>
      <c r="Y74" s="151" t="s">
        <v>38</v>
      </c>
      <c r="Z74" s="151"/>
      <c r="AA74" s="151"/>
      <c r="AB74" s="151" t="s">
        <v>39</v>
      </c>
      <c r="AC74" s="151"/>
      <c r="AD74" s="151"/>
      <c r="AE74" s="151"/>
      <c r="AF74" s="151"/>
      <c r="AG74" s="151"/>
      <c r="AH74" s="151"/>
      <c r="AI74" s="151"/>
      <c r="AJ74" s="256">
        <v>110</v>
      </c>
      <c r="AK74" s="256"/>
      <c r="AL74" s="256"/>
      <c r="AM74" s="256"/>
      <c r="AN74" s="256"/>
      <c r="AO74" s="255"/>
      <c r="AP74" s="255"/>
      <c r="AQ74" s="255"/>
      <c r="AR74" s="255"/>
      <c r="AS74" s="255"/>
      <c r="AT74" s="256">
        <v>110</v>
      </c>
      <c r="AU74" s="256"/>
      <c r="AV74" s="256"/>
      <c r="AW74" s="256"/>
      <c r="AX74" s="256"/>
      <c r="AY74" s="256">
        <v>109</v>
      </c>
      <c r="AZ74" s="256"/>
      <c r="BA74" s="256"/>
      <c r="BB74" s="256"/>
      <c r="BC74" s="256"/>
      <c r="BD74" s="255"/>
      <c r="BE74" s="255"/>
      <c r="BF74" s="255"/>
      <c r="BG74" s="255"/>
      <c r="BH74" s="255"/>
      <c r="BI74" s="256">
        <v>109</v>
      </c>
      <c r="BJ74" s="256"/>
      <c r="BK74" s="256"/>
      <c r="BL74" s="256"/>
      <c r="BM74" s="256"/>
      <c r="BN74" s="256">
        <v>-1</v>
      </c>
      <c r="BO74" s="256"/>
      <c r="BP74" s="256"/>
      <c r="BQ74" s="256"/>
      <c r="BR74" s="256"/>
      <c r="BS74" s="255"/>
      <c r="BT74" s="255"/>
      <c r="BU74" s="255"/>
      <c r="BV74" s="255"/>
      <c r="BW74" s="255"/>
      <c r="BX74" s="256">
        <v>-1</v>
      </c>
      <c r="BY74" s="256"/>
      <c r="BZ74" s="256"/>
      <c r="CA74" s="256"/>
      <c r="CB74" s="256"/>
    </row>
    <row r="75" spans="1:80" ht="14.25" customHeight="1" x14ac:dyDescent="0.2">
      <c r="A75" s="155" t="s">
        <v>26</v>
      </c>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row>
    <row r="76" spans="1:80" ht="14.25" customHeight="1" x14ac:dyDescent="0.2">
      <c r="A76" s="156" t="s">
        <v>138</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row>
    <row r="77" spans="1:80" ht="12.95" customHeight="1" x14ac:dyDescent="0.2">
      <c r="A77" s="188">
        <v>2</v>
      </c>
      <c r="B77" s="188"/>
      <c r="C77" s="189" t="s">
        <v>123</v>
      </c>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row>
    <row r="78" spans="1:80" ht="12" customHeight="1" x14ac:dyDescent="0.2">
      <c r="A78" s="149" t="s">
        <v>21</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row>
    <row r="79" spans="1:80" s="10" customFormat="1" ht="14.25" customHeight="1" x14ac:dyDescent="0.2">
      <c r="A79" s="150">
        <v>1</v>
      </c>
      <c r="B79" s="150"/>
      <c r="C79" s="151" t="s">
        <v>139</v>
      </c>
      <c r="D79" s="151"/>
      <c r="E79" s="151"/>
      <c r="F79" s="151"/>
      <c r="G79" s="151"/>
      <c r="H79" s="151"/>
      <c r="I79" s="151"/>
      <c r="J79" s="151"/>
      <c r="K79" s="151"/>
      <c r="L79" s="151"/>
      <c r="M79" s="151"/>
      <c r="N79" s="151"/>
      <c r="O79" s="151"/>
      <c r="P79" s="151"/>
      <c r="Q79" s="151"/>
      <c r="R79" s="151"/>
      <c r="S79" s="151"/>
      <c r="T79" s="151"/>
      <c r="U79" s="151"/>
      <c r="V79" s="151"/>
      <c r="W79" s="151"/>
      <c r="X79" s="151"/>
      <c r="Y79" s="151" t="s">
        <v>24</v>
      </c>
      <c r="Z79" s="151"/>
      <c r="AA79" s="151"/>
      <c r="AB79" s="157" t="s">
        <v>25</v>
      </c>
      <c r="AC79" s="151"/>
      <c r="AD79" s="151"/>
      <c r="AE79" s="151"/>
      <c r="AF79" s="151"/>
      <c r="AG79" s="151"/>
      <c r="AH79" s="151"/>
      <c r="AI79" s="151"/>
      <c r="AJ79" s="253">
        <v>54900</v>
      </c>
      <c r="AK79" s="253"/>
      <c r="AL79" s="253"/>
      <c r="AM79" s="253"/>
      <c r="AN79" s="253"/>
      <c r="AO79" s="253"/>
      <c r="AP79" s="253"/>
      <c r="AQ79" s="253"/>
      <c r="AR79" s="253"/>
      <c r="AS79" s="253"/>
      <c r="AT79" s="253">
        <v>54900</v>
      </c>
      <c r="AU79" s="253"/>
      <c r="AV79" s="253"/>
      <c r="AW79" s="253"/>
      <c r="AX79" s="253"/>
      <c r="AY79" s="253">
        <v>54900</v>
      </c>
      <c r="AZ79" s="253"/>
      <c r="BA79" s="253"/>
      <c r="BB79" s="253"/>
      <c r="BC79" s="253"/>
      <c r="BD79" s="253"/>
      <c r="BE79" s="253"/>
      <c r="BF79" s="253"/>
      <c r="BG79" s="253"/>
      <c r="BH79" s="253"/>
      <c r="BI79" s="253">
        <v>54900</v>
      </c>
      <c r="BJ79" s="253"/>
      <c r="BK79" s="253"/>
      <c r="BL79" s="253"/>
      <c r="BM79" s="253"/>
      <c r="BN79" s="253"/>
      <c r="BO79" s="253"/>
      <c r="BP79" s="253"/>
      <c r="BQ79" s="253"/>
      <c r="BR79" s="253"/>
      <c r="BS79" s="253"/>
      <c r="BT79" s="253"/>
      <c r="BU79" s="253"/>
      <c r="BV79" s="253"/>
      <c r="BW79" s="253"/>
      <c r="BX79" s="253"/>
      <c r="BY79" s="253"/>
      <c r="BZ79" s="253"/>
      <c r="CA79" s="253"/>
      <c r="CB79" s="253"/>
    </row>
    <row r="80" spans="1:80" ht="12" customHeight="1" x14ac:dyDescent="0.2">
      <c r="A80" s="149" t="s">
        <v>29</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row>
    <row r="81" spans="1:80" s="10" customFormat="1" ht="21.95" customHeight="1" x14ac:dyDescent="0.2">
      <c r="A81" s="150">
        <v>1</v>
      </c>
      <c r="B81" s="150"/>
      <c r="C81" s="151" t="s">
        <v>140</v>
      </c>
      <c r="D81" s="151"/>
      <c r="E81" s="151"/>
      <c r="F81" s="151"/>
      <c r="G81" s="151"/>
      <c r="H81" s="151"/>
      <c r="I81" s="151"/>
      <c r="J81" s="151"/>
      <c r="K81" s="151"/>
      <c r="L81" s="151"/>
      <c r="M81" s="151"/>
      <c r="N81" s="151"/>
      <c r="O81" s="151"/>
      <c r="P81" s="151"/>
      <c r="Q81" s="151"/>
      <c r="R81" s="151"/>
      <c r="S81" s="151"/>
      <c r="T81" s="151"/>
      <c r="U81" s="151"/>
      <c r="V81" s="151"/>
      <c r="W81" s="151"/>
      <c r="X81" s="151"/>
      <c r="Y81" s="151" t="s">
        <v>22</v>
      </c>
      <c r="Z81" s="151"/>
      <c r="AA81" s="151"/>
      <c r="AB81" s="151" t="s">
        <v>141</v>
      </c>
      <c r="AC81" s="151"/>
      <c r="AD81" s="151"/>
      <c r="AE81" s="151"/>
      <c r="AF81" s="151"/>
      <c r="AG81" s="151"/>
      <c r="AH81" s="151"/>
      <c r="AI81" s="151"/>
      <c r="AJ81" s="152">
        <v>315</v>
      </c>
      <c r="AK81" s="152"/>
      <c r="AL81" s="152"/>
      <c r="AM81" s="152"/>
      <c r="AN81" s="152"/>
      <c r="AO81" s="153"/>
      <c r="AP81" s="153"/>
      <c r="AQ81" s="153"/>
      <c r="AR81" s="153"/>
      <c r="AS81" s="153"/>
      <c r="AT81" s="152">
        <v>315</v>
      </c>
      <c r="AU81" s="152"/>
      <c r="AV81" s="152"/>
      <c r="AW81" s="152"/>
      <c r="AX81" s="152"/>
      <c r="AY81" s="152">
        <v>315</v>
      </c>
      <c r="AZ81" s="152"/>
      <c r="BA81" s="152"/>
      <c r="BB81" s="152"/>
      <c r="BC81" s="152"/>
      <c r="BD81" s="153"/>
      <c r="BE81" s="153"/>
      <c r="BF81" s="153"/>
      <c r="BG81" s="153"/>
      <c r="BH81" s="153"/>
      <c r="BI81" s="152">
        <v>315</v>
      </c>
      <c r="BJ81" s="152"/>
      <c r="BK81" s="152"/>
      <c r="BL81" s="152"/>
      <c r="BM81" s="152"/>
      <c r="BN81" s="153"/>
      <c r="BO81" s="153"/>
      <c r="BP81" s="153"/>
      <c r="BQ81" s="153"/>
      <c r="BR81" s="153"/>
      <c r="BS81" s="153"/>
      <c r="BT81" s="153"/>
      <c r="BU81" s="153"/>
      <c r="BV81" s="153"/>
      <c r="BW81" s="153"/>
      <c r="BX81" s="153"/>
      <c r="BY81" s="153"/>
      <c r="BZ81" s="153"/>
      <c r="CA81" s="153"/>
      <c r="CB81" s="153"/>
    </row>
    <row r="82" spans="1:80" ht="12" customHeight="1" x14ac:dyDescent="0.2">
      <c r="A82" s="149" t="s">
        <v>41</v>
      </c>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row>
    <row r="83" spans="1:80" s="10" customFormat="1" ht="12" customHeight="1" x14ac:dyDescent="0.2">
      <c r="A83" s="150">
        <v>1</v>
      </c>
      <c r="B83" s="150"/>
      <c r="C83" s="151" t="s">
        <v>142</v>
      </c>
      <c r="D83" s="151"/>
      <c r="E83" s="151"/>
      <c r="F83" s="151"/>
      <c r="G83" s="151"/>
      <c r="H83" s="151"/>
      <c r="I83" s="151"/>
      <c r="J83" s="151"/>
      <c r="K83" s="151"/>
      <c r="L83" s="151"/>
      <c r="M83" s="151"/>
      <c r="N83" s="151"/>
      <c r="O83" s="151"/>
      <c r="P83" s="151"/>
      <c r="Q83" s="151"/>
      <c r="R83" s="151"/>
      <c r="S83" s="151"/>
      <c r="T83" s="151"/>
      <c r="U83" s="151"/>
      <c r="V83" s="151"/>
      <c r="W83" s="151"/>
      <c r="X83" s="151"/>
      <c r="Y83" s="151" t="s">
        <v>24</v>
      </c>
      <c r="Z83" s="151"/>
      <c r="AA83" s="151"/>
      <c r="AB83" s="151" t="s">
        <v>39</v>
      </c>
      <c r="AC83" s="151"/>
      <c r="AD83" s="151"/>
      <c r="AE83" s="151"/>
      <c r="AF83" s="151"/>
      <c r="AG83" s="151"/>
      <c r="AH83" s="151"/>
      <c r="AI83" s="151"/>
      <c r="AJ83" s="292">
        <v>174</v>
      </c>
      <c r="AK83" s="292"/>
      <c r="AL83" s="292"/>
      <c r="AM83" s="292"/>
      <c r="AN83" s="292"/>
      <c r="AO83" s="292"/>
      <c r="AP83" s="292"/>
      <c r="AQ83" s="292"/>
      <c r="AR83" s="292"/>
      <c r="AS83" s="292"/>
      <c r="AT83" s="292">
        <v>174</v>
      </c>
      <c r="AU83" s="292"/>
      <c r="AV83" s="292"/>
      <c r="AW83" s="292"/>
      <c r="AX83" s="292"/>
      <c r="AY83" s="292">
        <v>174</v>
      </c>
      <c r="AZ83" s="292"/>
      <c r="BA83" s="292"/>
      <c r="BB83" s="292"/>
      <c r="BC83" s="292"/>
      <c r="BD83" s="292"/>
      <c r="BE83" s="292"/>
      <c r="BF83" s="292"/>
      <c r="BG83" s="292"/>
      <c r="BH83" s="292"/>
      <c r="BI83" s="292">
        <v>174</v>
      </c>
      <c r="BJ83" s="292"/>
      <c r="BK83" s="292"/>
      <c r="BL83" s="292"/>
      <c r="BM83" s="292"/>
      <c r="BN83" s="292"/>
      <c r="BO83" s="292"/>
      <c r="BP83" s="292"/>
      <c r="BQ83" s="292"/>
      <c r="BR83" s="292"/>
      <c r="BS83" s="292"/>
      <c r="BT83" s="292"/>
      <c r="BU83" s="292"/>
      <c r="BV83" s="292"/>
      <c r="BW83" s="292"/>
      <c r="BX83" s="292"/>
      <c r="BY83" s="292"/>
      <c r="BZ83" s="292"/>
      <c r="CA83" s="292"/>
      <c r="CB83" s="292"/>
    </row>
    <row r="84" spans="1:80" ht="12" customHeight="1" x14ac:dyDescent="0.2">
      <c r="A84" s="149" t="s">
        <v>36</v>
      </c>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row>
    <row r="85" spans="1:80" s="10" customFormat="1" ht="21.95" customHeight="1" x14ac:dyDescent="0.2">
      <c r="A85" s="150">
        <v>1</v>
      </c>
      <c r="B85" s="150"/>
      <c r="C85" s="151" t="s">
        <v>143</v>
      </c>
      <c r="D85" s="151"/>
      <c r="E85" s="151"/>
      <c r="F85" s="151"/>
      <c r="G85" s="151"/>
      <c r="H85" s="151"/>
      <c r="I85" s="151"/>
      <c r="J85" s="151"/>
      <c r="K85" s="151"/>
      <c r="L85" s="151"/>
      <c r="M85" s="151"/>
      <c r="N85" s="151"/>
      <c r="O85" s="151"/>
      <c r="P85" s="151"/>
      <c r="Q85" s="151"/>
      <c r="R85" s="151"/>
      <c r="S85" s="151"/>
      <c r="T85" s="151"/>
      <c r="U85" s="151"/>
      <c r="V85" s="151"/>
      <c r="W85" s="151"/>
      <c r="X85" s="151"/>
      <c r="Y85" s="151" t="s">
        <v>38</v>
      </c>
      <c r="Z85" s="151"/>
      <c r="AA85" s="151"/>
      <c r="AB85" s="151" t="s">
        <v>39</v>
      </c>
      <c r="AC85" s="151"/>
      <c r="AD85" s="151"/>
      <c r="AE85" s="151"/>
      <c r="AF85" s="151"/>
      <c r="AG85" s="151"/>
      <c r="AH85" s="151"/>
      <c r="AI85" s="151"/>
      <c r="AJ85" s="256">
        <v>100</v>
      </c>
      <c r="AK85" s="256"/>
      <c r="AL85" s="256"/>
      <c r="AM85" s="256"/>
      <c r="AN85" s="256"/>
      <c r="AO85" s="255"/>
      <c r="AP85" s="255"/>
      <c r="AQ85" s="255"/>
      <c r="AR85" s="255"/>
      <c r="AS85" s="255"/>
      <c r="AT85" s="256">
        <v>100</v>
      </c>
      <c r="AU85" s="256"/>
      <c r="AV85" s="256"/>
      <c r="AW85" s="256"/>
      <c r="AX85" s="256"/>
      <c r="AY85" s="256">
        <v>100</v>
      </c>
      <c r="AZ85" s="256"/>
      <c r="BA85" s="256"/>
      <c r="BB85" s="256"/>
      <c r="BC85" s="256"/>
      <c r="BD85" s="255"/>
      <c r="BE85" s="255"/>
      <c r="BF85" s="255"/>
      <c r="BG85" s="255"/>
      <c r="BH85" s="255"/>
      <c r="BI85" s="256">
        <v>100</v>
      </c>
      <c r="BJ85" s="256"/>
      <c r="BK85" s="256"/>
      <c r="BL85" s="256"/>
      <c r="BM85" s="256"/>
      <c r="BN85" s="255"/>
      <c r="BO85" s="255"/>
      <c r="BP85" s="255"/>
      <c r="BQ85" s="255"/>
      <c r="BR85" s="255"/>
      <c r="BS85" s="255"/>
      <c r="BT85" s="255"/>
      <c r="BU85" s="255"/>
      <c r="BV85" s="255"/>
      <c r="BW85" s="255"/>
      <c r="BX85" s="255"/>
      <c r="BY85" s="255"/>
      <c r="BZ85" s="255"/>
      <c r="CA85" s="255"/>
      <c r="CB85" s="255"/>
    </row>
    <row r="86" spans="1:80" ht="12.95" customHeight="1" x14ac:dyDescent="0.2">
      <c r="A86" s="188">
        <v>3</v>
      </c>
      <c r="B86" s="188"/>
      <c r="C86" s="189" t="s">
        <v>125</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c r="BY86" s="189"/>
      <c r="BZ86" s="189"/>
      <c r="CA86" s="189"/>
      <c r="CB86" s="189"/>
    </row>
    <row r="87" spans="1:80" ht="12" customHeight="1" x14ac:dyDescent="0.2">
      <c r="A87" s="149" t="s">
        <v>21</v>
      </c>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row>
    <row r="88" spans="1:80" s="10" customFormat="1" ht="11.1" customHeight="1" x14ac:dyDescent="0.2">
      <c r="A88" s="150">
        <v>1</v>
      </c>
      <c r="B88" s="150"/>
      <c r="C88" s="151" t="s">
        <v>133</v>
      </c>
      <c r="D88" s="151"/>
      <c r="E88" s="151"/>
      <c r="F88" s="151"/>
      <c r="G88" s="151"/>
      <c r="H88" s="151"/>
      <c r="I88" s="151"/>
      <c r="J88" s="151"/>
      <c r="K88" s="151"/>
      <c r="L88" s="151"/>
      <c r="M88" s="151"/>
      <c r="N88" s="151"/>
      <c r="O88" s="151"/>
      <c r="P88" s="151"/>
      <c r="Q88" s="151"/>
      <c r="R88" s="151"/>
      <c r="S88" s="151"/>
      <c r="T88" s="151"/>
      <c r="U88" s="151"/>
      <c r="V88" s="151"/>
      <c r="W88" s="151"/>
      <c r="X88" s="151"/>
      <c r="Y88" s="151" t="s">
        <v>24</v>
      </c>
      <c r="Z88" s="151"/>
      <c r="AA88" s="151"/>
      <c r="AB88" s="151" t="s">
        <v>25</v>
      </c>
      <c r="AC88" s="151"/>
      <c r="AD88" s="151"/>
      <c r="AE88" s="151"/>
      <c r="AF88" s="151"/>
      <c r="AG88" s="151"/>
      <c r="AH88" s="151"/>
      <c r="AI88" s="151"/>
      <c r="AJ88" s="253">
        <v>58372</v>
      </c>
      <c r="AK88" s="253"/>
      <c r="AL88" s="253"/>
      <c r="AM88" s="253"/>
      <c r="AN88" s="253"/>
      <c r="AO88" s="253"/>
      <c r="AP88" s="253"/>
      <c r="AQ88" s="253"/>
      <c r="AR88" s="253"/>
      <c r="AS88" s="253"/>
      <c r="AT88" s="253">
        <v>58372</v>
      </c>
      <c r="AU88" s="253"/>
      <c r="AV88" s="253"/>
      <c r="AW88" s="253"/>
      <c r="AX88" s="253"/>
      <c r="AY88" s="253">
        <v>58372</v>
      </c>
      <c r="AZ88" s="253"/>
      <c r="BA88" s="253"/>
      <c r="BB88" s="253"/>
      <c r="BC88" s="253"/>
      <c r="BD88" s="253"/>
      <c r="BE88" s="253"/>
      <c r="BF88" s="253"/>
      <c r="BG88" s="253"/>
      <c r="BH88" s="253"/>
      <c r="BI88" s="253">
        <v>58372</v>
      </c>
      <c r="BJ88" s="253"/>
      <c r="BK88" s="253"/>
      <c r="BL88" s="253"/>
      <c r="BM88" s="253"/>
      <c r="BN88" s="253"/>
      <c r="BO88" s="253"/>
      <c r="BP88" s="253"/>
      <c r="BQ88" s="253"/>
      <c r="BR88" s="253"/>
      <c r="BS88" s="253"/>
      <c r="BT88" s="253"/>
      <c r="BU88" s="253"/>
      <c r="BV88" s="253"/>
      <c r="BW88" s="253"/>
      <c r="BX88" s="253"/>
      <c r="BY88" s="253"/>
      <c r="BZ88" s="253"/>
      <c r="CA88" s="253"/>
      <c r="CB88" s="253"/>
    </row>
    <row r="89" spans="1:80" ht="12" customHeight="1" x14ac:dyDescent="0.2">
      <c r="A89" s="149" t="s">
        <v>29</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row>
    <row r="90" spans="1:80" s="10" customFormat="1" ht="11.1" customHeight="1" x14ac:dyDescent="0.2">
      <c r="A90" s="150">
        <v>1</v>
      </c>
      <c r="B90" s="150"/>
      <c r="C90" s="151" t="s">
        <v>144</v>
      </c>
      <c r="D90" s="151"/>
      <c r="E90" s="151"/>
      <c r="F90" s="151"/>
      <c r="G90" s="151"/>
      <c r="H90" s="151"/>
      <c r="I90" s="151"/>
      <c r="J90" s="151"/>
      <c r="K90" s="151"/>
      <c r="L90" s="151"/>
      <c r="M90" s="151"/>
      <c r="N90" s="151"/>
      <c r="O90" s="151"/>
      <c r="P90" s="151"/>
      <c r="Q90" s="151"/>
      <c r="R90" s="151"/>
      <c r="S90" s="151"/>
      <c r="T90" s="151"/>
      <c r="U90" s="151"/>
      <c r="V90" s="151"/>
      <c r="W90" s="151"/>
      <c r="X90" s="151"/>
      <c r="Y90" s="151" t="s">
        <v>22</v>
      </c>
      <c r="Z90" s="151"/>
      <c r="AA90" s="151"/>
      <c r="AB90" s="157" t="s">
        <v>158</v>
      </c>
      <c r="AC90" s="151"/>
      <c r="AD90" s="151"/>
      <c r="AE90" s="151"/>
      <c r="AF90" s="151"/>
      <c r="AG90" s="151"/>
      <c r="AH90" s="151"/>
      <c r="AI90" s="151"/>
      <c r="AJ90" s="256">
        <v>2</v>
      </c>
      <c r="AK90" s="256"/>
      <c r="AL90" s="256"/>
      <c r="AM90" s="256"/>
      <c r="AN90" s="256"/>
      <c r="AO90" s="255"/>
      <c r="AP90" s="255"/>
      <c r="AQ90" s="255"/>
      <c r="AR90" s="255"/>
      <c r="AS90" s="255"/>
      <c r="AT90" s="256">
        <v>2</v>
      </c>
      <c r="AU90" s="256"/>
      <c r="AV90" s="256"/>
      <c r="AW90" s="256"/>
      <c r="AX90" s="256"/>
      <c r="AY90" s="256">
        <v>2</v>
      </c>
      <c r="AZ90" s="256"/>
      <c r="BA90" s="256"/>
      <c r="BB90" s="256"/>
      <c r="BC90" s="256"/>
      <c r="BD90" s="255"/>
      <c r="BE90" s="255"/>
      <c r="BF90" s="255"/>
      <c r="BG90" s="255"/>
      <c r="BH90" s="255"/>
      <c r="BI90" s="256">
        <v>2</v>
      </c>
      <c r="BJ90" s="256"/>
      <c r="BK90" s="256"/>
      <c r="BL90" s="256"/>
      <c r="BM90" s="256"/>
      <c r="BN90" s="255"/>
      <c r="BO90" s="255"/>
      <c r="BP90" s="255"/>
      <c r="BQ90" s="255"/>
      <c r="BR90" s="255"/>
      <c r="BS90" s="255"/>
      <c r="BT90" s="255"/>
      <c r="BU90" s="255"/>
      <c r="BV90" s="255"/>
      <c r="BW90" s="255"/>
      <c r="BX90" s="255"/>
      <c r="BY90" s="255"/>
      <c r="BZ90" s="255"/>
      <c r="CA90" s="255"/>
      <c r="CB90" s="255"/>
    </row>
    <row r="91" spans="1:80" ht="12" customHeight="1" x14ac:dyDescent="0.2">
      <c r="A91" s="149" t="s">
        <v>41</v>
      </c>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row>
    <row r="92" spans="1:80" s="10" customFormat="1" ht="11.1" customHeight="1" x14ac:dyDescent="0.2">
      <c r="A92" s="150">
        <v>1</v>
      </c>
      <c r="B92" s="150"/>
      <c r="C92" s="151" t="s">
        <v>145</v>
      </c>
      <c r="D92" s="151"/>
      <c r="E92" s="151"/>
      <c r="F92" s="151"/>
      <c r="G92" s="151"/>
      <c r="H92" s="151"/>
      <c r="I92" s="151"/>
      <c r="J92" s="151"/>
      <c r="K92" s="151"/>
      <c r="L92" s="151"/>
      <c r="M92" s="151"/>
      <c r="N92" s="151"/>
      <c r="O92" s="151"/>
      <c r="P92" s="151"/>
      <c r="Q92" s="151"/>
      <c r="R92" s="151"/>
      <c r="S92" s="151"/>
      <c r="T92" s="151"/>
      <c r="U92" s="151"/>
      <c r="V92" s="151"/>
      <c r="W92" s="151"/>
      <c r="X92" s="151"/>
      <c r="Y92" s="151" t="s">
        <v>24</v>
      </c>
      <c r="Z92" s="151"/>
      <c r="AA92" s="151"/>
      <c r="AB92" s="151" t="s">
        <v>39</v>
      </c>
      <c r="AC92" s="151"/>
      <c r="AD92" s="151"/>
      <c r="AE92" s="151"/>
      <c r="AF92" s="151"/>
      <c r="AG92" s="151"/>
      <c r="AH92" s="151"/>
      <c r="AI92" s="151"/>
      <c r="AJ92" s="293">
        <v>29186</v>
      </c>
      <c r="AK92" s="293"/>
      <c r="AL92" s="293"/>
      <c r="AM92" s="293"/>
      <c r="AN92" s="293"/>
      <c r="AO92" s="255"/>
      <c r="AP92" s="255"/>
      <c r="AQ92" s="255"/>
      <c r="AR92" s="255"/>
      <c r="AS92" s="255"/>
      <c r="AT92" s="293">
        <v>29186</v>
      </c>
      <c r="AU92" s="293"/>
      <c r="AV92" s="293"/>
      <c r="AW92" s="293"/>
      <c r="AX92" s="293"/>
      <c r="AY92" s="293">
        <v>29186</v>
      </c>
      <c r="AZ92" s="293"/>
      <c r="BA92" s="293"/>
      <c r="BB92" s="293"/>
      <c r="BC92" s="293"/>
      <c r="BD92" s="255"/>
      <c r="BE92" s="255"/>
      <c r="BF92" s="255"/>
      <c r="BG92" s="255"/>
      <c r="BH92" s="255"/>
      <c r="BI92" s="293">
        <v>29186</v>
      </c>
      <c r="BJ92" s="293"/>
      <c r="BK92" s="293"/>
      <c r="BL92" s="293"/>
      <c r="BM92" s="293"/>
      <c r="BN92" s="255"/>
      <c r="BO92" s="255"/>
      <c r="BP92" s="255"/>
      <c r="BQ92" s="255"/>
      <c r="BR92" s="255"/>
      <c r="BS92" s="255"/>
      <c r="BT92" s="255"/>
      <c r="BU92" s="255"/>
      <c r="BV92" s="255"/>
      <c r="BW92" s="255"/>
      <c r="BX92" s="255"/>
      <c r="BY92" s="255"/>
      <c r="BZ92" s="255"/>
      <c r="CA92" s="255"/>
      <c r="CB92" s="255"/>
    </row>
    <row r="93" spans="1:80" ht="12" customHeight="1" x14ac:dyDescent="0.2">
      <c r="A93" s="149" t="s">
        <v>36</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row>
    <row r="94" spans="1:80" s="10" customFormat="1" ht="21.95" customHeight="1" x14ac:dyDescent="0.2">
      <c r="A94" s="150">
        <v>1</v>
      </c>
      <c r="B94" s="150"/>
      <c r="C94" s="151" t="s">
        <v>146</v>
      </c>
      <c r="D94" s="151"/>
      <c r="E94" s="151"/>
      <c r="F94" s="151"/>
      <c r="G94" s="151"/>
      <c r="H94" s="151"/>
      <c r="I94" s="151"/>
      <c r="J94" s="151"/>
      <c r="K94" s="151"/>
      <c r="L94" s="151"/>
      <c r="M94" s="151"/>
      <c r="N94" s="151"/>
      <c r="O94" s="151"/>
      <c r="P94" s="151"/>
      <c r="Q94" s="151"/>
      <c r="R94" s="151"/>
      <c r="S94" s="151"/>
      <c r="T94" s="151"/>
      <c r="U94" s="151"/>
      <c r="V94" s="151"/>
      <c r="W94" s="151"/>
      <c r="X94" s="151"/>
      <c r="Y94" s="151" t="s">
        <v>38</v>
      </c>
      <c r="Z94" s="151"/>
      <c r="AA94" s="151"/>
      <c r="AB94" s="151" t="s">
        <v>39</v>
      </c>
      <c r="AC94" s="151"/>
      <c r="AD94" s="151"/>
      <c r="AE94" s="151"/>
      <c r="AF94" s="151"/>
      <c r="AG94" s="151"/>
      <c r="AH94" s="151"/>
      <c r="AI94" s="151"/>
      <c r="AJ94" s="256">
        <v>100</v>
      </c>
      <c r="AK94" s="256"/>
      <c r="AL94" s="256"/>
      <c r="AM94" s="256"/>
      <c r="AN94" s="256"/>
      <c r="AO94" s="255"/>
      <c r="AP94" s="255"/>
      <c r="AQ94" s="255"/>
      <c r="AR94" s="255"/>
      <c r="AS94" s="255"/>
      <c r="AT94" s="256">
        <v>100</v>
      </c>
      <c r="AU94" s="256"/>
      <c r="AV94" s="256"/>
      <c r="AW94" s="256"/>
      <c r="AX94" s="256"/>
      <c r="AY94" s="256">
        <v>100</v>
      </c>
      <c r="AZ94" s="256"/>
      <c r="BA94" s="256"/>
      <c r="BB94" s="256"/>
      <c r="BC94" s="256"/>
      <c r="BD94" s="255"/>
      <c r="BE94" s="255"/>
      <c r="BF94" s="255"/>
      <c r="BG94" s="255"/>
      <c r="BH94" s="255"/>
      <c r="BI94" s="256">
        <v>100</v>
      </c>
      <c r="BJ94" s="256"/>
      <c r="BK94" s="256"/>
      <c r="BL94" s="256"/>
      <c r="BM94" s="256"/>
      <c r="BN94" s="255"/>
      <c r="BO94" s="255"/>
      <c r="BP94" s="255"/>
      <c r="BQ94" s="255"/>
      <c r="BR94" s="255"/>
      <c r="BS94" s="255"/>
      <c r="BT94" s="255"/>
      <c r="BU94" s="255"/>
      <c r="BV94" s="255"/>
      <c r="BW94" s="255"/>
      <c r="BX94" s="255"/>
      <c r="BY94" s="255"/>
      <c r="BZ94" s="255"/>
      <c r="CA94" s="255"/>
      <c r="CB94" s="255"/>
    </row>
    <row r="95" spans="1:80" ht="12.95" customHeight="1" x14ac:dyDescent="0.2">
      <c r="A95" s="188">
        <v>4</v>
      </c>
      <c r="B95" s="188"/>
      <c r="C95" s="189" t="s">
        <v>124</v>
      </c>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89"/>
      <c r="BB95" s="189"/>
      <c r="BC95" s="189"/>
      <c r="BD95" s="189"/>
      <c r="BE95" s="189"/>
      <c r="BF95" s="189"/>
      <c r="BG95" s="189"/>
      <c r="BH95" s="189"/>
      <c r="BI95" s="189"/>
      <c r="BJ95" s="189"/>
      <c r="BK95" s="189"/>
      <c r="BL95" s="189"/>
      <c r="BM95" s="189"/>
      <c r="BN95" s="189"/>
      <c r="BO95" s="189"/>
      <c r="BP95" s="189"/>
      <c r="BQ95" s="189"/>
      <c r="BR95" s="189"/>
      <c r="BS95" s="189"/>
      <c r="BT95" s="189"/>
      <c r="BU95" s="189"/>
      <c r="BV95" s="189"/>
      <c r="BW95" s="189"/>
      <c r="BX95" s="189"/>
      <c r="BY95" s="189"/>
      <c r="BZ95" s="189"/>
      <c r="CA95" s="189"/>
      <c r="CB95" s="189"/>
    </row>
    <row r="96" spans="1:80" ht="12" customHeight="1" x14ac:dyDescent="0.2">
      <c r="A96" s="149" t="s">
        <v>21</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row>
    <row r="97" spans="1:80" s="10" customFormat="1" ht="11.1" customHeight="1" x14ac:dyDescent="0.2">
      <c r="A97" s="150">
        <v>1</v>
      </c>
      <c r="B97" s="150"/>
      <c r="C97" s="151" t="s">
        <v>147</v>
      </c>
      <c r="D97" s="151"/>
      <c r="E97" s="151"/>
      <c r="F97" s="151"/>
      <c r="G97" s="151"/>
      <c r="H97" s="151"/>
      <c r="I97" s="151"/>
      <c r="J97" s="151"/>
      <c r="K97" s="151"/>
      <c r="L97" s="151"/>
      <c r="M97" s="151"/>
      <c r="N97" s="151"/>
      <c r="O97" s="151"/>
      <c r="P97" s="151"/>
      <c r="Q97" s="151"/>
      <c r="R97" s="151"/>
      <c r="S97" s="151"/>
      <c r="T97" s="151"/>
      <c r="U97" s="151"/>
      <c r="V97" s="151"/>
      <c r="W97" s="151"/>
      <c r="X97" s="151"/>
      <c r="Y97" s="151" t="s">
        <v>22</v>
      </c>
      <c r="Z97" s="151"/>
      <c r="AA97" s="151"/>
      <c r="AB97" s="151" t="s">
        <v>25</v>
      </c>
      <c r="AC97" s="151"/>
      <c r="AD97" s="151"/>
      <c r="AE97" s="151"/>
      <c r="AF97" s="151"/>
      <c r="AG97" s="151"/>
      <c r="AH97" s="151"/>
      <c r="AI97" s="151"/>
      <c r="AJ97" s="256">
        <v>1</v>
      </c>
      <c r="AK97" s="256"/>
      <c r="AL97" s="256"/>
      <c r="AM97" s="256"/>
      <c r="AN97" s="256"/>
      <c r="AO97" s="255"/>
      <c r="AP97" s="255"/>
      <c r="AQ97" s="255"/>
      <c r="AR97" s="255"/>
      <c r="AS97" s="255"/>
      <c r="AT97" s="256">
        <v>1</v>
      </c>
      <c r="AU97" s="256"/>
      <c r="AV97" s="256"/>
      <c r="AW97" s="256"/>
      <c r="AX97" s="256"/>
      <c r="AY97" s="256">
        <v>1</v>
      </c>
      <c r="AZ97" s="256"/>
      <c r="BA97" s="256"/>
      <c r="BB97" s="256"/>
      <c r="BC97" s="256"/>
      <c r="BD97" s="255"/>
      <c r="BE97" s="255"/>
      <c r="BF97" s="255"/>
      <c r="BG97" s="255"/>
      <c r="BH97" s="255"/>
      <c r="BI97" s="256">
        <v>1</v>
      </c>
      <c r="BJ97" s="256"/>
      <c r="BK97" s="256"/>
      <c r="BL97" s="256"/>
      <c r="BM97" s="256"/>
      <c r="BN97" s="255"/>
      <c r="BO97" s="255"/>
      <c r="BP97" s="255"/>
      <c r="BQ97" s="255"/>
      <c r="BR97" s="255"/>
      <c r="BS97" s="255"/>
      <c r="BT97" s="255"/>
      <c r="BU97" s="255"/>
      <c r="BV97" s="255"/>
      <c r="BW97" s="255"/>
      <c r="BX97" s="255"/>
      <c r="BY97" s="255"/>
      <c r="BZ97" s="255"/>
      <c r="CA97" s="255"/>
      <c r="CB97" s="255"/>
    </row>
    <row r="98" spans="1:80" s="10" customFormat="1" ht="11.1" customHeight="1" x14ac:dyDescent="0.2">
      <c r="A98" s="150">
        <v>2</v>
      </c>
      <c r="B98" s="150"/>
      <c r="C98" s="151" t="s">
        <v>148</v>
      </c>
      <c r="D98" s="151"/>
      <c r="E98" s="151"/>
      <c r="F98" s="151"/>
      <c r="G98" s="151"/>
      <c r="H98" s="151"/>
      <c r="I98" s="151"/>
      <c r="J98" s="151"/>
      <c r="K98" s="151"/>
      <c r="L98" s="151"/>
      <c r="M98" s="151"/>
      <c r="N98" s="151"/>
      <c r="O98" s="151"/>
      <c r="P98" s="151"/>
      <c r="Q98" s="151"/>
      <c r="R98" s="151"/>
      <c r="S98" s="151"/>
      <c r="T98" s="151"/>
      <c r="U98" s="151"/>
      <c r="V98" s="151"/>
      <c r="W98" s="151"/>
      <c r="X98" s="151"/>
      <c r="Y98" s="151" t="s">
        <v>24</v>
      </c>
      <c r="Z98" s="151"/>
      <c r="AA98" s="151"/>
      <c r="AB98" s="151" t="s">
        <v>25</v>
      </c>
      <c r="AC98" s="151"/>
      <c r="AD98" s="151"/>
      <c r="AE98" s="151"/>
      <c r="AF98" s="151"/>
      <c r="AG98" s="151"/>
      <c r="AH98" s="151"/>
      <c r="AI98" s="151"/>
      <c r="AJ98" s="253">
        <v>661094</v>
      </c>
      <c r="AK98" s="253"/>
      <c r="AL98" s="253"/>
      <c r="AM98" s="253"/>
      <c r="AN98" s="253"/>
      <c r="AO98" s="253">
        <v>183843</v>
      </c>
      <c r="AP98" s="253"/>
      <c r="AQ98" s="253"/>
      <c r="AR98" s="253"/>
      <c r="AS98" s="253"/>
      <c r="AT98" s="253">
        <v>844937</v>
      </c>
      <c r="AU98" s="253"/>
      <c r="AV98" s="253"/>
      <c r="AW98" s="253"/>
      <c r="AX98" s="253"/>
      <c r="AY98" s="253">
        <v>628585.22</v>
      </c>
      <c r="AZ98" s="253"/>
      <c r="BA98" s="253"/>
      <c r="BB98" s="253"/>
      <c r="BC98" s="253"/>
      <c r="BD98" s="253">
        <v>183843</v>
      </c>
      <c r="BE98" s="253"/>
      <c r="BF98" s="253"/>
      <c r="BG98" s="253"/>
      <c r="BH98" s="253"/>
      <c r="BI98" s="253">
        <v>812428.22</v>
      </c>
      <c r="BJ98" s="253"/>
      <c r="BK98" s="253"/>
      <c r="BL98" s="253"/>
      <c r="BM98" s="253"/>
      <c r="BN98" s="253">
        <v>-32508.78</v>
      </c>
      <c r="BO98" s="253"/>
      <c r="BP98" s="253"/>
      <c r="BQ98" s="253"/>
      <c r="BR98" s="253"/>
      <c r="BS98" s="253"/>
      <c r="BT98" s="253"/>
      <c r="BU98" s="253"/>
      <c r="BV98" s="253"/>
      <c r="BW98" s="253"/>
      <c r="BX98" s="253">
        <v>-32508.78</v>
      </c>
      <c r="BY98" s="253"/>
      <c r="BZ98" s="253"/>
      <c r="CA98" s="253"/>
      <c r="CB98" s="253"/>
    </row>
    <row r="99" spans="1:80" ht="11.1" customHeight="1" x14ac:dyDescent="0.2">
      <c r="A99" s="155" t="s">
        <v>26</v>
      </c>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row>
    <row r="100" spans="1:80" ht="11.1" customHeight="1" x14ac:dyDescent="0.2">
      <c r="A100" s="254" t="s">
        <v>338</v>
      </c>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row>
    <row r="101" spans="1:80" ht="12" customHeight="1" x14ac:dyDescent="0.2">
      <c r="A101" s="149" t="s">
        <v>29</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row>
    <row r="102" spans="1:80" s="10" customFormat="1" ht="11.1" customHeight="1" x14ac:dyDescent="0.2">
      <c r="A102" s="150">
        <v>1</v>
      </c>
      <c r="B102" s="150"/>
      <c r="C102" s="151" t="s">
        <v>149</v>
      </c>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t="s">
        <v>22</v>
      </c>
      <c r="Z102" s="151"/>
      <c r="AA102" s="151"/>
      <c r="AB102" s="151" t="s">
        <v>150</v>
      </c>
      <c r="AC102" s="151"/>
      <c r="AD102" s="151"/>
      <c r="AE102" s="151"/>
      <c r="AF102" s="151"/>
      <c r="AG102" s="151"/>
      <c r="AH102" s="151"/>
      <c r="AI102" s="151"/>
      <c r="AJ102" s="294">
        <v>2000</v>
      </c>
      <c r="AK102" s="294"/>
      <c r="AL102" s="294"/>
      <c r="AM102" s="294"/>
      <c r="AN102" s="294"/>
      <c r="AO102" s="295"/>
      <c r="AP102" s="295"/>
      <c r="AQ102" s="295"/>
      <c r="AR102" s="295"/>
      <c r="AS102" s="295"/>
      <c r="AT102" s="294">
        <v>2000</v>
      </c>
      <c r="AU102" s="294"/>
      <c r="AV102" s="294"/>
      <c r="AW102" s="294"/>
      <c r="AX102" s="294"/>
      <c r="AY102" s="296">
        <v>300</v>
      </c>
      <c r="AZ102" s="296"/>
      <c r="BA102" s="296"/>
      <c r="BB102" s="296"/>
      <c r="BC102" s="296"/>
      <c r="BD102" s="295"/>
      <c r="BE102" s="295"/>
      <c r="BF102" s="295"/>
      <c r="BG102" s="295"/>
      <c r="BH102" s="295"/>
      <c r="BI102" s="296">
        <v>300</v>
      </c>
      <c r="BJ102" s="296"/>
      <c r="BK102" s="296"/>
      <c r="BL102" s="296"/>
      <c r="BM102" s="296"/>
      <c r="BN102" s="294">
        <v>-1700</v>
      </c>
      <c r="BO102" s="294"/>
      <c r="BP102" s="294"/>
      <c r="BQ102" s="294"/>
      <c r="BR102" s="294"/>
      <c r="BS102" s="295"/>
      <c r="BT102" s="295"/>
      <c r="BU102" s="295"/>
      <c r="BV102" s="295"/>
      <c r="BW102" s="295"/>
      <c r="BX102" s="294">
        <v>-1700</v>
      </c>
      <c r="BY102" s="294"/>
      <c r="BZ102" s="294"/>
      <c r="CA102" s="294"/>
      <c r="CB102" s="294"/>
    </row>
    <row r="103" spans="1:80" ht="11.1" customHeight="1" x14ac:dyDescent="0.2">
      <c r="A103" s="155" t="s">
        <v>26</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row>
    <row r="104" spans="1:80" ht="24.75" customHeight="1" x14ac:dyDescent="0.2">
      <c r="A104" s="254" t="s">
        <v>336</v>
      </c>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row>
    <row r="105" spans="1:80" ht="12" customHeight="1" x14ac:dyDescent="0.2">
      <c r="A105" s="149" t="s">
        <v>41</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row>
    <row r="106" spans="1:80" s="10" customFormat="1" ht="11.1" customHeight="1" x14ac:dyDescent="0.2">
      <c r="A106" s="150">
        <v>1</v>
      </c>
      <c r="B106" s="150"/>
      <c r="C106" s="151" t="s">
        <v>151</v>
      </c>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t="s">
        <v>24</v>
      </c>
      <c r="Z106" s="151"/>
      <c r="AA106" s="151"/>
      <c r="AB106" s="151" t="s">
        <v>39</v>
      </c>
      <c r="AC106" s="151"/>
      <c r="AD106" s="151"/>
      <c r="AE106" s="151"/>
      <c r="AF106" s="151"/>
      <c r="AG106" s="151"/>
      <c r="AH106" s="151"/>
      <c r="AI106" s="151"/>
      <c r="AJ106" s="253">
        <v>661094</v>
      </c>
      <c r="AK106" s="253"/>
      <c r="AL106" s="253"/>
      <c r="AM106" s="253"/>
      <c r="AN106" s="253"/>
      <c r="AO106" s="253">
        <v>183843</v>
      </c>
      <c r="AP106" s="253"/>
      <c r="AQ106" s="253"/>
      <c r="AR106" s="253"/>
      <c r="AS106" s="253"/>
      <c r="AT106" s="253">
        <v>844937</v>
      </c>
      <c r="AU106" s="253"/>
      <c r="AV106" s="253"/>
      <c r="AW106" s="253"/>
      <c r="AX106" s="253"/>
      <c r="AY106" s="253">
        <v>628585.22</v>
      </c>
      <c r="AZ106" s="253"/>
      <c r="BA106" s="253"/>
      <c r="BB106" s="253"/>
      <c r="BC106" s="253"/>
      <c r="BD106" s="253">
        <v>183843</v>
      </c>
      <c r="BE106" s="253"/>
      <c r="BF106" s="253"/>
      <c r="BG106" s="253"/>
      <c r="BH106" s="253"/>
      <c r="BI106" s="253">
        <v>812428.22</v>
      </c>
      <c r="BJ106" s="253"/>
      <c r="BK106" s="253"/>
      <c r="BL106" s="253"/>
      <c r="BM106" s="253"/>
      <c r="BN106" s="253">
        <v>-32508.78</v>
      </c>
      <c r="BO106" s="253"/>
      <c r="BP106" s="253"/>
      <c r="BQ106" s="253"/>
      <c r="BR106" s="253"/>
      <c r="BS106" s="253"/>
      <c r="BT106" s="253"/>
      <c r="BU106" s="253"/>
      <c r="BV106" s="253"/>
      <c r="BW106" s="253"/>
      <c r="BX106" s="253">
        <v>-32508.78</v>
      </c>
      <c r="BY106" s="253"/>
      <c r="BZ106" s="253"/>
      <c r="CA106" s="253"/>
      <c r="CB106" s="253"/>
    </row>
    <row r="107" spans="1:80" ht="11.1" customHeight="1" x14ac:dyDescent="0.2">
      <c r="A107" s="155" t="s">
        <v>26</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row>
    <row r="108" spans="1:80" ht="11.1" customHeight="1" x14ac:dyDescent="0.2">
      <c r="A108" s="254" t="s">
        <v>337</v>
      </c>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row>
    <row r="109" spans="1:80" ht="12" customHeight="1" x14ac:dyDescent="0.2">
      <c r="A109" s="149" t="s">
        <v>36</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row>
    <row r="110" spans="1:80" s="10" customFormat="1" ht="21.95" customHeight="1" x14ac:dyDescent="0.2">
      <c r="A110" s="150">
        <v>1</v>
      </c>
      <c r="B110" s="150"/>
      <c r="C110" s="151" t="s">
        <v>152</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t="s">
        <v>38</v>
      </c>
      <c r="Z110" s="151"/>
      <c r="AA110" s="151"/>
      <c r="AB110" s="151" t="s">
        <v>39</v>
      </c>
      <c r="AC110" s="151"/>
      <c r="AD110" s="151"/>
      <c r="AE110" s="151"/>
      <c r="AF110" s="151"/>
      <c r="AG110" s="151"/>
      <c r="AH110" s="151"/>
      <c r="AI110" s="151"/>
      <c r="AJ110" s="256">
        <v>100</v>
      </c>
      <c r="AK110" s="256"/>
      <c r="AL110" s="256"/>
      <c r="AM110" s="256"/>
      <c r="AN110" s="256"/>
      <c r="AO110" s="255"/>
      <c r="AP110" s="255"/>
      <c r="AQ110" s="255"/>
      <c r="AR110" s="255"/>
      <c r="AS110" s="255"/>
      <c r="AT110" s="256">
        <v>100</v>
      </c>
      <c r="AU110" s="256"/>
      <c r="AV110" s="256"/>
      <c r="AW110" s="256"/>
      <c r="AX110" s="256"/>
      <c r="AY110" s="256">
        <v>100</v>
      </c>
      <c r="AZ110" s="256"/>
      <c r="BA110" s="256"/>
      <c r="BB110" s="256"/>
      <c r="BC110" s="256"/>
      <c r="BD110" s="255"/>
      <c r="BE110" s="255"/>
      <c r="BF110" s="255"/>
      <c r="BG110" s="255"/>
      <c r="BH110" s="255"/>
      <c r="BI110" s="256">
        <v>100</v>
      </c>
      <c r="BJ110" s="256"/>
      <c r="BK110" s="256"/>
      <c r="BL110" s="256"/>
      <c r="BM110" s="256"/>
      <c r="BN110" s="255"/>
      <c r="BO110" s="255"/>
      <c r="BP110" s="255"/>
      <c r="BQ110" s="255"/>
      <c r="BR110" s="255"/>
      <c r="BS110" s="255"/>
      <c r="BT110" s="255"/>
      <c r="BU110" s="255"/>
      <c r="BV110" s="255"/>
      <c r="BW110" s="255"/>
      <c r="BX110" s="255"/>
      <c r="BY110" s="255"/>
      <c r="BZ110" s="255"/>
      <c r="CA110" s="255"/>
      <c r="CB110" s="255"/>
    </row>
    <row r="111" spans="1:80" ht="12.95" customHeight="1" x14ac:dyDescent="0.2">
      <c r="A111" s="188">
        <v>5</v>
      </c>
      <c r="B111" s="188"/>
      <c r="C111" s="189" t="s">
        <v>126</v>
      </c>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row>
    <row r="112" spans="1:80" ht="12" customHeight="1" x14ac:dyDescent="0.2">
      <c r="A112" s="149" t="s">
        <v>21</v>
      </c>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row>
    <row r="113" spans="1:80" s="10" customFormat="1" ht="11.1" customHeight="1" x14ac:dyDescent="0.2">
      <c r="A113" s="150">
        <v>1</v>
      </c>
      <c r="B113" s="150"/>
      <c r="C113" s="151" t="s">
        <v>133</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t="s">
        <v>24</v>
      </c>
      <c r="Z113" s="151"/>
      <c r="AA113" s="151"/>
      <c r="AB113" s="151" t="s">
        <v>25</v>
      </c>
      <c r="AC113" s="151"/>
      <c r="AD113" s="151"/>
      <c r="AE113" s="151"/>
      <c r="AF113" s="151"/>
      <c r="AG113" s="151"/>
      <c r="AH113" s="151"/>
      <c r="AI113" s="151"/>
      <c r="AJ113" s="253">
        <v>50000</v>
      </c>
      <c r="AK113" s="253"/>
      <c r="AL113" s="253"/>
      <c r="AM113" s="253"/>
      <c r="AN113" s="253"/>
      <c r="AO113" s="253"/>
      <c r="AP113" s="253"/>
      <c r="AQ113" s="253"/>
      <c r="AR113" s="253"/>
      <c r="AS113" s="253"/>
      <c r="AT113" s="253">
        <v>50000</v>
      </c>
      <c r="AU113" s="253"/>
      <c r="AV113" s="253"/>
      <c r="AW113" s="253"/>
      <c r="AX113" s="253"/>
      <c r="AY113" s="253">
        <v>49992</v>
      </c>
      <c r="AZ113" s="253"/>
      <c r="BA113" s="253"/>
      <c r="BB113" s="253"/>
      <c r="BC113" s="253"/>
      <c r="BD113" s="253"/>
      <c r="BE113" s="253"/>
      <c r="BF113" s="253"/>
      <c r="BG113" s="253"/>
      <c r="BH113" s="253"/>
      <c r="BI113" s="253">
        <v>49992</v>
      </c>
      <c r="BJ113" s="253"/>
      <c r="BK113" s="253"/>
      <c r="BL113" s="253"/>
      <c r="BM113" s="253"/>
      <c r="BN113" s="253">
        <v>-8</v>
      </c>
      <c r="BO113" s="253"/>
      <c r="BP113" s="253"/>
      <c r="BQ113" s="253"/>
      <c r="BR113" s="253"/>
      <c r="BS113" s="253"/>
      <c r="BT113" s="253"/>
      <c r="BU113" s="253"/>
      <c r="BV113" s="253"/>
      <c r="BW113" s="253"/>
      <c r="BX113" s="253">
        <v>-8</v>
      </c>
      <c r="BY113" s="253"/>
      <c r="BZ113" s="253"/>
      <c r="CA113" s="253"/>
      <c r="CB113" s="253"/>
    </row>
    <row r="114" spans="1:80" ht="12.75" customHeight="1" x14ac:dyDescent="0.2">
      <c r="A114" s="155" t="s">
        <v>26</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row>
    <row r="115" spans="1:80" ht="12.75" customHeight="1" x14ac:dyDescent="0.2">
      <c r="A115" s="156" t="s">
        <v>153</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row>
    <row r="116" spans="1:80" ht="12" customHeight="1" x14ac:dyDescent="0.2">
      <c r="A116" s="149" t="s">
        <v>29</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row>
    <row r="117" spans="1:80" s="10" customFormat="1" ht="12.75" customHeight="1" x14ac:dyDescent="0.2">
      <c r="A117" s="150">
        <v>1</v>
      </c>
      <c r="B117" s="150"/>
      <c r="C117" s="151" t="s">
        <v>154</v>
      </c>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t="s">
        <v>22</v>
      </c>
      <c r="Z117" s="151"/>
      <c r="AA117" s="151"/>
      <c r="AB117" s="157" t="s">
        <v>157</v>
      </c>
      <c r="AC117" s="151"/>
      <c r="AD117" s="151"/>
      <c r="AE117" s="151"/>
      <c r="AF117" s="151"/>
      <c r="AG117" s="151"/>
      <c r="AH117" s="151"/>
      <c r="AI117" s="151"/>
      <c r="AJ117" s="256">
        <v>2</v>
      </c>
      <c r="AK117" s="256"/>
      <c r="AL117" s="256"/>
      <c r="AM117" s="256"/>
      <c r="AN117" s="256"/>
      <c r="AO117" s="255"/>
      <c r="AP117" s="255"/>
      <c r="AQ117" s="255"/>
      <c r="AR117" s="255"/>
      <c r="AS117" s="255"/>
      <c r="AT117" s="256">
        <v>2</v>
      </c>
      <c r="AU117" s="256"/>
      <c r="AV117" s="256"/>
      <c r="AW117" s="256"/>
      <c r="AX117" s="256"/>
      <c r="AY117" s="256">
        <v>2</v>
      </c>
      <c r="AZ117" s="256"/>
      <c r="BA117" s="256"/>
      <c r="BB117" s="256"/>
      <c r="BC117" s="256"/>
      <c r="BD117" s="255"/>
      <c r="BE117" s="255"/>
      <c r="BF117" s="255"/>
      <c r="BG117" s="255"/>
      <c r="BH117" s="255"/>
      <c r="BI117" s="256">
        <v>2</v>
      </c>
      <c r="BJ117" s="256"/>
      <c r="BK117" s="256"/>
      <c r="BL117" s="256"/>
      <c r="BM117" s="256"/>
      <c r="BN117" s="255"/>
      <c r="BO117" s="255"/>
      <c r="BP117" s="255"/>
      <c r="BQ117" s="255"/>
      <c r="BR117" s="255"/>
      <c r="BS117" s="255"/>
      <c r="BT117" s="255"/>
      <c r="BU117" s="255"/>
      <c r="BV117" s="255"/>
      <c r="BW117" s="255"/>
      <c r="BX117" s="255"/>
      <c r="BY117" s="255"/>
      <c r="BZ117" s="255"/>
      <c r="CA117" s="255"/>
      <c r="CB117" s="255"/>
    </row>
    <row r="118" spans="1:80" ht="12" customHeight="1" x14ac:dyDescent="0.2">
      <c r="A118" s="149" t="s">
        <v>41</v>
      </c>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row>
    <row r="119" spans="1:80" s="10" customFormat="1" ht="11.25" customHeight="1" x14ac:dyDescent="0.2">
      <c r="A119" s="150">
        <v>1</v>
      </c>
      <c r="B119" s="150"/>
      <c r="C119" s="151" t="s">
        <v>155</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t="s">
        <v>24</v>
      </c>
      <c r="Z119" s="151"/>
      <c r="AA119" s="151"/>
      <c r="AB119" s="151" t="s">
        <v>39</v>
      </c>
      <c r="AC119" s="151"/>
      <c r="AD119" s="151"/>
      <c r="AE119" s="151"/>
      <c r="AF119" s="151"/>
      <c r="AG119" s="151"/>
      <c r="AH119" s="151"/>
      <c r="AI119" s="151"/>
      <c r="AJ119" s="253">
        <v>25000</v>
      </c>
      <c r="AK119" s="253"/>
      <c r="AL119" s="253"/>
      <c r="AM119" s="253"/>
      <c r="AN119" s="253"/>
      <c r="AO119" s="253"/>
      <c r="AP119" s="253"/>
      <c r="AQ119" s="253"/>
      <c r="AR119" s="253"/>
      <c r="AS119" s="253"/>
      <c r="AT119" s="253">
        <v>25000</v>
      </c>
      <c r="AU119" s="253"/>
      <c r="AV119" s="253"/>
      <c r="AW119" s="253"/>
      <c r="AX119" s="253"/>
      <c r="AY119" s="253">
        <v>24996</v>
      </c>
      <c r="AZ119" s="253"/>
      <c r="BA119" s="253"/>
      <c r="BB119" s="253"/>
      <c r="BC119" s="253"/>
      <c r="BD119" s="253"/>
      <c r="BE119" s="253"/>
      <c r="BF119" s="253"/>
      <c r="BG119" s="253"/>
      <c r="BH119" s="253"/>
      <c r="BI119" s="253">
        <v>24996</v>
      </c>
      <c r="BJ119" s="253"/>
      <c r="BK119" s="253"/>
      <c r="BL119" s="253"/>
      <c r="BM119" s="253"/>
      <c r="BN119" s="253">
        <v>-4</v>
      </c>
      <c r="BO119" s="253"/>
      <c r="BP119" s="253"/>
      <c r="BQ119" s="253"/>
      <c r="BR119" s="253"/>
      <c r="BS119" s="253"/>
      <c r="BT119" s="253"/>
      <c r="BU119" s="253"/>
      <c r="BV119" s="253"/>
      <c r="BW119" s="253"/>
      <c r="BX119" s="253">
        <v>-4</v>
      </c>
      <c r="BY119" s="253"/>
      <c r="BZ119" s="253"/>
      <c r="CA119" s="253"/>
      <c r="CB119" s="253"/>
    </row>
    <row r="120" spans="1:80" ht="12.75" customHeight="1" x14ac:dyDescent="0.2">
      <c r="A120" s="155" t="s">
        <v>26</v>
      </c>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row>
    <row r="121" spans="1:80" ht="12.75" customHeight="1" x14ac:dyDescent="0.2">
      <c r="A121" s="254" t="s">
        <v>339</v>
      </c>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row>
    <row r="122" spans="1:80" ht="12" customHeight="1" x14ac:dyDescent="0.2">
      <c r="A122" s="149" t="s">
        <v>36</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row>
    <row r="123" spans="1:80" s="10" customFormat="1" ht="11.1" customHeight="1" x14ac:dyDescent="0.2">
      <c r="A123" s="150">
        <v>1</v>
      </c>
      <c r="B123" s="150"/>
      <c r="C123" s="151" t="s">
        <v>156</v>
      </c>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t="s">
        <v>38</v>
      </c>
      <c r="Z123" s="151"/>
      <c r="AA123" s="151"/>
      <c r="AB123" s="151" t="s">
        <v>39</v>
      </c>
      <c r="AC123" s="151"/>
      <c r="AD123" s="151"/>
      <c r="AE123" s="151"/>
      <c r="AF123" s="151"/>
      <c r="AG123" s="151"/>
      <c r="AH123" s="151"/>
      <c r="AI123" s="151"/>
      <c r="AJ123" s="256">
        <v>100</v>
      </c>
      <c r="AK123" s="256"/>
      <c r="AL123" s="256"/>
      <c r="AM123" s="256"/>
      <c r="AN123" s="256"/>
      <c r="AO123" s="255"/>
      <c r="AP123" s="255"/>
      <c r="AQ123" s="255"/>
      <c r="AR123" s="255"/>
      <c r="AS123" s="255"/>
      <c r="AT123" s="256">
        <v>100</v>
      </c>
      <c r="AU123" s="256"/>
      <c r="AV123" s="256"/>
      <c r="AW123" s="256"/>
      <c r="AX123" s="256"/>
      <c r="AY123" s="256">
        <v>100</v>
      </c>
      <c r="AZ123" s="256"/>
      <c r="BA123" s="256"/>
      <c r="BB123" s="256"/>
      <c r="BC123" s="256"/>
      <c r="BD123" s="255"/>
      <c r="BE123" s="255"/>
      <c r="BF123" s="255"/>
      <c r="BG123" s="255"/>
      <c r="BH123" s="255"/>
      <c r="BI123" s="256">
        <v>100</v>
      </c>
      <c r="BJ123" s="256"/>
      <c r="BK123" s="256"/>
      <c r="BL123" s="256"/>
      <c r="BM123" s="256"/>
      <c r="BN123" s="255"/>
      <c r="BO123" s="255"/>
      <c r="BP123" s="255"/>
      <c r="BQ123" s="255"/>
      <c r="BR123" s="255"/>
      <c r="BS123" s="255"/>
      <c r="BT123" s="255"/>
      <c r="BU123" s="255"/>
      <c r="BV123" s="255"/>
      <c r="BW123" s="255"/>
      <c r="BX123" s="255"/>
      <c r="BY123" s="255"/>
      <c r="BZ123" s="255"/>
      <c r="CA123" s="255"/>
      <c r="CB123" s="255"/>
    </row>
    <row r="124" spans="1:80" ht="11.1" customHeight="1" x14ac:dyDescent="0.2">
      <c r="A124" s="180" t="s">
        <v>79</v>
      </c>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row>
    <row r="125" spans="1:80" s="12" customFormat="1" ht="11.1" customHeight="1" x14ac:dyDescent="0.2">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row>
    <row r="126" spans="1:80" ht="11.1" customHeight="1"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row>
    <row r="127" spans="1:80" ht="11.1" customHeight="1" x14ac:dyDescent="0.2"/>
    <row r="128" spans="1:80" ht="11.1" customHeight="1" x14ac:dyDescent="0.2"/>
    <row r="129" spans="1:65" ht="12" customHeight="1" x14ac:dyDescent="0.2">
      <c r="A129" s="283" t="s">
        <v>47</v>
      </c>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AA129" s="194"/>
      <c r="AB129" s="194"/>
      <c r="AC129" s="194"/>
      <c r="AD129" s="194"/>
      <c r="AE129" s="194"/>
      <c r="AF129" s="194"/>
      <c r="AG129" s="194"/>
      <c r="AH129" s="194"/>
      <c r="AI129" s="194"/>
      <c r="AJ129" s="194"/>
      <c r="AK129" s="194"/>
      <c r="AL129" s="194"/>
      <c r="AM129" s="194"/>
      <c r="AS129" s="195" t="s">
        <v>48</v>
      </c>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row>
    <row r="130" spans="1:65" ht="11.1" customHeight="1" x14ac:dyDescent="0.2">
      <c r="AA130" s="161" t="s">
        <v>49</v>
      </c>
      <c r="AB130" s="161"/>
      <c r="AC130" s="161"/>
      <c r="AD130" s="161"/>
      <c r="AE130" s="161"/>
      <c r="AF130" s="161"/>
      <c r="AG130" s="161"/>
      <c r="AH130" s="161"/>
      <c r="AI130" s="161"/>
      <c r="AJ130" s="161"/>
      <c r="AK130" s="161"/>
      <c r="AL130" s="161"/>
      <c r="AS130" s="161" t="s">
        <v>50</v>
      </c>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row>
    <row r="131" spans="1:65" ht="11.1" customHeight="1" x14ac:dyDescent="0.2"/>
    <row r="132" spans="1:65" ht="11.1" hidden="1" customHeight="1" x14ac:dyDescent="0.2"/>
    <row r="133" spans="1:65" ht="48" customHeight="1" x14ac:dyDescent="0.2">
      <c r="A133" s="193" t="s">
        <v>51</v>
      </c>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AA133" s="194"/>
      <c r="AB133" s="194"/>
      <c r="AC133" s="194"/>
      <c r="AD133" s="194"/>
      <c r="AE133" s="194"/>
      <c r="AF133" s="194"/>
      <c r="AG133" s="194"/>
      <c r="AH133" s="194"/>
      <c r="AI133" s="194"/>
      <c r="AJ133" s="194"/>
      <c r="AK133" s="194"/>
      <c r="AL133" s="194"/>
      <c r="AM133" s="194"/>
      <c r="AS133" s="195" t="s">
        <v>52</v>
      </c>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row>
    <row r="134" spans="1:65" ht="11.1" customHeight="1" x14ac:dyDescent="0.2">
      <c r="AA134" s="161" t="s">
        <v>49</v>
      </c>
      <c r="AB134" s="161"/>
      <c r="AC134" s="161"/>
      <c r="AD134" s="161"/>
      <c r="AE134" s="161"/>
      <c r="AF134" s="161"/>
      <c r="AG134" s="161"/>
      <c r="AH134" s="161"/>
      <c r="AI134" s="161"/>
      <c r="AJ134" s="161"/>
      <c r="AK134" s="161"/>
      <c r="AL134" s="161"/>
      <c r="AS134" s="161" t="s">
        <v>50</v>
      </c>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row>
  </sheetData>
  <mergeCells count="586">
    <mergeCell ref="A133:X133"/>
    <mergeCell ref="AA133:AM133"/>
    <mergeCell ref="AS133:BM133"/>
    <mergeCell ref="AA134:AL134"/>
    <mergeCell ref="AS134:BM134"/>
    <mergeCell ref="A125:CB125"/>
    <mergeCell ref="A126:CB126"/>
    <mergeCell ref="A129:X129"/>
    <mergeCell ref="AA129:AM129"/>
    <mergeCell ref="AS129:BM129"/>
    <mergeCell ref="AA130:AL130"/>
    <mergeCell ref="AS130:BM130"/>
    <mergeCell ref="BD123:BH123"/>
    <mergeCell ref="BI123:BM123"/>
    <mergeCell ref="BN123:BR123"/>
    <mergeCell ref="BS123:BW123"/>
    <mergeCell ref="BX123:CB123"/>
    <mergeCell ref="A124:CB124"/>
    <mergeCell ref="A121:CB121"/>
    <mergeCell ref="A122:CB122"/>
    <mergeCell ref="A123:B123"/>
    <mergeCell ref="C123:X123"/>
    <mergeCell ref="Y123:AA123"/>
    <mergeCell ref="AB123:AI123"/>
    <mergeCell ref="AJ123:AN123"/>
    <mergeCell ref="AO123:AS123"/>
    <mergeCell ref="AT123:AX123"/>
    <mergeCell ref="AY123:BC123"/>
    <mergeCell ref="BD119:BH119"/>
    <mergeCell ref="BI119:BM119"/>
    <mergeCell ref="BN119:BR119"/>
    <mergeCell ref="BS119:BW119"/>
    <mergeCell ref="BX119:CB119"/>
    <mergeCell ref="A120:CB120"/>
    <mergeCell ref="BX117:CB117"/>
    <mergeCell ref="A118:CB118"/>
    <mergeCell ref="A119:B119"/>
    <mergeCell ref="C119:X119"/>
    <mergeCell ref="Y119:AA119"/>
    <mergeCell ref="AB119:AI119"/>
    <mergeCell ref="AJ119:AN119"/>
    <mergeCell ref="AO119:AS119"/>
    <mergeCell ref="AT119:AX119"/>
    <mergeCell ref="AY119:BC119"/>
    <mergeCell ref="AT117:AX117"/>
    <mergeCell ref="AY117:BC117"/>
    <mergeCell ref="BD117:BH117"/>
    <mergeCell ref="BI117:BM117"/>
    <mergeCell ref="BN117:BR117"/>
    <mergeCell ref="BS117:BW117"/>
    <mergeCell ref="A114:CB114"/>
    <mergeCell ref="A115:CB115"/>
    <mergeCell ref="A116:CB116"/>
    <mergeCell ref="A117:B117"/>
    <mergeCell ref="C117:X117"/>
    <mergeCell ref="Y117:AA117"/>
    <mergeCell ref="AB117:AI117"/>
    <mergeCell ref="AJ117:AN117"/>
    <mergeCell ref="AO117:AS117"/>
    <mergeCell ref="A111:B111"/>
    <mergeCell ref="C111:CB111"/>
    <mergeCell ref="A112:CB112"/>
    <mergeCell ref="A113:B113"/>
    <mergeCell ref="C113:X113"/>
    <mergeCell ref="Y113:AA113"/>
    <mergeCell ref="AB113:AI113"/>
    <mergeCell ref="AJ113:AN113"/>
    <mergeCell ref="AO113:AS113"/>
    <mergeCell ref="BX113:CB113"/>
    <mergeCell ref="AT113:AX113"/>
    <mergeCell ref="AY113:BC113"/>
    <mergeCell ref="BD113:BH113"/>
    <mergeCell ref="BI113:BM113"/>
    <mergeCell ref="BN113:BR113"/>
    <mergeCell ref="BS113:BW113"/>
    <mergeCell ref="A107:CB107"/>
    <mergeCell ref="A108:CB108"/>
    <mergeCell ref="A109:CB109"/>
    <mergeCell ref="A110:B110"/>
    <mergeCell ref="C110:X110"/>
    <mergeCell ref="Y110:AA110"/>
    <mergeCell ref="AB110:AI110"/>
    <mergeCell ref="AJ110:AN110"/>
    <mergeCell ref="AO110:AS110"/>
    <mergeCell ref="BX110:CB110"/>
    <mergeCell ref="AT110:AX110"/>
    <mergeCell ref="AY110:BC110"/>
    <mergeCell ref="BD110:BH110"/>
    <mergeCell ref="BI110:BM110"/>
    <mergeCell ref="BN110:BR110"/>
    <mergeCell ref="BS110:BW110"/>
    <mergeCell ref="A103:CB103"/>
    <mergeCell ref="A104:CB104"/>
    <mergeCell ref="A105:CB105"/>
    <mergeCell ref="A106:B106"/>
    <mergeCell ref="C106:X106"/>
    <mergeCell ref="Y106:AA106"/>
    <mergeCell ref="AB106:AI106"/>
    <mergeCell ref="AJ106:AN106"/>
    <mergeCell ref="AO106:AS106"/>
    <mergeCell ref="BX106:CB106"/>
    <mergeCell ref="AT106:AX106"/>
    <mergeCell ref="AY106:BC106"/>
    <mergeCell ref="BD106:BH106"/>
    <mergeCell ref="BI106:BM106"/>
    <mergeCell ref="BN106:BR106"/>
    <mergeCell ref="BS106:BW106"/>
    <mergeCell ref="A101:CB101"/>
    <mergeCell ref="A102:B102"/>
    <mergeCell ref="C102:X102"/>
    <mergeCell ref="Y102:AA102"/>
    <mergeCell ref="AB102:AI102"/>
    <mergeCell ref="AJ102:AN102"/>
    <mergeCell ref="AO102:AS102"/>
    <mergeCell ref="AT98:AX98"/>
    <mergeCell ref="AY98:BC98"/>
    <mergeCell ref="BD98:BH98"/>
    <mergeCell ref="BI98:BM98"/>
    <mergeCell ref="BN98:BR98"/>
    <mergeCell ref="BS98:BW98"/>
    <mergeCell ref="BX102:CB102"/>
    <mergeCell ref="AT102:AX102"/>
    <mergeCell ref="AY102:BC102"/>
    <mergeCell ref="BD102:BH102"/>
    <mergeCell ref="BI102:BM102"/>
    <mergeCell ref="BN102:BR102"/>
    <mergeCell ref="BS102:BW102"/>
    <mergeCell ref="A98:B98"/>
    <mergeCell ref="C98:X98"/>
    <mergeCell ref="Y98:AA98"/>
    <mergeCell ref="AB98:AI98"/>
    <mergeCell ref="AJ98:AN98"/>
    <mergeCell ref="AO98:AS98"/>
    <mergeCell ref="BX98:CB98"/>
    <mergeCell ref="A99:CB99"/>
    <mergeCell ref="A100:CB100"/>
    <mergeCell ref="A96:CB96"/>
    <mergeCell ref="A97:B97"/>
    <mergeCell ref="C97:X97"/>
    <mergeCell ref="Y97:AA97"/>
    <mergeCell ref="AB97:AI97"/>
    <mergeCell ref="AJ97:AN97"/>
    <mergeCell ref="AO97:AS97"/>
    <mergeCell ref="AT97:AX97"/>
    <mergeCell ref="AY97:BC97"/>
    <mergeCell ref="BD97:BH97"/>
    <mergeCell ref="BI97:BM97"/>
    <mergeCell ref="BN97:BR97"/>
    <mergeCell ref="BS97:BW97"/>
    <mergeCell ref="BX97:CB97"/>
    <mergeCell ref="AY90:BC90"/>
    <mergeCell ref="BD90:BH90"/>
    <mergeCell ref="BI90:BM90"/>
    <mergeCell ref="BN90:BR90"/>
    <mergeCell ref="BI94:BM94"/>
    <mergeCell ref="BN94:BR94"/>
    <mergeCell ref="BS94:BW94"/>
    <mergeCell ref="BX94:CB94"/>
    <mergeCell ref="A95:B95"/>
    <mergeCell ref="C95:CB95"/>
    <mergeCell ref="A93:CB93"/>
    <mergeCell ref="A94:B94"/>
    <mergeCell ref="C94:X94"/>
    <mergeCell ref="Y94:AA94"/>
    <mergeCell ref="AB94:AI94"/>
    <mergeCell ref="AJ94:AN94"/>
    <mergeCell ref="AO94:AS94"/>
    <mergeCell ref="AT94:AX94"/>
    <mergeCell ref="AY94:BC94"/>
    <mergeCell ref="BD94:BH94"/>
    <mergeCell ref="A89:CB89"/>
    <mergeCell ref="A90:B90"/>
    <mergeCell ref="C90:X90"/>
    <mergeCell ref="Y90:AA90"/>
    <mergeCell ref="AB90:AI90"/>
    <mergeCell ref="AJ90:AN90"/>
    <mergeCell ref="AY92:BC92"/>
    <mergeCell ref="BD92:BH92"/>
    <mergeCell ref="BI92:BM92"/>
    <mergeCell ref="BN92:BR92"/>
    <mergeCell ref="BS92:BW92"/>
    <mergeCell ref="BX92:CB92"/>
    <mergeCell ref="BS90:BW90"/>
    <mergeCell ref="BX90:CB90"/>
    <mergeCell ref="A91:CB91"/>
    <mergeCell ref="A92:B92"/>
    <mergeCell ref="C92:X92"/>
    <mergeCell ref="Y92:AA92"/>
    <mergeCell ref="AB92:AI92"/>
    <mergeCell ref="AJ92:AN92"/>
    <mergeCell ref="AO92:AS92"/>
    <mergeCell ref="AT92:AX92"/>
    <mergeCell ref="AO90:AS90"/>
    <mergeCell ref="AT90:AX90"/>
    <mergeCell ref="A87:CB87"/>
    <mergeCell ref="A88:B88"/>
    <mergeCell ref="C88:X88"/>
    <mergeCell ref="Y88:AA88"/>
    <mergeCell ref="AB88:AI88"/>
    <mergeCell ref="AJ88:AN88"/>
    <mergeCell ref="AO88:AS88"/>
    <mergeCell ref="AT88:AX88"/>
    <mergeCell ref="AY88:BC88"/>
    <mergeCell ref="BD88:BH88"/>
    <mergeCell ref="BI88:BM88"/>
    <mergeCell ref="BN88:BR88"/>
    <mergeCell ref="BS88:BW88"/>
    <mergeCell ref="BX88:CB88"/>
    <mergeCell ref="AY81:BC81"/>
    <mergeCell ref="BD81:BH81"/>
    <mergeCell ref="BI81:BM81"/>
    <mergeCell ref="BN81:BR81"/>
    <mergeCell ref="BI85:BM85"/>
    <mergeCell ref="BN85:BR85"/>
    <mergeCell ref="BS85:BW85"/>
    <mergeCell ref="BX85:CB85"/>
    <mergeCell ref="A86:B86"/>
    <mergeCell ref="C86:CB86"/>
    <mergeCell ref="A84:CB84"/>
    <mergeCell ref="A85:B85"/>
    <mergeCell ref="C85:X85"/>
    <mergeCell ref="Y85:AA85"/>
    <mergeCell ref="AB85:AI85"/>
    <mergeCell ref="AJ85:AN85"/>
    <mergeCell ref="AO85:AS85"/>
    <mergeCell ref="AT85:AX85"/>
    <mergeCell ref="AY85:BC85"/>
    <mergeCell ref="BD85:BH85"/>
    <mergeCell ref="A80:CB80"/>
    <mergeCell ref="A81:B81"/>
    <mergeCell ref="C81:X81"/>
    <mergeCell ref="Y81:AA81"/>
    <mergeCell ref="AB81:AI81"/>
    <mergeCell ref="AJ81:AN81"/>
    <mergeCell ref="AY83:BC83"/>
    <mergeCell ref="BD83:BH83"/>
    <mergeCell ref="BI83:BM83"/>
    <mergeCell ref="BN83:BR83"/>
    <mergeCell ref="BS83:BW83"/>
    <mergeCell ref="BX83:CB83"/>
    <mergeCell ref="BS81:BW81"/>
    <mergeCell ref="BX81:CB81"/>
    <mergeCell ref="A82:CB82"/>
    <mergeCell ref="A83:B83"/>
    <mergeCell ref="C83:X83"/>
    <mergeCell ref="Y83:AA83"/>
    <mergeCell ref="AB83:AI83"/>
    <mergeCell ref="AJ83:AN83"/>
    <mergeCell ref="AO83:AS83"/>
    <mergeCell ref="AT83:AX83"/>
    <mergeCell ref="AO81:AS81"/>
    <mergeCell ref="AT81:AX81"/>
    <mergeCell ref="A78:CB78"/>
    <mergeCell ref="A79:B79"/>
    <mergeCell ref="C79:X79"/>
    <mergeCell ref="Y79:AA79"/>
    <mergeCell ref="AB79:AI79"/>
    <mergeCell ref="AJ79:AN79"/>
    <mergeCell ref="AO79:AS79"/>
    <mergeCell ref="AT79:AX79"/>
    <mergeCell ref="AY79:BC79"/>
    <mergeCell ref="BD79:BH79"/>
    <mergeCell ref="BI79:BM79"/>
    <mergeCell ref="BN79:BR79"/>
    <mergeCell ref="BS79:BW79"/>
    <mergeCell ref="BX79:CB79"/>
    <mergeCell ref="A75:CB75"/>
    <mergeCell ref="A76:CB76"/>
    <mergeCell ref="A77:B77"/>
    <mergeCell ref="C77:CB77"/>
    <mergeCell ref="AO74:AS74"/>
    <mergeCell ref="AT74:AX74"/>
    <mergeCell ref="AY74:BC74"/>
    <mergeCell ref="BD74:BH74"/>
    <mergeCell ref="BI74:BM74"/>
    <mergeCell ref="BN74:BR74"/>
    <mergeCell ref="A72:CB72"/>
    <mergeCell ref="A73:CB73"/>
    <mergeCell ref="A74:B74"/>
    <mergeCell ref="C74:X74"/>
    <mergeCell ref="Y74:AA74"/>
    <mergeCell ref="AB74:AI74"/>
    <mergeCell ref="AJ74:AN74"/>
    <mergeCell ref="AO70:AS70"/>
    <mergeCell ref="AT70:AX70"/>
    <mergeCell ref="AY70:BC70"/>
    <mergeCell ref="BD70:BH70"/>
    <mergeCell ref="BI70:BM70"/>
    <mergeCell ref="BN70:BR70"/>
    <mergeCell ref="BS74:BW74"/>
    <mergeCell ref="BX74:CB74"/>
    <mergeCell ref="A69:CB69"/>
    <mergeCell ref="A70:B70"/>
    <mergeCell ref="C70:X70"/>
    <mergeCell ref="Y70:AA70"/>
    <mergeCell ref="AB70:AI70"/>
    <mergeCell ref="AJ70:AN70"/>
    <mergeCell ref="BS70:BW70"/>
    <mergeCell ref="BX70:CB70"/>
    <mergeCell ref="A71:CB71"/>
    <mergeCell ref="A67:CB67"/>
    <mergeCell ref="A68:B68"/>
    <mergeCell ref="C68:X68"/>
    <mergeCell ref="Y68:AA68"/>
    <mergeCell ref="AB68:AI68"/>
    <mergeCell ref="AJ68:AN68"/>
    <mergeCell ref="AO68:AS68"/>
    <mergeCell ref="AT68:AX68"/>
    <mergeCell ref="AY68:BC68"/>
    <mergeCell ref="BD68:BH68"/>
    <mergeCell ref="BI68:BM68"/>
    <mergeCell ref="BN68:BR68"/>
    <mergeCell ref="BS68:BW68"/>
    <mergeCell ref="BX68:CB68"/>
    <mergeCell ref="BI64:BM64"/>
    <mergeCell ref="BN64:BR64"/>
    <mergeCell ref="BS64:BW64"/>
    <mergeCell ref="BX64:CB64"/>
    <mergeCell ref="A65:CB65"/>
    <mergeCell ref="A66:CB66"/>
    <mergeCell ref="A63:CB63"/>
    <mergeCell ref="A64:B64"/>
    <mergeCell ref="C64:X64"/>
    <mergeCell ref="Y64:AA64"/>
    <mergeCell ref="AB64:AI64"/>
    <mergeCell ref="AJ64:AN64"/>
    <mergeCell ref="AO64:AS64"/>
    <mergeCell ref="AT64:AX64"/>
    <mergeCell ref="AY64:BC64"/>
    <mergeCell ref="BD64:BH64"/>
    <mergeCell ref="BI61:BM61"/>
    <mergeCell ref="BN61:BR61"/>
    <mergeCell ref="BS61:BW61"/>
    <mergeCell ref="BX61:CB61"/>
    <mergeCell ref="A62:B62"/>
    <mergeCell ref="C62:CB62"/>
    <mergeCell ref="BX60:CB60"/>
    <mergeCell ref="A61:B61"/>
    <mergeCell ref="C61:X61"/>
    <mergeCell ref="Y61:AA61"/>
    <mergeCell ref="AB61:AI61"/>
    <mergeCell ref="AJ61:AN61"/>
    <mergeCell ref="AO61:AS61"/>
    <mergeCell ref="AT61:AX61"/>
    <mergeCell ref="AY61:BC61"/>
    <mergeCell ref="BD61:BH61"/>
    <mergeCell ref="AT60:AX60"/>
    <mergeCell ref="AY60:BC60"/>
    <mergeCell ref="BD60:BH60"/>
    <mergeCell ref="BI60:BM60"/>
    <mergeCell ref="BN60:BR60"/>
    <mergeCell ref="BS60:BW60"/>
    <mergeCell ref="A57:BQ57"/>
    <mergeCell ref="A59:B60"/>
    <mergeCell ref="C59:X60"/>
    <mergeCell ref="Y59:AA60"/>
    <mergeCell ref="AB59:AI60"/>
    <mergeCell ref="AJ59:AX59"/>
    <mergeCell ref="AY59:BM59"/>
    <mergeCell ref="BN59:CB59"/>
    <mergeCell ref="AJ60:AN60"/>
    <mergeCell ref="AO60:AS60"/>
    <mergeCell ref="BN51:BQ51"/>
    <mergeCell ref="A52:BQ52"/>
    <mergeCell ref="A53:BQ53"/>
    <mergeCell ref="A54:BQ54"/>
    <mergeCell ref="A55:BQ55"/>
    <mergeCell ref="BJ50:BM50"/>
    <mergeCell ref="BN50:BQ50"/>
    <mergeCell ref="A51:AA51"/>
    <mergeCell ref="AB51:AF51"/>
    <mergeCell ref="AG51:AK51"/>
    <mergeCell ref="AL51:AP51"/>
    <mergeCell ref="AQ51:AU51"/>
    <mergeCell ref="AV51:AZ51"/>
    <mergeCell ref="BA51:BE51"/>
    <mergeCell ref="BF51:BI51"/>
    <mergeCell ref="A50:AA50"/>
    <mergeCell ref="AB50:AF50"/>
    <mergeCell ref="AG50:AK50"/>
    <mergeCell ref="AL50:AP50"/>
    <mergeCell ref="AQ50:AU50"/>
    <mergeCell ref="AV50:AZ50"/>
    <mergeCell ref="BA50:BE50"/>
    <mergeCell ref="BF50:BI50"/>
    <mergeCell ref="BJ51:BM51"/>
    <mergeCell ref="BN48:BQ48"/>
    <mergeCell ref="A49:AA49"/>
    <mergeCell ref="AB49:AF49"/>
    <mergeCell ref="AG49:AK49"/>
    <mergeCell ref="AL49:AP49"/>
    <mergeCell ref="AQ49:AU49"/>
    <mergeCell ref="AV49:AZ49"/>
    <mergeCell ref="BA49:BE49"/>
    <mergeCell ref="BF49:BI49"/>
    <mergeCell ref="BJ49:BM49"/>
    <mergeCell ref="BN49:BQ49"/>
    <mergeCell ref="A48:AA48"/>
    <mergeCell ref="AB48:AF48"/>
    <mergeCell ref="AG48:AK48"/>
    <mergeCell ref="AL48:AP48"/>
    <mergeCell ref="AQ48:AU48"/>
    <mergeCell ref="AV48:AZ48"/>
    <mergeCell ref="BA48:BE48"/>
    <mergeCell ref="BF48:BI48"/>
    <mergeCell ref="BJ48:BM48"/>
    <mergeCell ref="BJ46:BM46"/>
    <mergeCell ref="BN46:BQ46"/>
    <mergeCell ref="A47:AA47"/>
    <mergeCell ref="AB47:AF47"/>
    <mergeCell ref="AG47:AK47"/>
    <mergeCell ref="AL47:AP47"/>
    <mergeCell ref="AQ47:AU47"/>
    <mergeCell ref="AV47:AZ47"/>
    <mergeCell ref="BA47:BE47"/>
    <mergeCell ref="BF47:BI47"/>
    <mergeCell ref="BJ47:BM47"/>
    <mergeCell ref="BN47:BQ47"/>
    <mergeCell ref="A46:AA46"/>
    <mergeCell ref="AB46:AF46"/>
    <mergeCell ref="AG46:AK46"/>
    <mergeCell ref="AL46:AP46"/>
    <mergeCell ref="AQ46:AU46"/>
    <mergeCell ref="AV46:AZ46"/>
    <mergeCell ref="BA46:BE46"/>
    <mergeCell ref="BF46:BI46"/>
    <mergeCell ref="AG45:AK45"/>
    <mergeCell ref="AL45:AP45"/>
    <mergeCell ref="AQ45:AU45"/>
    <mergeCell ref="AV45:AZ45"/>
    <mergeCell ref="BA45:BE45"/>
    <mergeCell ref="BF45:BI45"/>
    <mergeCell ref="A37:BQ37"/>
    <mergeCell ref="A38:BQ38"/>
    <mergeCell ref="A39:BQ39"/>
    <mergeCell ref="A42:BL42"/>
    <mergeCell ref="BM43:BQ43"/>
    <mergeCell ref="A44:AA45"/>
    <mergeCell ref="AB44:AP44"/>
    <mergeCell ref="AQ44:BE44"/>
    <mergeCell ref="BF44:BQ44"/>
    <mergeCell ref="AB45:AF45"/>
    <mergeCell ref="BJ45:BM45"/>
    <mergeCell ref="BN45:BQ45"/>
    <mergeCell ref="AQ35:AV35"/>
    <mergeCell ref="AW35:BB35"/>
    <mergeCell ref="BC35:BG35"/>
    <mergeCell ref="BH35:BL35"/>
    <mergeCell ref="BM35:BQ35"/>
    <mergeCell ref="A36:BQ36"/>
    <mergeCell ref="AQ34:AV34"/>
    <mergeCell ref="AW34:BB34"/>
    <mergeCell ref="BC34:BG34"/>
    <mergeCell ref="BH34:BL34"/>
    <mergeCell ref="BM34:BQ34"/>
    <mergeCell ref="A35:R35"/>
    <mergeCell ref="S35:X35"/>
    <mergeCell ref="Y35:AD35"/>
    <mergeCell ref="AE35:AJ35"/>
    <mergeCell ref="AK35:AP35"/>
    <mergeCell ref="A34:B34"/>
    <mergeCell ref="C34:R34"/>
    <mergeCell ref="S34:X34"/>
    <mergeCell ref="Y34:AD34"/>
    <mergeCell ref="AE34:AJ34"/>
    <mergeCell ref="AK34:AP34"/>
    <mergeCell ref="AW33:BB33"/>
    <mergeCell ref="BC33:BG33"/>
    <mergeCell ref="BH33:BL33"/>
    <mergeCell ref="BM33:BQ33"/>
    <mergeCell ref="AQ32:AV32"/>
    <mergeCell ref="AW32:BB32"/>
    <mergeCell ref="BC32:BG32"/>
    <mergeCell ref="BH32:BL32"/>
    <mergeCell ref="BM32:BQ32"/>
    <mergeCell ref="AW31:BB31"/>
    <mergeCell ref="BC31:BG31"/>
    <mergeCell ref="BH31:BL31"/>
    <mergeCell ref="BM31:BQ31"/>
    <mergeCell ref="A32:B32"/>
    <mergeCell ref="C32:R32"/>
    <mergeCell ref="S32:X32"/>
    <mergeCell ref="Y32:AD32"/>
    <mergeCell ref="AE32:AJ32"/>
    <mergeCell ref="AK32:AP32"/>
    <mergeCell ref="A31:B31"/>
    <mergeCell ref="C31:R31"/>
    <mergeCell ref="S31:X31"/>
    <mergeCell ref="Y31:AD31"/>
    <mergeCell ref="AE31:AJ31"/>
    <mergeCell ref="AK31:AP31"/>
    <mergeCell ref="AQ31:AV31"/>
    <mergeCell ref="A33:B33"/>
    <mergeCell ref="C33:R33"/>
    <mergeCell ref="S33:X33"/>
    <mergeCell ref="Y33:AD33"/>
    <mergeCell ref="AE33:AJ33"/>
    <mergeCell ref="AK33:AP33"/>
    <mergeCell ref="AQ33:AV33"/>
    <mergeCell ref="BH29:BL29"/>
    <mergeCell ref="BM29:BQ29"/>
    <mergeCell ref="A30:B30"/>
    <mergeCell ref="C30:R30"/>
    <mergeCell ref="S30:X30"/>
    <mergeCell ref="Y30:AD30"/>
    <mergeCell ref="AE30:AJ30"/>
    <mergeCell ref="AK30:AP30"/>
    <mergeCell ref="AQ30:AV30"/>
    <mergeCell ref="AW30:BB30"/>
    <mergeCell ref="BC30:BG30"/>
    <mergeCell ref="BH30:BL30"/>
    <mergeCell ref="BM30:BQ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39370078740157483" right="0.39370078740157483" top="0.78740157480314965" bottom="0.39370078740157483" header="0.31496062992125984" footer="0.31496062992125984"/>
  <pageSetup paperSize="9" scale="79" fitToHeight="3"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5"/>
  <sheetViews>
    <sheetView topLeftCell="A10" workbookViewId="0">
      <selection activeCell="BL1" sqref="BL1:BM1"/>
    </sheetView>
  </sheetViews>
  <sheetFormatPr defaultColWidth="10.5" defaultRowHeight="11.45" customHeight="1" x14ac:dyDescent="0.2"/>
  <cols>
    <col min="1" max="1" width="2.33203125" style="6" customWidth="1"/>
    <col min="2" max="2" width="1.1640625" style="6" customWidth="1"/>
    <col min="3" max="3" width="2.6640625" style="6" customWidth="1"/>
    <col min="4" max="7" width="2.33203125" style="6" customWidth="1"/>
    <col min="8" max="8" width="5.33203125" style="6" customWidth="1"/>
    <col min="9" max="9" width="2.33203125" style="6" customWidth="1"/>
    <col min="10" max="10" width="2.1640625" style="6" customWidth="1"/>
    <col min="11" max="11" width="0.1640625" style="6" customWidth="1"/>
    <col min="12" max="12" width="2.33203125" style="6" customWidth="1"/>
    <col min="13" max="13" width="0.33203125" style="6" customWidth="1"/>
    <col min="14" max="14" width="4.5" style="6" customWidth="1"/>
    <col min="15" max="16" width="2.33203125" style="6" customWidth="1"/>
    <col min="17" max="17" width="1" style="6" customWidth="1"/>
    <col min="18" max="18" width="1.33203125" style="6" customWidth="1"/>
    <col min="19" max="19" width="0.6640625" style="6" customWidth="1"/>
    <col min="20" max="20" width="0.33203125" style="6" customWidth="1"/>
    <col min="21" max="21" width="1.33203125" style="6" customWidth="1"/>
    <col min="22" max="22" width="5.33203125" style="6" customWidth="1"/>
    <col min="23" max="23" width="2.1640625" style="6" customWidth="1"/>
    <col min="24" max="24" width="0.1640625" style="6" customWidth="1"/>
    <col min="25" max="25" width="2.1640625" style="6" customWidth="1"/>
    <col min="26" max="26" width="0.1640625" style="6" customWidth="1"/>
    <col min="27" max="27" width="1.83203125" style="6" customWidth="1"/>
    <col min="28" max="28" width="0.33203125" style="6" customWidth="1"/>
    <col min="29" max="29" width="0.1640625" style="6" customWidth="1"/>
    <col min="30" max="33" width="2.33203125" style="6" customWidth="1"/>
    <col min="34" max="34" width="0.6640625" style="6" customWidth="1"/>
    <col min="35" max="35" width="0.33203125" style="6" customWidth="1"/>
    <col min="36" max="36" width="1.33203125" style="6" customWidth="1"/>
    <col min="37" max="39" width="2.33203125" style="6" customWidth="1"/>
    <col min="40" max="40" width="1.83203125" style="6" customWidth="1"/>
    <col min="41" max="41" width="0.33203125" style="6" customWidth="1"/>
    <col min="42" max="42" width="0.1640625" style="6" customWidth="1"/>
    <col min="43" max="46" width="2.33203125" style="6" customWidth="1"/>
    <col min="47" max="47" width="0.6640625" style="6" customWidth="1"/>
    <col min="48" max="48" width="0.33203125" style="6" customWidth="1"/>
    <col min="49" max="49" width="1.33203125" style="6" customWidth="1"/>
    <col min="50" max="50" width="2.33203125" style="6" customWidth="1"/>
    <col min="51" max="51" width="7" style="6" customWidth="1"/>
    <col min="52" max="52" width="2.33203125" style="6" customWidth="1"/>
    <col min="53" max="53" width="1.83203125" style="6" customWidth="1"/>
    <col min="54" max="54" width="0.33203125" style="6" customWidth="1"/>
    <col min="55" max="55" width="0.1640625" style="6" customWidth="1"/>
    <col min="56" max="59" width="2.33203125" style="6" customWidth="1"/>
    <col min="60" max="60" width="0.6640625" style="6" customWidth="1"/>
    <col min="61" max="61" width="0.33203125" style="6" customWidth="1"/>
    <col min="62" max="62" width="1.33203125" style="6" customWidth="1"/>
    <col min="63" max="63" width="2.33203125" style="6" customWidth="1"/>
    <col min="64" max="64" width="6" style="6" customWidth="1"/>
    <col min="65" max="68" width="2.33203125" style="6" customWidth="1"/>
    <col min="69" max="69" width="0.5" style="6" customWidth="1"/>
    <col min="70" max="70" width="0.33203125" style="6" customWidth="1"/>
    <col min="71" max="71" width="1.6640625" style="6" customWidth="1"/>
    <col min="72" max="74" width="2.33203125" style="6" customWidth="1"/>
    <col min="75" max="75" width="1.6640625" style="6" customWidth="1"/>
    <col min="76" max="76" width="0.33203125" style="6" customWidth="1"/>
    <col min="77" max="77" width="0.5" style="6" customWidth="1"/>
    <col min="78" max="81" width="2.33203125" style="6" customWidth="1"/>
    <col min="82" max="82" width="0.5" style="6" customWidth="1"/>
    <col min="83" max="83" width="0.33203125" style="6" customWidth="1"/>
    <col min="84" max="84" width="1.6640625" style="6" customWidth="1"/>
    <col min="85" max="87" width="2.33203125" style="6" customWidth="1"/>
    <col min="88" max="88" width="1.6640625" style="6" customWidth="1"/>
    <col min="89" max="89" width="0.33203125" style="6" customWidth="1"/>
    <col min="90" max="90" width="0.5" style="6" customWidth="1"/>
    <col min="91" max="94" width="2.33203125" style="6" customWidth="1"/>
    <col min="95" max="95" width="0.5" style="6" customWidth="1"/>
    <col min="96" max="96" width="0.33203125" style="6" customWidth="1"/>
    <col min="97" max="97" width="1.6640625" style="6" customWidth="1"/>
    <col min="98" max="98" width="2.33203125" style="6" customWidth="1"/>
    <col min="99" max="99" width="2.1640625" style="6" customWidth="1"/>
    <col min="100" max="100" width="0.1640625" style="6"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16" customFormat="1" ht="12.75" x14ac:dyDescent="0.2">
      <c r="A6" s="1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1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16" customFormat="1" ht="12.75" x14ac:dyDescent="0.2"/>
    <row r="9" spans="1:100" s="16" customFormat="1" ht="12.75" x14ac:dyDescent="0.2">
      <c r="A9" s="16"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1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16" customFormat="1" ht="12.75" x14ac:dyDescent="0.2"/>
    <row r="12" spans="1:100" s="16" customFormat="1" ht="12.75" x14ac:dyDescent="0.2">
      <c r="A12" s="16" t="s">
        <v>8</v>
      </c>
      <c r="C12" s="236" t="s">
        <v>159</v>
      </c>
      <c r="D12" s="236"/>
      <c r="E12" s="236"/>
      <c r="F12" s="236"/>
      <c r="G12" s="236"/>
      <c r="H12" s="236"/>
      <c r="I12" s="236"/>
      <c r="J12" s="236"/>
      <c r="M12" s="297">
        <v>133</v>
      </c>
      <c r="N12" s="297"/>
      <c r="O12" s="297"/>
      <c r="P12" s="297"/>
      <c r="Q12" s="297"/>
      <c r="R12" s="297"/>
      <c r="S12" s="297"/>
      <c r="T12" s="297"/>
      <c r="U12" s="297"/>
      <c r="V12" s="297"/>
      <c r="W12" s="297"/>
      <c r="Z12" s="238" t="s">
        <v>121</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1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16" customFormat="1" ht="12.75" x14ac:dyDescent="0.2"/>
    <row r="15" spans="1:100" s="1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16" customFormat="1" ht="13.5" thickBot="1" x14ac:dyDescent="0.25"/>
    <row r="17" spans="1:100" s="1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16"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16" customFormat="1" ht="13.5"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16" customFormat="1" ht="12.75" x14ac:dyDescent="0.2">
      <c r="A21" s="213">
        <v>1</v>
      </c>
      <c r="B21" s="213"/>
      <c r="C21" s="213"/>
      <c r="D21" s="214" t="s">
        <v>160</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30" customHeight="1" x14ac:dyDescent="0.2">
      <c r="A22" s="216" t="s">
        <v>108</v>
      </c>
      <c r="B22" s="216"/>
      <c r="C22" s="216"/>
      <c r="D22" s="217" t="s">
        <v>161</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223.5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19" customFormat="1" ht="12" x14ac:dyDescent="0.2">
      <c r="A23" s="216" t="s">
        <v>162</v>
      </c>
      <c r="B23" s="216"/>
      <c r="C23" s="216"/>
      <c r="D23" s="217" t="s">
        <v>163</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8">
        <v>225</v>
      </c>
      <c r="BR23" s="218"/>
      <c r="BS23" s="218"/>
      <c r="BT23" s="218"/>
      <c r="BU23" s="218"/>
      <c r="BV23" s="218"/>
      <c r="BW23" s="218"/>
      <c r="BX23" s="218"/>
      <c r="BY23" s="218"/>
      <c r="BZ23" s="218"/>
      <c r="CA23" s="218"/>
      <c r="CB23" s="216"/>
      <c r="CC23" s="216"/>
      <c r="CD23" s="216"/>
      <c r="CE23" s="216"/>
      <c r="CF23" s="216"/>
      <c r="CG23" s="216"/>
      <c r="CH23" s="216"/>
      <c r="CI23" s="216"/>
      <c r="CJ23" s="216"/>
      <c r="CK23" s="216"/>
      <c r="CL23" s="216"/>
      <c r="CM23" s="216"/>
      <c r="CN23" s="216"/>
      <c r="CO23" s="216"/>
      <c r="CP23" s="216"/>
      <c r="CQ23" s="216"/>
      <c r="CR23" s="216"/>
      <c r="CS23" s="216"/>
      <c r="CT23" s="216"/>
      <c r="CU23" s="216"/>
      <c r="CV23" s="216"/>
    </row>
    <row r="24" spans="1:100" s="19" customFormat="1" ht="12" x14ac:dyDescent="0.2">
      <c r="A24" s="216" t="s">
        <v>164</v>
      </c>
      <c r="B24" s="216"/>
      <c r="C24" s="216"/>
      <c r="D24" s="217" t="s">
        <v>165</v>
      </c>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8">
        <v>221.2</v>
      </c>
      <c r="BR24" s="218"/>
      <c r="BS24" s="218"/>
      <c r="BT24" s="218"/>
      <c r="BU24" s="218"/>
      <c r="BV24" s="218"/>
      <c r="BW24" s="218"/>
      <c r="BX24" s="218"/>
      <c r="BY24" s="218"/>
      <c r="BZ24" s="218"/>
      <c r="CA24" s="218"/>
      <c r="CB24" s="216"/>
      <c r="CC24" s="216"/>
      <c r="CD24" s="216"/>
      <c r="CE24" s="216"/>
      <c r="CF24" s="216"/>
      <c r="CG24" s="216"/>
      <c r="CH24" s="216"/>
      <c r="CI24" s="216"/>
      <c r="CJ24" s="216"/>
      <c r="CK24" s="216"/>
      <c r="CL24" s="216"/>
      <c r="CM24" s="216"/>
      <c r="CN24" s="216"/>
      <c r="CO24" s="216"/>
      <c r="CP24" s="216"/>
      <c r="CQ24" s="216"/>
      <c r="CR24" s="216"/>
      <c r="CS24" s="216"/>
      <c r="CT24" s="216"/>
      <c r="CU24" s="216"/>
      <c r="CV24" s="216"/>
    </row>
    <row r="25" spans="1:100" s="19" customFormat="1" ht="12" x14ac:dyDescent="0.2">
      <c r="A25" s="216" t="s">
        <v>166</v>
      </c>
      <c r="B25" s="216"/>
      <c r="C25" s="216"/>
      <c r="D25" s="217" t="s">
        <v>167</v>
      </c>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8">
        <v>225</v>
      </c>
      <c r="BR25" s="218"/>
      <c r="BS25" s="218"/>
      <c r="BT25" s="218"/>
      <c r="BU25" s="218"/>
      <c r="BV25" s="218"/>
      <c r="BW25" s="218"/>
      <c r="BX25" s="218"/>
      <c r="BY25" s="218"/>
      <c r="BZ25" s="218"/>
      <c r="CA25" s="218"/>
      <c r="CB25" s="216"/>
      <c r="CC25" s="216"/>
      <c r="CD25" s="216"/>
      <c r="CE25" s="216"/>
      <c r="CF25" s="216"/>
      <c r="CG25" s="216"/>
      <c r="CH25" s="216"/>
      <c r="CI25" s="216"/>
      <c r="CJ25" s="216"/>
      <c r="CK25" s="216"/>
      <c r="CL25" s="216"/>
      <c r="CM25" s="216"/>
      <c r="CN25" s="216"/>
      <c r="CO25" s="216"/>
      <c r="CP25" s="216"/>
      <c r="CQ25" s="216"/>
      <c r="CR25" s="216"/>
      <c r="CS25" s="216"/>
      <c r="CT25" s="216"/>
      <c r="CU25" s="216"/>
      <c r="CV25" s="216"/>
    </row>
    <row r="26" spans="1:100" s="19" customFormat="1" ht="12" x14ac:dyDescent="0.2">
      <c r="A26" s="216" t="s">
        <v>168</v>
      </c>
      <c r="B26" s="216"/>
      <c r="C26" s="216"/>
      <c r="D26" s="217" t="s">
        <v>169</v>
      </c>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8">
        <v>225</v>
      </c>
      <c r="BR26" s="218"/>
      <c r="BS26" s="218"/>
      <c r="BT26" s="218"/>
      <c r="BU26" s="218"/>
      <c r="BV26" s="218"/>
      <c r="BW26" s="218"/>
      <c r="BX26" s="218"/>
      <c r="BY26" s="218"/>
      <c r="BZ26" s="218"/>
      <c r="CA26" s="218"/>
      <c r="CB26" s="216"/>
      <c r="CC26" s="216"/>
      <c r="CD26" s="216"/>
      <c r="CE26" s="216"/>
      <c r="CF26" s="216"/>
      <c r="CG26" s="216"/>
      <c r="CH26" s="216"/>
      <c r="CI26" s="216"/>
      <c r="CJ26" s="216"/>
      <c r="CK26" s="216"/>
      <c r="CL26" s="216"/>
      <c r="CM26" s="216"/>
      <c r="CN26" s="216"/>
      <c r="CO26" s="216"/>
      <c r="CP26" s="216"/>
      <c r="CQ26" s="216"/>
      <c r="CR26" s="216"/>
      <c r="CS26" s="216"/>
      <c r="CT26" s="216"/>
      <c r="CU26" s="216"/>
      <c r="CV26" s="216"/>
    </row>
    <row r="27" spans="1:100" s="20" customFormat="1" ht="12.75" x14ac:dyDescent="0.2">
      <c r="A27" s="206"/>
      <c r="B27" s="206"/>
      <c r="C27" s="206"/>
      <c r="D27" s="207" t="s">
        <v>110</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8">
        <v>223.94</v>
      </c>
      <c r="BR27" s="208"/>
      <c r="BS27" s="208"/>
      <c r="BT27" s="208"/>
      <c r="BU27" s="208"/>
      <c r="BV27" s="208"/>
      <c r="BW27" s="208"/>
      <c r="BX27" s="208"/>
      <c r="BY27" s="208"/>
      <c r="BZ27" s="208"/>
      <c r="CA27" s="208"/>
      <c r="CB27" s="206"/>
      <c r="CC27" s="206"/>
      <c r="CD27" s="206"/>
      <c r="CE27" s="206"/>
      <c r="CF27" s="206"/>
      <c r="CG27" s="206"/>
      <c r="CH27" s="206"/>
      <c r="CI27" s="206"/>
      <c r="CJ27" s="206"/>
      <c r="CK27" s="206"/>
      <c r="CL27" s="206"/>
      <c r="CM27" s="206"/>
      <c r="CN27" s="206"/>
      <c r="CO27" s="206"/>
      <c r="CP27" s="206"/>
      <c r="CQ27" s="206"/>
      <c r="CR27" s="206"/>
      <c r="CS27" s="206"/>
      <c r="CT27" s="206"/>
      <c r="CU27" s="206"/>
      <c r="CV27" s="206"/>
    </row>
    <row r="28" spans="1:100" s="21" customFormat="1" ht="15" x14ac:dyDescent="0.25">
      <c r="A28" s="209"/>
      <c r="B28" s="209"/>
      <c r="C28" s="209"/>
      <c r="D28" s="210" t="s">
        <v>111</v>
      </c>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1">
        <v>223.94</v>
      </c>
      <c r="BR28" s="211"/>
      <c r="BS28" s="211"/>
      <c r="BT28" s="211"/>
      <c r="BU28" s="211"/>
      <c r="BV28" s="211"/>
      <c r="BW28" s="211"/>
      <c r="BX28" s="211"/>
      <c r="BY28" s="211"/>
      <c r="BZ28" s="211"/>
      <c r="CA28" s="211"/>
      <c r="CB28" s="212"/>
      <c r="CC28" s="212"/>
      <c r="CD28" s="212"/>
      <c r="CE28" s="212"/>
      <c r="CF28" s="212"/>
      <c r="CG28" s="212"/>
      <c r="CH28" s="212"/>
      <c r="CI28" s="212"/>
      <c r="CJ28" s="212"/>
      <c r="CK28" s="212"/>
      <c r="CL28" s="212"/>
      <c r="CM28" s="212"/>
      <c r="CN28" s="212"/>
      <c r="CO28" s="212"/>
      <c r="CP28" s="212"/>
      <c r="CQ28" s="212"/>
      <c r="CR28" s="212"/>
      <c r="CS28" s="212"/>
      <c r="CT28" s="212"/>
      <c r="CU28" s="212"/>
      <c r="CV28" s="212"/>
    </row>
    <row r="29" spans="1:100" ht="11.1" customHeight="1" x14ac:dyDescent="0.2">
      <c r="B29" s="22" t="s">
        <v>112</v>
      </c>
      <c r="C29" s="22"/>
    </row>
    <row r="32" spans="1:100" ht="12.75" x14ac:dyDescent="0.2">
      <c r="A32" s="199" t="s">
        <v>113</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row>
    <row r="34" spans="1:100" s="23" customFormat="1" ht="51" customHeight="1" thickBot="1" x14ac:dyDescent="0.25">
      <c r="A34" s="200" t="s">
        <v>16</v>
      </c>
      <c r="B34" s="200"/>
      <c r="C34" s="200"/>
      <c r="D34" s="201" t="s">
        <v>114</v>
      </c>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2" t="s">
        <v>115</v>
      </c>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row>
    <row r="35" spans="1:100" s="11" customFormat="1" ht="11.1" customHeight="1" thickBot="1" x14ac:dyDescent="0.25">
      <c r="A35" s="203">
        <v>1</v>
      </c>
      <c r="B35" s="203"/>
      <c r="C35" s="203"/>
      <c r="D35" s="204">
        <v>2</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5">
        <v>3</v>
      </c>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row>
    <row r="37" spans="1:100" ht="11.1" customHeight="1" x14ac:dyDescent="0.2"/>
    <row r="38" spans="1:100" ht="11.1" customHeight="1" x14ac:dyDescent="0.2"/>
    <row r="39" spans="1:100" ht="27" customHeight="1" x14ac:dyDescent="0.25">
      <c r="A39" s="196" t="s">
        <v>47</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M39" s="197"/>
      <c r="AN39" s="197"/>
      <c r="AO39" s="197"/>
      <c r="AP39" s="197"/>
      <c r="AQ39" s="197"/>
      <c r="AR39" s="197"/>
      <c r="AS39" s="197"/>
      <c r="AT39" s="197"/>
      <c r="AU39" s="197"/>
      <c r="AV39" s="197"/>
      <c r="AW39" s="197"/>
      <c r="AX39" s="197"/>
      <c r="AY39" s="197"/>
      <c r="AZ39" s="197"/>
      <c r="BA39" s="197"/>
      <c r="BB39" s="197"/>
      <c r="BC39" s="197"/>
      <c r="BD39" s="197"/>
      <c r="BE39" s="197"/>
      <c r="BM39" s="198" t="s">
        <v>48</v>
      </c>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row>
    <row r="40" spans="1:100" ht="11.1" customHeight="1" x14ac:dyDescent="0.2">
      <c r="AM40" s="161" t="s">
        <v>49</v>
      </c>
      <c r="AN40" s="161"/>
      <c r="AO40" s="161"/>
      <c r="AP40" s="161"/>
      <c r="AQ40" s="161"/>
      <c r="AR40" s="161"/>
      <c r="AS40" s="161"/>
      <c r="AT40" s="161"/>
      <c r="AU40" s="161"/>
      <c r="AV40" s="161"/>
      <c r="AW40" s="161"/>
      <c r="AX40" s="161"/>
      <c r="AY40" s="161"/>
      <c r="AZ40" s="161"/>
      <c r="BA40" s="161"/>
      <c r="BB40" s="161"/>
      <c r="BC40" s="161"/>
      <c r="BD40" s="161"/>
      <c r="BM40" s="161" t="s">
        <v>50</v>
      </c>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row>
    <row r="42" spans="1:100" ht="11.1" hidden="1" customHeight="1" x14ac:dyDescent="0.2"/>
    <row r="43" spans="1:100" ht="11.1" hidden="1" customHeight="1" x14ac:dyDescent="0.2"/>
    <row r="44" spans="1:100" ht="63.75" customHeight="1" x14ac:dyDescent="0.25">
      <c r="A44" s="196" t="s">
        <v>51</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M44" s="197"/>
      <c r="AN44" s="197"/>
      <c r="AO44" s="197"/>
      <c r="AP44" s="197"/>
      <c r="AQ44" s="197"/>
      <c r="AR44" s="197"/>
      <c r="AS44" s="197"/>
      <c r="AT44" s="197"/>
      <c r="AU44" s="197"/>
      <c r="AV44" s="197"/>
      <c r="AW44" s="197"/>
      <c r="AX44" s="197"/>
      <c r="AY44" s="197"/>
      <c r="AZ44" s="197"/>
      <c r="BA44" s="197"/>
      <c r="BB44" s="197"/>
      <c r="BC44" s="197"/>
      <c r="BD44" s="197"/>
      <c r="BE44" s="197"/>
      <c r="BM44" s="198" t="s">
        <v>52</v>
      </c>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row>
    <row r="45" spans="1:100" ht="11.1" customHeight="1" x14ac:dyDescent="0.2">
      <c r="AM45" s="161" t="s">
        <v>49</v>
      </c>
      <c r="AN45" s="161"/>
      <c r="AO45" s="161"/>
      <c r="AP45" s="161"/>
      <c r="AQ45" s="161"/>
      <c r="AR45" s="161"/>
      <c r="AS45" s="161"/>
      <c r="AT45" s="161"/>
      <c r="AU45" s="161"/>
      <c r="AV45" s="161"/>
      <c r="AW45" s="161"/>
      <c r="AX45" s="161"/>
      <c r="AY45" s="161"/>
      <c r="AZ45" s="161"/>
      <c r="BA45" s="161"/>
      <c r="BB45" s="161"/>
      <c r="BC45" s="161"/>
      <c r="BD45" s="161"/>
      <c r="BM45" s="161" t="s">
        <v>50</v>
      </c>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row>
  </sheetData>
  <mergeCells count="80">
    <mergeCell ref="AM45:BD45"/>
    <mergeCell ref="BM45:CO45"/>
    <mergeCell ref="A39:AJ39"/>
    <mergeCell ref="AM39:BE39"/>
    <mergeCell ref="BM39:CO39"/>
    <mergeCell ref="AM40:BD40"/>
    <mergeCell ref="BM40:CO40"/>
    <mergeCell ref="A44:AJ44"/>
    <mergeCell ref="AM44:BE44"/>
    <mergeCell ref="BM44:CO44"/>
    <mergeCell ref="A32:AP32"/>
    <mergeCell ref="A34:C34"/>
    <mergeCell ref="D34:AW34"/>
    <mergeCell ref="AX34:CV34"/>
    <mergeCell ref="A35:C35"/>
    <mergeCell ref="D35:AW35"/>
    <mergeCell ref="AX35:CV35"/>
    <mergeCell ref="A27:C27"/>
    <mergeCell ref="D27:BP27"/>
    <mergeCell ref="BQ27:CA27"/>
    <mergeCell ref="CB27:CL27"/>
    <mergeCell ref="CM27:CV27"/>
    <mergeCell ref="A28:C28"/>
    <mergeCell ref="D28:BP28"/>
    <mergeCell ref="BQ28:CA28"/>
    <mergeCell ref="CB28:CL28"/>
    <mergeCell ref="CM28:CV28"/>
    <mergeCell ref="A25:C25"/>
    <mergeCell ref="D25:BP25"/>
    <mergeCell ref="BQ25:CA25"/>
    <mergeCell ref="CB25:CL25"/>
    <mergeCell ref="CM25:CV25"/>
    <mergeCell ref="A26:C26"/>
    <mergeCell ref="D26:BP26"/>
    <mergeCell ref="BQ26:CA26"/>
    <mergeCell ref="CB26:CL26"/>
    <mergeCell ref="CM26:CV26"/>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2"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9"/>
  <sheetViews>
    <sheetView topLeftCell="A34" workbookViewId="0">
      <selection activeCell="CC43" sqref="CC43"/>
    </sheetView>
  </sheetViews>
  <sheetFormatPr defaultColWidth="10.5" defaultRowHeight="11.25" x14ac:dyDescent="0.2"/>
  <cols>
    <col min="1" max="1" width="2.33203125" style="14" customWidth="1"/>
    <col min="2" max="2" width="3.83203125" style="14" customWidth="1"/>
    <col min="3" max="10" width="2.33203125" style="14" customWidth="1"/>
    <col min="11" max="11" width="3.1640625" style="14" customWidth="1"/>
    <col min="12" max="12" width="2.33203125" style="14" customWidth="1"/>
    <col min="13" max="13" width="4.1640625" style="14" customWidth="1"/>
    <col min="14" max="23" width="2.33203125" style="14" customWidth="1"/>
    <col min="24" max="25" width="3.6640625" style="14" customWidth="1"/>
    <col min="26" max="34" width="2.33203125" style="14" customWidth="1"/>
    <col min="35" max="35" width="3.33203125" style="14" customWidth="1"/>
    <col min="36" max="37" width="2.33203125" style="14" customWidth="1"/>
    <col min="38" max="38" width="3.5" style="14" customWidth="1"/>
    <col min="39" max="40" width="2.33203125" style="14" customWidth="1"/>
    <col min="41" max="41" width="3.5" style="14" customWidth="1"/>
    <col min="42" max="50" width="2.33203125" style="14" customWidth="1"/>
    <col min="51" max="51" width="3.1640625" style="14" customWidth="1"/>
    <col min="52" max="58" width="2.33203125" style="14" customWidth="1"/>
    <col min="59" max="59" width="4.83203125" style="14" customWidth="1"/>
    <col min="60" max="60" width="2.33203125" style="14" customWidth="1"/>
    <col min="61" max="61" width="2.83203125" style="14" customWidth="1"/>
    <col min="62" max="62" width="3.33203125" style="14" customWidth="1"/>
    <col min="63" max="63" width="4.1640625" style="14" customWidth="1"/>
    <col min="64" max="64" width="2.83203125" style="14" customWidth="1"/>
    <col min="65" max="65" width="4" style="14" customWidth="1"/>
    <col min="66" max="68" width="2.33203125" style="14" customWidth="1"/>
    <col min="69" max="69" width="4" style="14" customWidth="1"/>
    <col min="70" max="75" width="2.6640625" style="14" customWidth="1"/>
    <col min="76" max="77" width="3" style="14" customWidth="1"/>
    <col min="78" max="80" width="2.6640625" style="14"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4.75" customHeight="1" x14ac:dyDescent="0.2">
      <c r="BD4" s="158" t="s">
        <v>53</v>
      </c>
      <c r="BE4" s="158"/>
      <c r="BF4" s="158"/>
      <c r="BG4" s="158"/>
      <c r="BH4" s="158"/>
      <c r="BI4" s="158"/>
      <c r="BJ4" s="158"/>
      <c r="BK4" s="158"/>
      <c r="BL4" s="158"/>
      <c r="BM4" s="158"/>
      <c r="BN4" s="158"/>
      <c r="BO4" s="158"/>
      <c r="BP4" s="158"/>
      <c r="BQ4" s="158"/>
      <c r="BR4" s="158"/>
    </row>
    <row r="5" spans="1:70" ht="24.7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1" customHeight="1" x14ac:dyDescent="0.2">
      <c r="A9" s="14"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7.25" customHeight="1" x14ac:dyDescent="0.2">
      <c r="A12" s="14"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5" customHeight="1" x14ac:dyDescent="0.2">
      <c r="A15" s="14" t="s">
        <v>8</v>
      </c>
      <c r="B15" s="129">
        <v>117130</v>
      </c>
      <c r="C15" s="129"/>
      <c r="D15" s="129"/>
      <c r="E15" s="129"/>
      <c r="F15" s="129"/>
      <c r="G15" s="129"/>
      <c r="H15" s="129"/>
      <c r="I15" s="129"/>
      <c r="K15" s="130">
        <v>421</v>
      </c>
      <c r="L15" s="130"/>
      <c r="M15" s="130"/>
      <c r="N15" s="130"/>
      <c r="O15" s="130"/>
      <c r="P15" s="130"/>
      <c r="Q15" s="130"/>
      <c r="S15" s="131" t="s">
        <v>170</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4.25" customHeight="1" x14ac:dyDescent="0.2">
      <c r="A23" s="242">
        <v>5500</v>
      </c>
      <c r="B23" s="242"/>
      <c r="C23" s="242"/>
      <c r="D23" s="242"/>
      <c r="E23" s="242"/>
      <c r="F23" s="242"/>
      <c r="G23" s="242"/>
      <c r="H23" s="242"/>
      <c r="I23" s="243"/>
      <c r="J23" s="243"/>
      <c r="K23" s="243"/>
      <c r="L23" s="243"/>
      <c r="M23" s="243"/>
      <c r="N23" s="243"/>
      <c r="O23" s="243"/>
      <c r="P23" s="242">
        <v>5500</v>
      </c>
      <c r="Q23" s="242"/>
      <c r="R23" s="242"/>
      <c r="S23" s="242"/>
      <c r="T23" s="242"/>
      <c r="U23" s="242"/>
      <c r="V23" s="242"/>
      <c r="W23" s="242"/>
      <c r="X23" s="242">
        <v>5500</v>
      </c>
      <c r="Y23" s="242"/>
      <c r="Z23" s="242"/>
      <c r="AA23" s="242"/>
      <c r="AB23" s="242"/>
      <c r="AC23" s="242"/>
      <c r="AD23" s="242"/>
      <c r="AE23" s="243"/>
      <c r="AF23" s="243"/>
      <c r="AG23" s="243"/>
      <c r="AH23" s="243"/>
      <c r="AI23" s="243"/>
      <c r="AJ23" s="243"/>
      <c r="AK23" s="243"/>
      <c r="AL23" s="242">
        <v>5500</v>
      </c>
      <c r="AM23" s="242"/>
      <c r="AN23" s="242"/>
      <c r="AO23" s="242"/>
      <c r="AP23" s="242"/>
      <c r="AQ23" s="242"/>
      <c r="AR23" s="242"/>
      <c r="AS23" s="242"/>
      <c r="AT23" s="242"/>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9.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4.7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2.25" customHeight="1" x14ac:dyDescent="0.2">
      <c r="A30" s="139">
        <v>1</v>
      </c>
      <c r="B30" s="139"/>
      <c r="C30" s="175" t="s">
        <v>171</v>
      </c>
      <c r="D30" s="175"/>
      <c r="E30" s="175"/>
      <c r="F30" s="175"/>
      <c r="G30" s="175"/>
      <c r="H30" s="175"/>
      <c r="I30" s="175"/>
      <c r="J30" s="175"/>
      <c r="K30" s="175"/>
      <c r="L30" s="175"/>
      <c r="M30" s="175"/>
      <c r="N30" s="175"/>
      <c r="O30" s="175"/>
      <c r="P30" s="175"/>
      <c r="Q30" s="175"/>
      <c r="R30" s="175"/>
      <c r="S30" s="244">
        <v>5500</v>
      </c>
      <c r="T30" s="244"/>
      <c r="U30" s="244"/>
      <c r="V30" s="244"/>
      <c r="W30" s="244"/>
      <c r="X30" s="244"/>
      <c r="Y30" s="245"/>
      <c r="Z30" s="245"/>
      <c r="AA30" s="245"/>
      <c r="AB30" s="245"/>
      <c r="AC30" s="245"/>
      <c r="AD30" s="245"/>
      <c r="AE30" s="244">
        <v>5500</v>
      </c>
      <c r="AF30" s="244"/>
      <c r="AG30" s="244"/>
      <c r="AH30" s="244"/>
      <c r="AI30" s="244"/>
      <c r="AJ30" s="244"/>
      <c r="AK30" s="244">
        <v>5500</v>
      </c>
      <c r="AL30" s="244"/>
      <c r="AM30" s="244"/>
      <c r="AN30" s="244"/>
      <c r="AO30" s="244"/>
      <c r="AP30" s="244"/>
      <c r="AQ30" s="245"/>
      <c r="AR30" s="245"/>
      <c r="AS30" s="245"/>
      <c r="AT30" s="245"/>
      <c r="AU30" s="245"/>
      <c r="AV30" s="245"/>
      <c r="AW30" s="244">
        <v>5500</v>
      </c>
      <c r="AX30" s="244"/>
      <c r="AY30" s="244"/>
      <c r="AZ30" s="244"/>
      <c r="BA30" s="244"/>
      <c r="BB30" s="244"/>
      <c r="BC30" s="245"/>
      <c r="BD30" s="245"/>
      <c r="BE30" s="245"/>
      <c r="BF30" s="245"/>
      <c r="BG30" s="245"/>
      <c r="BH30" s="245"/>
      <c r="BI30" s="245"/>
      <c r="BJ30" s="245"/>
      <c r="BK30" s="245"/>
      <c r="BL30" s="245"/>
      <c r="BM30" s="245"/>
      <c r="BN30" s="245"/>
      <c r="BO30" s="245"/>
      <c r="BP30" s="245"/>
      <c r="BQ30" s="245"/>
    </row>
    <row r="31" spans="1:69" s="2" customFormat="1" ht="11.1" customHeight="1" x14ac:dyDescent="0.2">
      <c r="A31" s="176" t="s">
        <v>17</v>
      </c>
      <c r="B31" s="176"/>
      <c r="C31" s="176"/>
      <c r="D31" s="176"/>
      <c r="E31" s="176"/>
      <c r="F31" s="176"/>
      <c r="G31" s="176"/>
      <c r="H31" s="176"/>
      <c r="I31" s="176"/>
      <c r="J31" s="176"/>
      <c r="K31" s="176"/>
      <c r="L31" s="176"/>
      <c r="M31" s="176"/>
      <c r="N31" s="176"/>
      <c r="O31" s="176"/>
      <c r="P31" s="176"/>
      <c r="Q31" s="176"/>
      <c r="R31" s="176"/>
      <c r="S31" s="244">
        <v>5500</v>
      </c>
      <c r="T31" s="244"/>
      <c r="U31" s="244"/>
      <c r="V31" s="244"/>
      <c r="W31" s="244"/>
      <c r="X31" s="244"/>
      <c r="Y31" s="245"/>
      <c r="Z31" s="245"/>
      <c r="AA31" s="245"/>
      <c r="AB31" s="245"/>
      <c r="AC31" s="245"/>
      <c r="AD31" s="245"/>
      <c r="AE31" s="244">
        <v>5500</v>
      </c>
      <c r="AF31" s="244"/>
      <c r="AG31" s="244"/>
      <c r="AH31" s="244"/>
      <c r="AI31" s="244"/>
      <c r="AJ31" s="244"/>
      <c r="AK31" s="244">
        <v>5500</v>
      </c>
      <c r="AL31" s="244"/>
      <c r="AM31" s="244"/>
      <c r="AN31" s="244"/>
      <c r="AO31" s="244"/>
      <c r="AP31" s="244"/>
      <c r="AQ31" s="245"/>
      <c r="AR31" s="245"/>
      <c r="AS31" s="245"/>
      <c r="AT31" s="245"/>
      <c r="AU31" s="245"/>
      <c r="AV31" s="245"/>
      <c r="AW31" s="244">
        <v>5500</v>
      </c>
      <c r="AX31" s="244"/>
      <c r="AY31" s="244"/>
      <c r="AZ31" s="244"/>
      <c r="BA31" s="244"/>
      <c r="BB31" s="244"/>
      <c r="BC31" s="245"/>
      <c r="BD31" s="245"/>
      <c r="BE31" s="245"/>
      <c r="BF31" s="245"/>
      <c r="BG31" s="245"/>
      <c r="BH31" s="245"/>
      <c r="BI31" s="245"/>
      <c r="BJ31" s="245"/>
      <c r="BK31" s="245"/>
      <c r="BL31" s="245"/>
      <c r="BM31" s="245"/>
      <c r="BN31" s="245"/>
      <c r="BO31" s="245"/>
      <c r="BP31" s="245"/>
      <c r="BQ31" s="245"/>
    </row>
    <row r="32" spans="1:69" s="2" customFormat="1" ht="17.25"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80" s="2" customFormat="1" ht="11.1" customHeight="1" x14ac:dyDescent="0.2">
      <c r="A33" s="7"/>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80" ht="19.5" customHeight="1" x14ac:dyDescent="0.2"/>
    <row r="35" spans="1:80" ht="18" customHeight="1" x14ac:dyDescent="0.2">
      <c r="A35" s="164" t="s">
        <v>69</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80" ht="11.1" customHeight="1" thickBot="1" x14ac:dyDescent="0.25">
      <c r="BM36" s="164" t="s">
        <v>61</v>
      </c>
      <c r="BN36" s="164"/>
      <c r="BO36" s="164"/>
      <c r="BP36" s="164"/>
      <c r="BQ36" s="164"/>
    </row>
    <row r="37" spans="1:80" ht="29.25" customHeight="1" x14ac:dyDescent="0.2">
      <c r="A37" s="144" t="s">
        <v>70</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66" t="s">
        <v>65</v>
      </c>
      <c r="AC37" s="166"/>
      <c r="AD37" s="166"/>
      <c r="AE37" s="166"/>
      <c r="AF37" s="166"/>
      <c r="AG37" s="166"/>
      <c r="AH37" s="166"/>
      <c r="AI37" s="166"/>
      <c r="AJ37" s="166"/>
      <c r="AK37" s="166"/>
      <c r="AL37" s="166"/>
      <c r="AM37" s="166"/>
      <c r="AN37" s="166"/>
      <c r="AO37" s="166"/>
      <c r="AP37" s="166"/>
      <c r="AQ37" s="166" t="s">
        <v>12</v>
      </c>
      <c r="AR37" s="166"/>
      <c r="AS37" s="166"/>
      <c r="AT37" s="166"/>
      <c r="AU37" s="166"/>
      <c r="AV37" s="166"/>
      <c r="AW37" s="166"/>
      <c r="AX37" s="166"/>
      <c r="AY37" s="166"/>
      <c r="AZ37" s="166"/>
      <c r="BA37" s="166"/>
      <c r="BB37" s="166"/>
      <c r="BC37" s="166"/>
      <c r="BD37" s="166"/>
      <c r="BE37" s="166"/>
      <c r="BF37" s="166" t="s">
        <v>13</v>
      </c>
      <c r="BG37" s="166"/>
      <c r="BH37" s="166"/>
      <c r="BI37" s="166"/>
      <c r="BJ37" s="166"/>
      <c r="BK37" s="166"/>
      <c r="BL37" s="166"/>
      <c r="BM37" s="166"/>
      <c r="BN37" s="166"/>
      <c r="BO37" s="166"/>
      <c r="BP37" s="166"/>
      <c r="BQ37" s="166"/>
    </row>
    <row r="38" spans="1:80" ht="30" customHeight="1" x14ac:dyDescent="0.2">
      <c r="A38" s="145"/>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46"/>
      <c r="AB38" s="136" t="s">
        <v>14</v>
      </c>
      <c r="AC38" s="136"/>
      <c r="AD38" s="136"/>
      <c r="AE38" s="136"/>
      <c r="AF38" s="136"/>
      <c r="AG38" s="136" t="s">
        <v>15</v>
      </c>
      <c r="AH38" s="136"/>
      <c r="AI38" s="136"/>
      <c r="AJ38" s="136"/>
      <c r="AK38" s="136"/>
      <c r="AL38" s="136" t="s">
        <v>62</v>
      </c>
      <c r="AM38" s="136"/>
      <c r="AN38" s="136"/>
      <c r="AO38" s="136"/>
      <c r="AP38" s="136"/>
      <c r="AQ38" s="136" t="s">
        <v>14</v>
      </c>
      <c r="AR38" s="136"/>
      <c r="AS38" s="136"/>
      <c r="AT38" s="136"/>
      <c r="AU38" s="136"/>
      <c r="AV38" s="136" t="s">
        <v>15</v>
      </c>
      <c r="AW38" s="136"/>
      <c r="AX38" s="136"/>
      <c r="AY38" s="136"/>
      <c r="AZ38" s="136"/>
      <c r="BA38" s="136" t="s">
        <v>62</v>
      </c>
      <c r="BB38" s="136"/>
      <c r="BC38" s="136"/>
      <c r="BD38" s="136"/>
      <c r="BE38" s="136"/>
      <c r="BF38" s="136" t="s">
        <v>14</v>
      </c>
      <c r="BG38" s="136"/>
      <c r="BH38" s="136"/>
      <c r="BI38" s="136"/>
      <c r="BJ38" s="136" t="s">
        <v>15</v>
      </c>
      <c r="BK38" s="136"/>
      <c r="BL38" s="136"/>
      <c r="BM38" s="136"/>
      <c r="BN38" s="136" t="s">
        <v>62</v>
      </c>
      <c r="BO38" s="136"/>
      <c r="BP38" s="136"/>
      <c r="BQ38" s="136"/>
    </row>
    <row r="39" spans="1:80" ht="11.1" customHeight="1" thickBot="1" x14ac:dyDescent="0.25">
      <c r="A39" s="141">
        <v>1</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2">
        <v>2</v>
      </c>
      <c r="AC39" s="142"/>
      <c r="AD39" s="142"/>
      <c r="AE39" s="142"/>
      <c r="AF39" s="142"/>
      <c r="AG39" s="142">
        <v>3</v>
      </c>
      <c r="AH39" s="142"/>
      <c r="AI39" s="142"/>
      <c r="AJ39" s="142"/>
      <c r="AK39" s="142"/>
      <c r="AL39" s="142">
        <v>4</v>
      </c>
      <c r="AM39" s="142"/>
      <c r="AN39" s="142"/>
      <c r="AO39" s="142"/>
      <c r="AP39" s="142"/>
      <c r="AQ39" s="142">
        <v>5</v>
      </c>
      <c r="AR39" s="142"/>
      <c r="AS39" s="142"/>
      <c r="AT39" s="142"/>
      <c r="AU39" s="142"/>
      <c r="AV39" s="142">
        <v>6</v>
      </c>
      <c r="AW39" s="142"/>
      <c r="AX39" s="142"/>
      <c r="AY39" s="142"/>
      <c r="AZ39" s="142"/>
      <c r="BA39" s="142">
        <v>7</v>
      </c>
      <c r="BB39" s="142"/>
      <c r="BC39" s="142"/>
      <c r="BD39" s="142"/>
      <c r="BE39" s="142"/>
      <c r="BF39" s="142">
        <v>8</v>
      </c>
      <c r="BG39" s="142"/>
      <c r="BH39" s="142"/>
      <c r="BI39" s="142"/>
      <c r="BJ39" s="142">
        <v>9</v>
      </c>
      <c r="BK39" s="142"/>
      <c r="BL39" s="142"/>
      <c r="BM39" s="142"/>
      <c r="BN39" s="142">
        <v>10</v>
      </c>
      <c r="BO39" s="142"/>
      <c r="BP39" s="142"/>
      <c r="BQ39" s="142"/>
    </row>
    <row r="40" spans="1:80" s="2" customFormat="1" ht="22.5" customHeight="1" x14ac:dyDescent="0.2">
      <c r="A40" s="248" t="s">
        <v>172</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9">
        <v>5500</v>
      </c>
      <c r="AC40" s="249"/>
      <c r="AD40" s="249"/>
      <c r="AE40" s="249"/>
      <c r="AF40" s="249"/>
      <c r="AG40" s="250"/>
      <c r="AH40" s="250"/>
      <c r="AI40" s="250"/>
      <c r="AJ40" s="250"/>
      <c r="AK40" s="250"/>
      <c r="AL40" s="249">
        <v>5500</v>
      </c>
      <c r="AM40" s="249"/>
      <c r="AN40" s="249"/>
      <c r="AO40" s="249"/>
      <c r="AP40" s="249"/>
      <c r="AQ40" s="249">
        <v>5500</v>
      </c>
      <c r="AR40" s="249"/>
      <c r="AS40" s="249"/>
      <c r="AT40" s="249"/>
      <c r="AU40" s="249"/>
      <c r="AV40" s="250"/>
      <c r="AW40" s="250"/>
      <c r="AX40" s="250"/>
      <c r="AY40" s="250"/>
      <c r="AZ40" s="250"/>
      <c r="BA40" s="249">
        <v>5500</v>
      </c>
      <c r="BB40" s="249"/>
      <c r="BC40" s="249"/>
      <c r="BD40" s="249"/>
      <c r="BE40" s="249"/>
      <c r="BF40" s="250"/>
      <c r="BG40" s="250"/>
      <c r="BH40" s="250"/>
      <c r="BI40" s="250"/>
      <c r="BJ40" s="250"/>
      <c r="BK40" s="250"/>
      <c r="BL40" s="250"/>
      <c r="BM40" s="250"/>
      <c r="BN40" s="250"/>
      <c r="BO40" s="250"/>
      <c r="BP40" s="250"/>
      <c r="BQ40" s="250"/>
    </row>
    <row r="41" spans="1:80" s="13" customFormat="1" ht="18" customHeight="1" x14ac:dyDescent="0.2">
      <c r="A41" s="180" t="s">
        <v>17</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252">
        <v>5500</v>
      </c>
      <c r="AC41" s="252"/>
      <c r="AD41" s="252"/>
      <c r="AE41" s="252"/>
      <c r="AF41" s="252"/>
      <c r="AG41" s="251"/>
      <c r="AH41" s="251"/>
      <c r="AI41" s="251"/>
      <c r="AJ41" s="251"/>
      <c r="AK41" s="251"/>
      <c r="AL41" s="252">
        <v>5500</v>
      </c>
      <c r="AM41" s="252"/>
      <c r="AN41" s="252"/>
      <c r="AO41" s="252"/>
      <c r="AP41" s="252"/>
      <c r="AQ41" s="252">
        <v>5500</v>
      </c>
      <c r="AR41" s="252"/>
      <c r="AS41" s="252"/>
      <c r="AT41" s="252"/>
      <c r="AU41" s="252"/>
      <c r="AV41" s="251"/>
      <c r="AW41" s="251"/>
      <c r="AX41" s="251"/>
      <c r="AY41" s="251"/>
      <c r="AZ41" s="251"/>
      <c r="BA41" s="252">
        <v>5500</v>
      </c>
      <c r="BB41" s="252"/>
      <c r="BC41" s="252"/>
      <c r="BD41" s="252"/>
      <c r="BE41" s="252"/>
      <c r="BF41" s="251"/>
      <c r="BG41" s="251"/>
      <c r="BH41" s="251"/>
      <c r="BI41" s="251"/>
      <c r="BJ41" s="251"/>
      <c r="BK41" s="251"/>
      <c r="BL41" s="251"/>
      <c r="BM41" s="251"/>
      <c r="BN41" s="251"/>
      <c r="BO41" s="251"/>
      <c r="BP41" s="251"/>
      <c r="BQ41" s="251"/>
    </row>
    <row r="42" spans="1:80" s="2" customFormat="1" ht="15" customHeight="1" x14ac:dyDescent="0.2">
      <c r="A42" s="177" t="s">
        <v>67</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row>
    <row r="43" spans="1:80" ht="11.1"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row>
    <row r="44" spans="1:80" s="14" customFormat="1" ht="42.75" customHeight="1" x14ac:dyDescent="0.2"/>
    <row r="45" spans="1:80" ht="11.1"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80" ht="11.1" customHeight="1" thickBot="1" x14ac:dyDescent="0.25"/>
    <row r="47" spans="1:80" ht="39" customHeight="1" x14ac:dyDescent="0.2">
      <c r="A47" s="183" t="s">
        <v>16</v>
      </c>
      <c r="B47" s="183"/>
      <c r="C47" s="169" t="s">
        <v>18</v>
      </c>
      <c r="D47" s="169"/>
      <c r="E47" s="169"/>
      <c r="F47" s="169"/>
      <c r="G47" s="169"/>
      <c r="H47" s="169"/>
      <c r="I47" s="169"/>
      <c r="J47" s="169"/>
      <c r="K47" s="169"/>
      <c r="L47" s="169"/>
      <c r="M47" s="169"/>
      <c r="N47" s="169"/>
      <c r="O47" s="169"/>
      <c r="P47" s="169"/>
      <c r="Q47" s="169"/>
      <c r="R47" s="169"/>
      <c r="S47" s="169"/>
      <c r="T47" s="169"/>
      <c r="U47" s="169"/>
      <c r="V47" s="169"/>
      <c r="W47" s="169"/>
      <c r="X47" s="169"/>
      <c r="Y47" s="185" t="s">
        <v>19</v>
      </c>
      <c r="Z47" s="185"/>
      <c r="AA47" s="185"/>
      <c r="AB47" s="169" t="s">
        <v>20</v>
      </c>
      <c r="AC47" s="169"/>
      <c r="AD47" s="169"/>
      <c r="AE47" s="169"/>
      <c r="AF47" s="169"/>
      <c r="AG47" s="169"/>
      <c r="AH47" s="169"/>
      <c r="AI47" s="169"/>
      <c r="AJ47" s="169" t="s">
        <v>65</v>
      </c>
      <c r="AK47" s="169"/>
      <c r="AL47" s="169"/>
      <c r="AM47" s="169"/>
      <c r="AN47" s="169"/>
      <c r="AO47" s="169"/>
      <c r="AP47" s="169"/>
      <c r="AQ47" s="169"/>
      <c r="AR47" s="169"/>
      <c r="AS47" s="169"/>
      <c r="AT47" s="169"/>
      <c r="AU47" s="169"/>
      <c r="AV47" s="169"/>
      <c r="AW47" s="169"/>
      <c r="AX47" s="169"/>
      <c r="AY47" s="169" t="s">
        <v>72</v>
      </c>
      <c r="AZ47" s="169"/>
      <c r="BA47" s="169"/>
      <c r="BB47" s="169"/>
      <c r="BC47" s="169"/>
      <c r="BD47" s="169"/>
      <c r="BE47" s="169"/>
      <c r="BF47" s="169"/>
      <c r="BG47" s="169"/>
      <c r="BH47" s="169"/>
      <c r="BI47" s="169"/>
      <c r="BJ47" s="169"/>
      <c r="BK47" s="169"/>
      <c r="BL47" s="169"/>
      <c r="BM47" s="169"/>
      <c r="BN47" s="172" t="s">
        <v>13</v>
      </c>
      <c r="BO47" s="172"/>
      <c r="BP47" s="172"/>
      <c r="BQ47" s="172"/>
      <c r="BR47" s="172"/>
      <c r="BS47" s="172"/>
      <c r="BT47" s="172"/>
      <c r="BU47" s="172"/>
      <c r="BV47" s="172"/>
      <c r="BW47" s="172"/>
      <c r="BX47" s="172"/>
      <c r="BY47" s="172"/>
      <c r="BZ47" s="172"/>
      <c r="CA47" s="172"/>
      <c r="CB47" s="172"/>
    </row>
    <row r="48" spans="1:80" ht="21.95" customHeight="1" x14ac:dyDescent="0.2">
      <c r="A48" s="184"/>
      <c r="B48" s="171"/>
      <c r="C48" s="170"/>
      <c r="D48" s="171"/>
      <c r="E48" s="171"/>
      <c r="F48" s="171"/>
      <c r="G48" s="171"/>
      <c r="H48" s="171"/>
      <c r="I48" s="171"/>
      <c r="J48" s="171"/>
      <c r="K48" s="171"/>
      <c r="L48" s="171"/>
      <c r="M48" s="171"/>
      <c r="N48" s="171"/>
      <c r="O48" s="171"/>
      <c r="P48" s="171"/>
      <c r="Q48" s="171"/>
      <c r="R48" s="171"/>
      <c r="S48" s="171"/>
      <c r="T48" s="171"/>
      <c r="U48" s="171"/>
      <c r="V48" s="171"/>
      <c r="W48" s="171"/>
      <c r="X48" s="171"/>
      <c r="Y48" s="186"/>
      <c r="Z48" s="187"/>
      <c r="AA48" s="187"/>
      <c r="AB48" s="170"/>
      <c r="AC48" s="171"/>
      <c r="AD48" s="171"/>
      <c r="AE48" s="171"/>
      <c r="AF48" s="171"/>
      <c r="AG48" s="171"/>
      <c r="AH48" s="171"/>
      <c r="AI48" s="171"/>
      <c r="AJ48" s="136" t="s">
        <v>14</v>
      </c>
      <c r="AK48" s="136"/>
      <c r="AL48" s="136"/>
      <c r="AM48" s="136"/>
      <c r="AN48" s="136"/>
      <c r="AO48" s="136" t="s">
        <v>15</v>
      </c>
      <c r="AP48" s="136"/>
      <c r="AQ48" s="136"/>
      <c r="AR48" s="136"/>
      <c r="AS48" s="136"/>
      <c r="AT48" s="136" t="s">
        <v>62</v>
      </c>
      <c r="AU48" s="136"/>
      <c r="AV48" s="136"/>
      <c r="AW48" s="136"/>
      <c r="AX48" s="136"/>
      <c r="AY48" s="136" t="s">
        <v>14</v>
      </c>
      <c r="AZ48" s="136"/>
      <c r="BA48" s="136"/>
      <c r="BB48" s="136"/>
      <c r="BC48" s="136"/>
      <c r="BD48" s="136" t="s">
        <v>15</v>
      </c>
      <c r="BE48" s="136"/>
      <c r="BF48" s="136"/>
      <c r="BG48" s="136"/>
      <c r="BH48" s="136"/>
      <c r="BI48" s="136" t="s">
        <v>62</v>
      </c>
      <c r="BJ48" s="136"/>
      <c r="BK48" s="136"/>
      <c r="BL48" s="136"/>
      <c r="BM48" s="136"/>
      <c r="BN48" s="147" t="s">
        <v>14</v>
      </c>
      <c r="BO48" s="147"/>
      <c r="BP48" s="147"/>
      <c r="BQ48" s="147"/>
      <c r="BR48" s="147"/>
      <c r="BS48" s="147" t="s">
        <v>15</v>
      </c>
      <c r="BT48" s="147"/>
      <c r="BU48" s="147"/>
      <c r="BV48" s="147"/>
      <c r="BW48" s="147"/>
      <c r="BX48" s="173" t="s">
        <v>62</v>
      </c>
      <c r="BY48" s="173"/>
      <c r="BZ48" s="173"/>
      <c r="CA48" s="173"/>
      <c r="CB48" s="173"/>
    </row>
    <row r="49" spans="1:80" ht="11.1" customHeight="1" thickBot="1" x14ac:dyDescent="0.25">
      <c r="A49" s="133">
        <v>1</v>
      </c>
      <c r="B49" s="133"/>
      <c r="C49" s="134">
        <v>2</v>
      </c>
      <c r="D49" s="134"/>
      <c r="E49" s="134"/>
      <c r="F49" s="134"/>
      <c r="G49" s="134"/>
      <c r="H49" s="134"/>
      <c r="I49" s="134"/>
      <c r="J49" s="134"/>
      <c r="K49" s="134"/>
      <c r="L49" s="134"/>
      <c r="M49" s="134"/>
      <c r="N49" s="134"/>
      <c r="O49" s="134"/>
      <c r="P49" s="134"/>
      <c r="Q49" s="134"/>
      <c r="R49" s="134"/>
      <c r="S49" s="134"/>
      <c r="T49" s="134"/>
      <c r="U49" s="134"/>
      <c r="V49" s="134"/>
      <c r="W49" s="134"/>
      <c r="X49" s="134"/>
      <c r="Y49" s="134">
        <v>3</v>
      </c>
      <c r="Z49" s="134"/>
      <c r="AA49" s="134"/>
      <c r="AB49" s="134">
        <v>4</v>
      </c>
      <c r="AC49" s="134"/>
      <c r="AD49" s="134"/>
      <c r="AE49" s="134"/>
      <c r="AF49" s="134"/>
      <c r="AG49" s="134"/>
      <c r="AH49" s="134"/>
      <c r="AI49" s="134"/>
      <c r="AJ49" s="134">
        <v>5</v>
      </c>
      <c r="AK49" s="134"/>
      <c r="AL49" s="134"/>
      <c r="AM49" s="134"/>
      <c r="AN49" s="134"/>
      <c r="AO49" s="134">
        <v>6</v>
      </c>
      <c r="AP49" s="134"/>
      <c r="AQ49" s="134"/>
      <c r="AR49" s="134"/>
      <c r="AS49" s="134"/>
      <c r="AT49" s="134">
        <v>7</v>
      </c>
      <c r="AU49" s="134"/>
      <c r="AV49" s="134"/>
      <c r="AW49" s="134"/>
      <c r="AX49" s="134"/>
      <c r="AY49" s="134">
        <v>8</v>
      </c>
      <c r="AZ49" s="134"/>
      <c r="BA49" s="134"/>
      <c r="BB49" s="134"/>
      <c r="BC49" s="134"/>
      <c r="BD49" s="134">
        <v>9</v>
      </c>
      <c r="BE49" s="134"/>
      <c r="BF49" s="134"/>
      <c r="BG49" s="134"/>
      <c r="BH49" s="134"/>
      <c r="BI49" s="134">
        <v>10</v>
      </c>
      <c r="BJ49" s="134"/>
      <c r="BK49" s="134"/>
      <c r="BL49" s="134"/>
      <c r="BM49" s="134"/>
      <c r="BN49" s="134">
        <v>11</v>
      </c>
      <c r="BO49" s="134"/>
      <c r="BP49" s="134"/>
      <c r="BQ49" s="134"/>
      <c r="BR49" s="134"/>
      <c r="BS49" s="134">
        <v>12</v>
      </c>
      <c r="BT49" s="134"/>
      <c r="BU49" s="134"/>
      <c r="BV49" s="134"/>
      <c r="BW49" s="134"/>
      <c r="BX49" s="135">
        <v>13</v>
      </c>
      <c r="BY49" s="135"/>
      <c r="BZ49" s="135"/>
      <c r="CA49" s="135"/>
      <c r="CB49" s="135"/>
    </row>
    <row r="50" spans="1:80" ht="12.95" customHeight="1" x14ac:dyDescent="0.2">
      <c r="A50" s="188">
        <v>1</v>
      </c>
      <c r="B50" s="188"/>
      <c r="C50" s="189" t="s">
        <v>171</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row>
    <row r="51" spans="1:80" ht="12" customHeight="1" x14ac:dyDescent="0.2">
      <c r="A51" s="149" t="s">
        <v>21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row>
    <row r="52" spans="1:80" s="10" customFormat="1" ht="15" customHeight="1" x14ac:dyDescent="0.2">
      <c r="A52" s="150">
        <v>1</v>
      </c>
      <c r="B52" s="150"/>
      <c r="C52" s="151" t="s">
        <v>23</v>
      </c>
      <c r="D52" s="151"/>
      <c r="E52" s="151"/>
      <c r="F52" s="151"/>
      <c r="G52" s="151"/>
      <c r="H52" s="151"/>
      <c r="I52" s="151"/>
      <c r="J52" s="151"/>
      <c r="K52" s="151"/>
      <c r="L52" s="151"/>
      <c r="M52" s="151"/>
      <c r="N52" s="151"/>
      <c r="O52" s="151"/>
      <c r="P52" s="151"/>
      <c r="Q52" s="151"/>
      <c r="R52" s="151"/>
      <c r="S52" s="151"/>
      <c r="T52" s="151"/>
      <c r="U52" s="151"/>
      <c r="V52" s="151"/>
      <c r="W52" s="151"/>
      <c r="X52" s="151"/>
      <c r="Y52" s="151" t="s">
        <v>24</v>
      </c>
      <c r="Z52" s="151"/>
      <c r="AA52" s="151"/>
      <c r="AB52" s="151" t="s">
        <v>25</v>
      </c>
      <c r="AC52" s="151"/>
      <c r="AD52" s="151"/>
      <c r="AE52" s="151"/>
      <c r="AF52" s="151"/>
      <c r="AG52" s="151"/>
      <c r="AH52" s="151"/>
      <c r="AI52" s="151"/>
      <c r="AJ52" s="253">
        <v>5500</v>
      </c>
      <c r="AK52" s="253"/>
      <c r="AL52" s="253"/>
      <c r="AM52" s="253"/>
      <c r="AN52" s="253"/>
      <c r="AO52" s="253"/>
      <c r="AP52" s="253"/>
      <c r="AQ52" s="253"/>
      <c r="AR52" s="253"/>
      <c r="AS52" s="253"/>
      <c r="AT52" s="253">
        <v>5500</v>
      </c>
      <c r="AU52" s="253"/>
      <c r="AV52" s="253"/>
      <c r="AW52" s="253"/>
      <c r="AX52" s="253"/>
      <c r="AY52" s="253">
        <v>5500</v>
      </c>
      <c r="AZ52" s="253"/>
      <c r="BA52" s="253"/>
      <c r="BB52" s="253"/>
      <c r="BC52" s="253"/>
      <c r="BD52" s="253"/>
      <c r="BE52" s="253"/>
      <c r="BF52" s="253"/>
      <c r="BG52" s="253"/>
      <c r="BH52" s="253"/>
      <c r="BI52" s="253">
        <v>5500</v>
      </c>
      <c r="BJ52" s="253"/>
      <c r="BK52" s="253"/>
      <c r="BL52" s="253"/>
      <c r="BM52" s="253"/>
      <c r="BN52" s="148"/>
      <c r="BO52" s="148"/>
      <c r="BP52" s="148"/>
      <c r="BQ52" s="148"/>
      <c r="BR52" s="148"/>
      <c r="BS52" s="148"/>
      <c r="BT52" s="148"/>
      <c r="BU52" s="148"/>
      <c r="BV52" s="148"/>
      <c r="BW52" s="148"/>
      <c r="BX52" s="148"/>
      <c r="BY52" s="148"/>
      <c r="BZ52" s="148"/>
      <c r="CA52" s="148"/>
      <c r="CB52" s="148"/>
    </row>
    <row r="53" spans="1:80" ht="12" customHeight="1" x14ac:dyDescent="0.2">
      <c r="A53" s="149" t="s">
        <v>29</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15" customHeight="1" x14ac:dyDescent="0.2">
      <c r="A54" s="150">
        <v>1</v>
      </c>
      <c r="B54" s="150"/>
      <c r="C54" s="151" t="s">
        <v>173</v>
      </c>
      <c r="D54" s="151"/>
      <c r="E54" s="151"/>
      <c r="F54" s="151"/>
      <c r="G54" s="151"/>
      <c r="H54" s="151"/>
      <c r="I54" s="151"/>
      <c r="J54" s="151"/>
      <c r="K54" s="151"/>
      <c r="L54" s="151"/>
      <c r="M54" s="151"/>
      <c r="N54" s="151"/>
      <c r="O54" s="151"/>
      <c r="P54" s="151"/>
      <c r="Q54" s="151"/>
      <c r="R54" s="151"/>
      <c r="S54" s="151"/>
      <c r="T54" s="151"/>
      <c r="U54" s="151"/>
      <c r="V54" s="151"/>
      <c r="W54" s="151"/>
      <c r="X54" s="151"/>
      <c r="Y54" s="151" t="s">
        <v>22</v>
      </c>
      <c r="Z54" s="151"/>
      <c r="AA54" s="151"/>
      <c r="AB54" s="151" t="s">
        <v>174</v>
      </c>
      <c r="AC54" s="151"/>
      <c r="AD54" s="151"/>
      <c r="AE54" s="151"/>
      <c r="AF54" s="151"/>
      <c r="AG54" s="151"/>
      <c r="AH54" s="151"/>
      <c r="AI54" s="151"/>
      <c r="AJ54" s="256">
        <v>2</v>
      </c>
      <c r="AK54" s="256"/>
      <c r="AL54" s="256"/>
      <c r="AM54" s="256"/>
      <c r="AN54" s="256"/>
      <c r="AO54" s="255"/>
      <c r="AP54" s="255"/>
      <c r="AQ54" s="255"/>
      <c r="AR54" s="255"/>
      <c r="AS54" s="255"/>
      <c r="AT54" s="256">
        <v>2</v>
      </c>
      <c r="AU54" s="256"/>
      <c r="AV54" s="256"/>
      <c r="AW54" s="256"/>
      <c r="AX54" s="256"/>
      <c r="AY54" s="256">
        <v>2</v>
      </c>
      <c r="AZ54" s="256"/>
      <c r="BA54" s="256"/>
      <c r="BB54" s="256"/>
      <c r="BC54" s="256"/>
      <c r="BD54" s="255"/>
      <c r="BE54" s="255"/>
      <c r="BF54" s="255"/>
      <c r="BG54" s="255"/>
      <c r="BH54" s="255"/>
      <c r="BI54" s="256">
        <v>2</v>
      </c>
      <c r="BJ54" s="256"/>
      <c r="BK54" s="256"/>
      <c r="BL54" s="256"/>
      <c r="BM54" s="256"/>
      <c r="BN54" s="153"/>
      <c r="BO54" s="153"/>
      <c r="BP54" s="153"/>
      <c r="BQ54" s="153"/>
      <c r="BR54" s="153"/>
      <c r="BS54" s="153"/>
      <c r="BT54" s="153"/>
      <c r="BU54" s="153"/>
      <c r="BV54" s="153"/>
      <c r="BW54" s="153"/>
      <c r="BX54" s="153"/>
      <c r="BY54" s="153"/>
      <c r="BZ54" s="153"/>
      <c r="CA54" s="153"/>
      <c r="CB54" s="153"/>
    </row>
    <row r="55" spans="1:80" ht="12" customHeight="1" x14ac:dyDescent="0.2">
      <c r="A55" s="149" t="s">
        <v>41</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row>
    <row r="56" spans="1:80" s="10" customFormat="1" ht="15" customHeight="1" x14ac:dyDescent="0.2">
      <c r="A56" s="150">
        <v>1</v>
      </c>
      <c r="B56" s="150"/>
      <c r="C56" s="157" t="s">
        <v>340</v>
      </c>
      <c r="D56" s="151"/>
      <c r="E56" s="151"/>
      <c r="F56" s="151"/>
      <c r="G56" s="151"/>
      <c r="H56" s="151"/>
      <c r="I56" s="151"/>
      <c r="J56" s="151"/>
      <c r="K56" s="151"/>
      <c r="L56" s="151"/>
      <c r="M56" s="151"/>
      <c r="N56" s="151"/>
      <c r="O56" s="151"/>
      <c r="P56" s="151"/>
      <c r="Q56" s="151"/>
      <c r="R56" s="151"/>
      <c r="S56" s="151"/>
      <c r="T56" s="151"/>
      <c r="U56" s="151"/>
      <c r="V56" s="151"/>
      <c r="W56" s="151"/>
      <c r="X56" s="151"/>
      <c r="Y56" s="157" t="s">
        <v>341</v>
      </c>
      <c r="Z56" s="151"/>
      <c r="AA56" s="151"/>
      <c r="AB56" s="151" t="s">
        <v>39</v>
      </c>
      <c r="AC56" s="151"/>
      <c r="AD56" s="151"/>
      <c r="AE56" s="151"/>
      <c r="AF56" s="151"/>
      <c r="AG56" s="151"/>
      <c r="AH56" s="151"/>
      <c r="AI56" s="151"/>
      <c r="AJ56" s="253">
        <v>2750</v>
      </c>
      <c r="AK56" s="253"/>
      <c r="AL56" s="253"/>
      <c r="AM56" s="253"/>
      <c r="AN56" s="253"/>
      <c r="AO56" s="253"/>
      <c r="AP56" s="253"/>
      <c r="AQ56" s="253"/>
      <c r="AR56" s="253"/>
      <c r="AS56" s="253"/>
      <c r="AT56" s="253">
        <v>2750</v>
      </c>
      <c r="AU56" s="253"/>
      <c r="AV56" s="253"/>
      <c r="AW56" s="253"/>
      <c r="AX56" s="253"/>
      <c r="AY56" s="253">
        <v>2750</v>
      </c>
      <c r="AZ56" s="253"/>
      <c r="BA56" s="253"/>
      <c r="BB56" s="253"/>
      <c r="BC56" s="253"/>
      <c r="BD56" s="253"/>
      <c r="BE56" s="253"/>
      <c r="BF56" s="253"/>
      <c r="BG56" s="253"/>
      <c r="BH56" s="253"/>
      <c r="BI56" s="253">
        <v>2750</v>
      </c>
      <c r="BJ56" s="253"/>
      <c r="BK56" s="253"/>
      <c r="BL56" s="253"/>
      <c r="BM56" s="253"/>
      <c r="BN56" s="148"/>
      <c r="BO56" s="148"/>
      <c r="BP56" s="148"/>
      <c r="BQ56" s="148"/>
      <c r="BR56" s="148"/>
      <c r="BS56" s="148"/>
      <c r="BT56" s="148"/>
      <c r="BU56" s="148"/>
      <c r="BV56" s="148"/>
      <c r="BW56" s="148"/>
      <c r="BX56" s="148"/>
      <c r="BY56" s="148"/>
      <c r="BZ56" s="148"/>
      <c r="CA56" s="148"/>
      <c r="CB56" s="148"/>
    </row>
    <row r="57" spans="1:80" ht="12" customHeight="1" x14ac:dyDescent="0.2">
      <c r="A57" s="149" t="s">
        <v>36</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24.75" customHeight="1" x14ac:dyDescent="0.2">
      <c r="A58" s="150">
        <v>1</v>
      </c>
      <c r="B58" s="150"/>
      <c r="C58" s="151" t="s">
        <v>175</v>
      </c>
      <c r="D58" s="151"/>
      <c r="E58" s="151"/>
      <c r="F58" s="151"/>
      <c r="G58" s="151"/>
      <c r="H58" s="151"/>
      <c r="I58" s="151"/>
      <c r="J58" s="151"/>
      <c r="K58" s="151"/>
      <c r="L58" s="151"/>
      <c r="M58" s="151"/>
      <c r="N58" s="151"/>
      <c r="O58" s="151"/>
      <c r="P58" s="151"/>
      <c r="Q58" s="151"/>
      <c r="R58" s="151"/>
      <c r="S58" s="151"/>
      <c r="T58" s="151"/>
      <c r="U58" s="151"/>
      <c r="V58" s="151"/>
      <c r="W58" s="151"/>
      <c r="X58" s="151"/>
      <c r="Y58" s="151" t="s">
        <v>38</v>
      </c>
      <c r="Z58" s="151"/>
      <c r="AA58" s="151"/>
      <c r="AB58" s="151" t="s">
        <v>39</v>
      </c>
      <c r="AC58" s="151"/>
      <c r="AD58" s="151"/>
      <c r="AE58" s="151"/>
      <c r="AF58" s="151"/>
      <c r="AG58" s="151"/>
      <c r="AH58" s="151"/>
      <c r="AI58" s="151"/>
      <c r="AJ58" s="256">
        <v>100</v>
      </c>
      <c r="AK58" s="256"/>
      <c r="AL58" s="256"/>
      <c r="AM58" s="256"/>
      <c r="AN58" s="256"/>
      <c r="AO58" s="255"/>
      <c r="AP58" s="255"/>
      <c r="AQ58" s="255"/>
      <c r="AR58" s="255"/>
      <c r="AS58" s="255"/>
      <c r="AT58" s="256">
        <v>100</v>
      </c>
      <c r="AU58" s="256"/>
      <c r="AV58" s="256"/>
      <c r="AW58" s="256"/>
      <c r="AX58" s="256"/>
      <c r="AY58" s="256">
        <v>100</v>
      </c>
      <c r="AZ58" s="256"/>
      <c r="BA58" s="256"/>
      <c r="BB58" s="256"/>
      <c r="BC58" s="256"/>
      <c r="BD58" s="255"/>
      <c r="BE58" s="255"/>
      <c r="BF58" s="255"/>
      <c r="BG58" s="255"/>
      <c r="BH58" s="255"/>
      <c r="BI58" s="256">
        <v>100</v>
      </c>
      <c r="BJ58" s="256"/>
      <c r="BK58" s="256"/>
      <c r="BL58" s="256"/>
      <c r="BM58" s="256"/>
      <c r="BN58" s="153"/>
      <c r="BO58" s="153"/>
      <c r="BP58" s="153"/>
      <c r="BQ58" s="153"/>
      <c r="BR58" s="153"/>
      <c r="BS58" s="153"/>
      <c r="BT58" s="153"/>
      <c r="BU58" s="153"/>
      <c r="BV58" s="153"/>
      <c r="BW58" s="153"/>
      <c r="BX58" s="153"/>
      <c r="BY58" s="153"/>
      <c r="BZ58" s="153"/>
      <c r="CA58" s="153"/>
      <c r="CB58" s="153"/>
    </row>
    <row r="59" spans="1:80" ht="11.1" customHeight="1" x14ac:dyDescent="0.2">
      <c r="A59" s="180" t="s">
        <v>79</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row>
    <row r="60" spans="1:80" s="15" customFormat="1" ht="11.1" customHeight="1" x14ac:dyDescent="0.2">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row>
    <row r="61" spans="1:80" ht="11.1" customHeight="1"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row>
    <row r="62" spans="1:80" ht="11.1" customHeight="1" x14ac:dyDescent="0.2"/>
    <row r="63" spans="1:80" ht="11.1" customHeight="1" x14ac:dyDescent="0.2"/>
    <row r="64" spans="1:80" ht="28.5" customHeight="1" x14ac:dyDescent="0.2">
      <c r="A64" s="193" t="s">
        <v>47</v>
      </c>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AA64" s="194"/>
      <c r="AB64" s="194"/>
      <c r="AC64" s="194"/>
      <c r="AD64" s="194"/>
      <c r="AE64" s="194"/>
      <c r="AF64" s="194"/>
      <c r="AG64" s="194"/>
      <c r="AH64" s="194"/>
      <c r="AI64" s="194"/>
      <c r="AJ64" s="194"/>
      <c r="AK64" s="194"/>
      <c r="AL64" s="194"/>
      <c r="AM64" s="194"/>
      <c r="AS64" s="195" t="s">
        <v>48</v>
      </c>
      <c r="AT64" s="195"/>
      <c r="AU64" s="195"/>
      <c r="AV64" s="195"/>
      <c r="AW64" s="195"/>
      <c r="AX64" s="195"/>
      <c r="AY64" s="195"/>
      <c r="AZ64" s="195"/>
      <c r="BA64" s="195"/>
      <c r="BB64" s="195"/>
      <c r="BC64" s="195"/>
      <c r="BD64" s="195"/>
      <c r="BE64" s="195"/>
      <c r="BF64" s="195"/>
      <c r="BG64" s="195"/>
      <c r="BH64" s="195"/>
      <c r="BI64" s="195"/>
      <c r="BJ64" s="195"/>
      <c r="BK64" s="195"/>
      <c r="BL64" s="195"/>
      <c r="BM64" s="195"/>
    </row>
    <row r="65" spans="1:65" ht="11.1" customHeight="1" x14ac:dyDescent="0.2">
      <c r="AA65" s="161" t="s">
        <v>49</v>
      </c>
      <c r="AB65" s="161"/>
      <c r="AC65" s="161"/>
      <c r="AD65" s="161"/>
      <c r="AE65" s="161"/>
      <c r="AF65" s="161"/>
      <c r="AG65" s="161"/>
      <c r="AH65" s="161"/>
      <c r="AI65" s="161"/>
      <c r="AJ65" s="161"/>
      <c r="AK65" s="161"/>
      <c r="AL65" s="161"/>
      <c r="AS65" s="161" t="s">
        <v>50</v>
      </c>
      <c r="AT65" s="161"/>
      <c r="AU65" s="161"/>
      <c r="AV65" s="161"/>
      <c r="AW65" s="161"/>
      <c r="AX65" s="161"/>
      <c r="AY65" s="161"/>
      <c r="AZ65" s="161"/>
      <c r="BA65" s="161"/>
      <c r="BB65" s="161"/>
      <c r="BC65" s="161"/>
      <c r="BD65" s="161"/>
      <c r="BE65" s="161"/>
      <c r="BF65" s="161"/>
      <c r="BG65" s="161"/>
      <c r="BH65" s="161"/>
      <c r="BI65" s="161"/>
      <c r="BJ65" s="161"/>
      <c r="BK65" s="161"/>
      <c r="BL65" s="161"/>
      <c r="BM65" s="161"/>
    </row>
    <row r="66" spans="1:65" ht="11.1" customHeight="1" x14ac:dyDescent="0.2"/>
    <row r="67" spans="1:65" ht="11.1" hidden="1" customHeight="1" x14ac:dyDescent="0.2"/>
    <row r="68" spans="1:65" ht="41.25" customHeight="1" x14ac:dyDescent="0.2">
      <c r="A68" s="193" t="s">
        <v>51</v>
      </c>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AA68" s="194"/>
      <c r="AB68" s="194"/>
      <c r="AC68" s="194"/>
      <c r="AD68" s="194"/>
      <c r="AE68" s="194"/>
      <c r="AF68" s="194"/>
      <c r="AG68" s="194"/>
      <c r="AH68" s="194"/>
      <c r="AI68" s="194"/>
      <c r="AJ68" s="194"/>
      <c r="AK68" s="194"/>
      <c r="AL68" s="194"/>
      <c r="AM68" s="194"/>
      <c r="AS68" s="195" t="s">
        <v>52</v>
      </c>
      <c r="AT68" s="195"/>
      <c r="AU68" s="195"/>
      <c r="AV68" s="195"/>
      <c r="AW68" s="195"/>
      <c r="AX68" s="195"/>
      <c r="AY68" s="195"/>
      <c r="AZ68" s="195"/>
      <c r="BA68" s="195"/>
      <c r="BB68" s="195"/>
      <c r="BC68" s="195"/>
      <c r="BD68" s="195"/>
      <c r="BE68" s="195"/>
      <c r="BF68" s="195"/>
      <c r="BG68" s="195"/>
      <c r="BH68" s="195"/>
      <c r="BI68" s="195"/>
      <c r="BJ68" s="195"/>
      <c r="BK68" s="195"/>
      <c r="BL68" s="195"/>
      <c r="BM68" s="195"/>
    </row>
    <row r="69" spans="1:65" ht="11.1" customHeight="1" x14ac:dyDescent="0.2">
      <c r="AA69" s="161" t="s">
        <v>49</v>
      </c>
      <c r="AB69" s="161"/>
      <c r="AC69" s="161"/>
      <c r="AD69" s="161"/>
      <c r="AE69" s="161"/>
      <c r="AF69" s="161"/>
      <c r="AG69" s="161"/>
      <c r="AH69" s="161"/>
      <c r="AI69" s="161"/>
      <c r="AJ69" s="161"/>
      <c r="AK69" s="161"/>
      <c r="AL69" s="161"/>
      <c r="AS69" s="161" t="s">
        <v>50</v>
      </c>
      <c r="AT69" s="161"/>
      <c r="AU69" s="161"/>
      <c r="AV69" s="161"/>
      <c r="AW69" s="161"/>
      <c r="AX69" s="161"/>
      <c r="AY69" s="161"/>
      <c r="AZ69" s="161"/>
      <c r="BA69" s="161"/>
      <c r="BB69" s="161"/>
      <c r="BC69" s="161"/>
      <c r="BD69" s="161"/>
      <c r="BE69" s="161"/>
      <c r="BF69" s="161"/>
      <c r="BG69" s="161"/>
      <c r="BH69" s="161"/>
      <c r="BI69" s="161"/>
      <c r="BJ69" s="161"/>
      <c r="BK69" s="161"/>
      <c r="BL69" s="161"/>
      <c r="BM69" s="161"/>
    </row>
  </sheetData>
  <mergeCells count="246">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1:BG31"/>
    <mergeCell ref="BH31:BL31"/>
    <mergeCell ref="BM31:BQ31"/>
    <mergeCell ref="A32:BQ32"/>
    <mergeCell ref="A35:BL35"/>
    <mergeCell ref="BM36:BQ36"/>
    <mergeCell ref="BC30:BG30"/>
    <mergeCell ref="BH30:BL30"/>
    <mergeCell ref="BM30:BQ30"/>
    <mergeCell ref="A31:R31"/>
    <mergeCell ref="S31:X31"/>
    <mergeCell ref="Y31:AD31"/>
    <mergeCell ref="AE31:AJ31"/>
    <mergeCell ref="AK31:AP31"/>
    <mergeCell ref="AQ31:AV31"/>
    <mergeCell ref="AW31:BB31"/>
    <mergeCell ref="BF38:BI38"/>
    <mergeCell ref="BJ38:BM38"/>
    <mergeCell ref="BN38:BQ38"/>
    <mergeCell ref="A39:AA39"/>
    <mergeCell ref="AB39:AF39"/>
    <mergeCell ref="AG39:AK39"/>
    <mergeCell ref="AL39:AP39"/>
    <mergeCell ref="AQ39:AU39"/>
    <mergeCell ref="AV39:AZ39"/>
    <mergeCell ref="BA39:BE39"/>
    <mergeCell ref="A37:AA38"/>
    <mergeCell ref="AB37:AP37"/>
    <mergeCell ref="AQ37:BE37"/>
    <mergeCell ref="BF37:BQ37"/>
    <mergeCell ref="AB38:AF38"/>
    <mergeCell ref="AG38:AK38"/>
    <mergeCell ref="AL38:AP38"/>
    <mergeCell ref="AQ38:AU38"/>
    <mergeCell ref="AV38:AZ38"/>
    <mergeCell ref="BA38:BE38"/>
    <mergeCell ref="BF39:BI39"/>
    <mergeCell ref="BJ39:BM39"/>
    <mergeCell ref="BN39:BQ39"/>
    <mergeCell ref="A40:AA40"/>
    <mergeCell ref="AB40:AF40"/>
    <mergeCell ref="AG40:AK40"/>
    <mergeCell ref="AL40:AP40"/>
    <mergeCell ref="AQ40:AU40"/>
    <mergeCell ref="AV40:AZ40"/>
    <mergeCell ref="BA40:BE40"/>
    <mergeCell ref="BF40:BI40"/>
    <mergeCell ref="BJ40:BM40"/>
    <mergeCell ref="BN40:BQ40"/>
    <mergeCell ref="A41:AA41"/>
    <mergeCell ref="AB41:AF41"/>
    <mergeCell ref="AG41:AK41"/>
    <mergeCell ref="AL41:AP41"/>
    <mergeCell ref="AQ41:AU41"/>
    <mergeCell ref="AV41:AZ41"/>
    <mergeCell ref="BA41:BE41"/>
    <mergeCell ref="A47:B48"/>
    <mergeCell ref="C47:X48"/>
    <mergeCell ref="Y47:AA48"/>
    <mergeCell ref="AB47:AI48"/>
    <mergeCell ref="AJ47:AX47"/>
    <mergeCell ref="AY47:BM47"/>
    <mergeCell ref="BF41:BI41"/>
    <mergeCell ref="BJ41:BM41"/>
    <mergeCell ref="BN41:BQ41"/>
    <mergeCell ref="A42:BQ42"/>
    <mergeCell ref="A43:BQ43"/>
    <mergeCell ref="A45:BQ45"/>
    <mergeCell ref="BN47:CB47"/>
    <mergeCell ref="AJ48:AN48"/>
    <mergeCell ref="AO48:AS48"/>
    <mergeCell ref="AT48:AX48"/>
    <mergeCell ref="AY48:BC48"/>
    <mergeCell ref="BD48:BH48"/>
    <mergeCell ref="BI48:BM48"/>
    <mergeCell ref="BN48:BR48"/>
    <mergeCell ref="BS48:BW48"/>
    <mergeCell ref="BX48:CB48"/>
    <mergeCell ref="BX49:CB49"/>
    <mergeCell ref="A50:B50"/>
    <mergeCell ref="C50:CB50"/>
    <mergeCell ref="A51:CB51"/>
    <mergeCell ref="A52:B52"/>
    <mergeCell ref="C52:X52"/>
    <mergeCell ref="Y52:AA52"/>
    <mergeCell ref="AB52:AI52"/>
    <mergeCell ref="AJ52:AN52"/>
    <mergeCell ref="AO52:AS52"/>
    <mergeCell ref="AT49:AX49"/>
    <mergeCell ref="AY49:BC49"/>
    <mergeCell ref="BD49:BH49"/>
    <mergeCell ref="BI49:BM49"/>
    <mergeCell ref="BN49:BR49"/>
    <mergeCell ref="BS49:BW49"/>
    <mergeCell ref="A49:B49"/>
    <mergeCell ref="C49:X49"/>
    <mergeCell ref="Y49:AA49"/>
    <mergeCell ref="AB49:AI49"/>
    <mergeCell ref="AJ49:AN49"/>
    <mergeCell ref="AO49:AS49"/>
    <mergeCell ref="BX52:CB52"/>
    <mergeCell ref="AT52:AX52"/>
    <mergeCell ref="AY52:BC52"/>
    <mergeCell ref="BD52:BH52"/>
    <mergeCell ref="BI52:BM52"/>
    <mergeCell ref="BN52:BR52"/>
    <mergeCell ref="BS52:BW52"/>
    <mergeCell ref="Y56:AA56"/>
    <mergeCell ref="AB56:AI56"/>
    <mergeCell ref="AJ56:AN56"/>
    <mergeCell ref="AO56:AS56"/>
    <mergeCell ref="BD54:BH54"/>
    <mergeCell ref="BI54:BM54"/>
    <mergeCell ref="BN54:BR54"/>
    <mergeCell ref="BS54:BW54"/>
    <mergeCell ref="A55:CB55"/>
    <mergeCell ref="A53:CB53"/>
    <mergeCell ref="A54:B54"/>
    <mergeCell ref="C54:X54"/>
    <mergeCell ref="Y54:AA54"/>
    <mergeCell ref="AB54:AI54"/>
    <mergeCell ref="AJ54:AN54"/>
    <mergeCell ref="AO54:AS54"/>
    <mergeCell ref="AT54:AX54"/>
    <mergeCell ref="AY54:BC54"/>
    <mergeCell ref="BX54:CB54"/>
    <mergeCell ref="BD58:BH58"/>
    <mergeCell ref="BI58:BM58"/>
    <mergeCell ref="BN58:BR58"/>
    <mergeCell ref="BS58:BW58"/>
    <mergeCell ref="BX58:CB58"/>
    <mergeCell ref="A59:CB59"/>
    <mergeCell ref="BX56:CB56"/>
    <mergeCell ref="A57:CB57"/>
    <mergeCell ref="A58:B58"/>
    <mergeCell ref="C58:X58"/>
    <mergeCell ref="Y58:AA58"/>
    <mergeCell ref="AB58:AI58"/>
    <mergeCell ref="AJ58:AN58"/>
    <mergeCell ref="AO58:AS58"/>
    <mergeCell ref="AT58:AX58"/>
    <mergeCell ref="AY58:BC58"/>
    <mergeCell ref="AT56:AX56"/>
    <mergeCell ref="AY56:BC56"/>
    <mergeCell ref="BD56:BH56"/>
    <mergeCell ref="BI56:BM56"/>
    <mergeCell ref="BN56:BR56"/>
    <mergeCell ref="BS56:BW56"/>
    <mergeCell ref="A56:B56"/>
    <mergeCell ref="C56:X56"/>
    <mergeCell ref="A68:X68"/>
    <mergeCell ref="AA68:AM68"/>
    <mergeCell ref="AS68:BM68"/>
    <mergeCell ref="AA69:AL69"/>
    <mergeCell ref="AS69:BM69"/>
    <mergeCell ref="A60:CB60"/>
    <mergeCell ref="A61:CB61"/>
    <mergeCell ref="A64:X64"/>
    <mergeCell ref="AA64:AM64"/>
    <mergeCell ref="AS64:BM64"/>
    <mergeCell ref="AA65:AL65"/>
    <mergeCell ref="AS65:BM65"/>
  </mergeCells>
  <pageMargins left="0.70866141732283472" right="0.39370078740157483" top="0.78740157480314965" bottom="0.39370078740157483" header="0.31496062992125984" footer="0.31496062992125984"/>
  <pageSetup paperSize="9" scale="80" fitToHeight="2"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3"/>
  <sheetViews>
    <sheetView workbookViewId="0">
      <selection activeCell="M12" sqref="M12:W12"/>
    </sheetView>
  </sheetViews>
  <sheetFormatPr defaultColWidth="10.5" defaultRowHeight="11.45" customHeight="1" x14ac:dyDescent="0.2"/>
  <cols>
    <col min="1" max="1" width="2.33203125" style="50" customWidth="1"/>
    <col min="2" max="2" width="1.1640625" style="50" customWidth="1"/>
    <col min="3" max="3" width="2.6640625" style="50" customWidth="1"/>
    <col min="4" max="9" width="2.33203125" style="50" customWidth="1"/>
    <col min="10" max="10" width="2.1640625" style="50" customWidth="1"/>
    <col min="11" max="11" width="0.1640625" style="50" customWidth="1"/>
    <col min="12" max="12" width="2.33203125" style="50" customWidth="1"/>
    <col min="13" max="13" width="0.33203125" style="50" customWidth="1"/>
    <col min="14" max="14" width="2" style="50" customWidth="1"/>
    <col min="15" max="16" width="2.33203125" style="50" customWidth="1"/>
    <col min="17" max="17" width="1" style="50" customWidth="1"/>
    <col min="18" max="18" width="1.33203125" style="50" customWidth="1"/>
    <col min="19" max="19" width="0.6640625" style="50" customWidth="1"/>
    <col min="20" max="20" width="0.33203125" style="50" customWidth="1"/>
    <col min="21" max="21" width="1.33203125" style="50" customWidth="1"/>
    <col min="22" max="22" width="6" style="50" customWidth="1"/>
    <col min="23" max="23" width="7.1640625" style="50" customWidth="1"/>
    <col min="24" max="24" width="0.1640625" style="50" customWidth="1"/>
    <col min="25" max="25" width="2.1640625" style="50" customWidth="1"/>
    <col min="26" max="26" width="0.1640625" style="50" customWidth="1"/>
    <col min="27" max="27" width="1.83203125" style="50" customWidth="1"/>
    <col min="28" max="28" width="0.33203125" style="50" customWidth="1"/>
    <col min="29" max="29" width="0.1640625" style="50" customWidth="1"/>
    <col min="30" max="33" width="2.33203125" style="50" customWidth="1"/>
    <col min="34" max="34" width="0.6640625" style="50" customWidth="1"/>
    <col min="35" max="35" width="0.33203125" style="50" customWidth="1"/>
    <col min="36" max="36" width="1.33203125" style="50" customWidth="1"/>
    <col min="37" max="39" width="2.33203125" style="50" customWidth="1"/>
    <col min="40" max="40" width="1.83203125" style="50" customWidth="1"/>
    <col min="41" max="41" width="0.33203125" style="50" customWidth="1"/>
    <col min="42" max="42" width="0.1640625" style="50" customWidth="1"/>
    <col min="43" max="46" width="2.33203125" style="50" customWidth="1"/>
    <col min="47" max="47" width="0.6640625" style="50" customWidth="1"/>
    <col min="48" max="48" width="0.33203125" style="50" customWidth="1"/>
    <col min="49" max="49" width="1.33203125" style="50" customWidth="1"/>
    <col min="50" max="52" width="2.33203125" style="50" customWidth="1"/>
    <col min="53" max="53" width="1.83203125" style="50" customWidth="1"/>
    <col min="54" max="54" width="0.33203125" style="50" customWidth="1"/>
    <col min="55" max="55" width="0.1640625" style="50" customWidth="1"/>
    <col min="56" max="59" width="2.33203125" style="50" customWidth="1"/>
    <col min="60" max="60" width="0.6640625" style="50" customWidth="1"/>
    <col min="61" max="61" width="0.33203125" style="50" customWidth="1"/>
    <col min="62" max="62" width="1.33203125" style="50" customWidth="1"/>
    <col min="63" max="68" width="2.33203125" style="50" customWidth="1"/>
    <col min="69" max="69" width="0.5" style="50" customWidth="1"/>
    <col min="70" max="70" width="0.33203125" style="50" customWidth="1"/>
    <col min="71" max="71" width="1.6640625" style="50" customWidth="1"/>
    <col min="72" max="72" width="2.33203125" style="50" customWidth="1"/>
    <col min="73" max="73" width="6.1640625" style="50" customWidth="1"/>
    <col min="74" max="74" width="2.33203125" style="50" customWidth="1"/>
    <col min="75" max="75" width="1.6640625" style="50" customWidth="1"/>
    <col min="76" max="76" width="0.33203125" style="50" customWidth="1"/>
    <col min="77" max="77" width="0.5" style="50" customWidth="1"/>
    <col min="78" max="81" width="2.33203125" style="50" customWidth="1"/>
    <col min="82" max="82" width="0.5" style="50" customWidth="1"/>
    <col min="83" max="83" width="0.33203125" style="50" customWidth="1"/>
    <col min="84" max="84" width="1.6640625" style="50" customWidth="1"/>
    <col min="85" max="85" width="4.33203125" style="50" customWidth="1"/>
    <col min="86" max="87" width="2.33203125" style="50" customWidth="1"/>
    <col min="88" max="88" width="1.6640625" style="50" customWidth="1"/>
    <col min="89" max="89" width="0.33203125" style="50" customWidth="1"/>
    <col min="90" max="90" width="0.5" style="50" customWidth="1"/>
    <col min="91" max="92" width="2.33203125" style="50" customWidth="1"/>
    <col min="93" max="93" width="4.83203125" style="50" customWidth="1"/>
    <col min="94" max="94" width="2.33203125" style="50" customWidth="1"/>
    <col min="95" max="95" width="0.5" style="50" customWidth="1"/>
    <col min="96" max="96" width="0.33203125" style="50" customWidth="1"/>
    <col min="97" max="97" width="1.6640625" style="50" customWidth="1"/>
    <col min="98" max="98" width="2.33203125" style="50" customWidth="1"/>
    <col min="99" max="99" width="2.1640625" style="50" customWidth="1"/>
    <col min="100" max="100" width="0.1640625" style="50"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52" customFormat="1" ht="12.75" x14ac:dyDescent="0.2">
      <c r="A6" s="52"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52"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52" customFormat="1" ht="12.75" x14ac:dyDescent="0.2"/>
    <row r="9" spans="1:100" s="52" customFormat="1" ht="12.75" x14ac:dyDescent="0.2">
      <c r="A9" s="52"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52"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52" customFormat="1" ht="12.75" x14ac:dyDescent="0.2"/>
    <row r="12" spans="1:100" s="52" customFormat="1" ht="12.75" x14ac:dyDescent="0.2">
      <c r="A12" s="52" t="s">
        <v>8</v>
      </c>
      <c r="C12" s="236" t="s">
        <v>283</v>
      </c>
      <c r="D12" s="236"/>
      <c r="E12" s="236"/>
      <c r="F12" s="236"/>
      <c r="G12" s="236"/>
      <c r="H12" s="236"/>
      <c r="I12" s="236"/>
      <c r="J12" s="236"/>
      <c r="M12" s="297">
        <v>421</v>
      </c>
      <c r="N12" s="297"/>
      <c r="O12" s="297"/>
      <c r="P12" s="297"/>
      <c r="Q12" s="297"/>
      <c r="R12" s="297"/>
      <c r="S12" s="297"/>
      <c r="T12" s="297"/>
      <c r="U12" s="297"/>
      <c r="V12" s="297"/>
      <c r="W12" s="297"/>
      <c r="Z12" s="238" t="s">
        <v>170</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52"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52" customFormat="1" ht="12.75" x14ac:dyDescent="0.2"/>
    <row r="15" spans="1:100" s="52"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52" customFormat="1" ht="13.5" thickBot="1" x14ac:dyDescent="0.25"/>
    <row r="17" spans="1:100" s="52"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52"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52" customFormat="1" ht="20.2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52" customFormat="1" ht="15.75" customHeight="1" x14ac:dyDescent="0.2">
      <c r="A21" s="213">
        <v>1</v>
      </c>
      <c r="B21" s="213"/>
      <c r="C21" s="213"/>
      <c r="D21" s="214" t="s">
        <v>284</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8" customHeight="1" x14ac:dyDescent="0.2">
      <c r="A22" s="216" t="s">
        <v>108</v>
      </c>
      <c r="B22" s="216"/>
      <c r="C22" s="216"/>
      <c r="D22" s="217" t="s">
        <v>285</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86">
        <v>0</v>
      </c>
      <c r="CN22" s="286"/>
      <c r="CO22" s="286"/>
      <c r="CP22" s="286"/>
      <c r="CQ22" s="286"/>
      <c r="CR22" s="286"/>
      <c r="CS22" s="286"/>
      <c r="CT22" s="286"/>
      <c r="CU22" s="286"/>
      <c r="CV22" s="286"/>
    </row>
    <row r="23" spans="1:100" s="20" customFormat="1" ht="19.5" customHeight="1"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225</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8.75" customHeight="1"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225</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44.2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51"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2" spans="1:100" s="24" customFormat="1" ht="30" customHeight="1" x14ac:dyDescent="0.2">
      <c r="A32" s="258"/>
      <c r="B32" s="258"/>
      <c r="C32" s="258"/>
      <c r="D32" s="259" t="s">
        <v>286</v>
      </c>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row>
    <row r="34" spans="1:93" ht="11.1" customHeight="1" x14ac:dyDescent="0.2"/>
    <row r="35" spans="1:93" ht="11.1" customHeight="1" x14ac:dyDescent="0.2"/>
    <row r="36" spans="1:93" ht="29.25" customHeight="1" x14ac:dyDescent="0.25">
      <c r="A36" s="196" t="s">
        <v>47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M36" s="197"/>
      <c r="AN36" s="197"/>
      <c r="AO36" s="197"/>
      <c r="AP36" s="197"/>
      <c r="AQ36" s="197"/>
      <c r="AR36" s="197"/>
      <c r="AS36" s="197"/>
      <c r="AT36" s="197"/>
      <c r="AU36" s="197"/>
      <c r="AV36" s="197"/>
      <c r="AW36" s="197"/>
      <c r="AX36" s="197"/>
      <c r="AY36" s="197"/>
      <c r="AZ36" s="197"/>
      <c r="BA36" s="197"/>
      <c r="BB36" s="197"/>
      <c r="BC36" s="197"/>
      <c r="BD36" s="197"/>
      <c r="BE36" s="197"/>
      <c r="BM36" s="198" t="s">
        <v>48</v>
      </c>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hidden="1" customHeight="1" x14ac:dyDescent="0.2"/>
    <row r="40" spans="1:93" ht="11.1" hidden="1" customHeight="1" x14ac:dyDescent="0.2"/>
    <row r="41" spans="1:93" ht="71.25" customHeight="1" x14ac:dyDescent="0.25">
      <c r="A41" s="196" t="s">
        <v>51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M41" s="197"/>
      <c r="AN41" s="197"/>
      <c r="AO41" s="197"/>
      <c r="AP41" s="197"/>
      <c r="AQ41" s="197"/>
      <c r="AR41" s="197"/>
      <c r="AS41" s="197"/>
      <c r="AT41" s="197"/>
      <c r="AU41" s="197"/>
      <c r="AV41" s="197"/>
      <c r="AW41" s="197"/>
      <c r="AX41" s="197"/>
      <c r="AY41" s="197"/>
      <c r="AZ41" s="197"/>
      <c r="BA41" s="197"/>
      <c r="BB41" s="197"/>
      <c r="BC41" s="197"/>
      <c r="BD41" s="197"/>
      <c r="BE41" s="197"/>
      <c r="BM41" s="198" t="s">
        <v>52</v>
      </c>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row r="43" spans="1:93" s="25" customFormat="1" ht="8.25" x14ac:dyDescent="0.15"/>
  </sheetData>
  <mergeCells count="63">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A24:C24"/>
    <mergeCell ref="D24:BP24"/>
    <mergeCell ref="BQ24:CA24"/>
    <mergeCell ref="CB24:CL24"/>
    <mergeCell ref="CM24:CV24"/>
    <mergeCell ref="A23:C23"/>
    <mergeCell ref="D23:BP23"/>
    <mergeCell ref="BQ23:CA23"/>
    <mergeCell ref="CB23:CL23"/>
    <mergeCell ref="CM23:CV23"/>
    <mergeCell ref="A28:AP28"/>
    <mergeCell ref="A30:C30"/>
    <mergeCell ref="D30:AW30"/>
    <mergeCell ref="AX30:CV30"/>
    <mergeCell ref="A31:C31"/>
    <mergeCell ref="D31:AW31"/>
    <mergeCell ref="AX31:CV31"/>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s>
  <pageMargins left="0.70866141732283472" right="0.70866141732283472" top="0.74803149606299213" bottom="0.74803149606299213" header="0.31496062992125984" footer="0.31496062992125984"/>
  <pageSetup paperSize="9" scale="83"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39" workbookViewId="0">
      <selection activeCell="AJ50" sqref="AJ50:AN50"/>
    </sheetView>
  </sheetViews>
  <sheetFormatPr defaultColWidth="10.5" defaultRowHeight="11.25" x14ac:dyDescent="0.2"/>
  <cols>
    <col min="1" max="1" width="2.33203125" style="6" customWidth="1"/>
    <col min="2" max="2" width="3.83203125" style="6" customWidth="1"/>
    <col min="3" max="24" width="2.33203125" style="6" customWidth="1"/>
    <col min="25" max="32" width="2.83203125" style="6" customWidth="1"/>
    <col min="33" max="42" width="3.1640625" style="6" customWidth="1"/>
    <col min="43" max="43" width="4.33203125" style="6" customWidth="1"/>
    <col min="44" max="47" width="2.33203125" style="6" customWidth="1"/>
    <col min="48" max="48" width="5.33203125" style="6" customWidth="1"/>
    <col min="49" max="49" width="2.83203125" style="6" customWidth="1"/>
    <col min="50" max="50" width="3.83203125" style="6" customWidth="1"/>
    <col min="51" max="55" width="2.83203125" style="6" customWidth="1"/>
    <col min="56" max="56" width="4.33203125" style="6" customWidth="1"/>
    <col min="57" max="57" width="2.83203125" style="6" customWidth="1"/>
    <col min="58" max="59" width="2.33203125" style="6" customWidth="1"/>
    <col min="60" max="61" width="3.5" style="6" customWidth="1"/>
    <col min="62" max="62" width="4.6640625" style="6" customWidth="1"/>
    <col min="63" max="64" width="3.5" style="6" customWidth="1"/>
    <col min="65" max="65" width="4" style="6" customWidth="1"/>
    <col min="66" max="69" width="4.5" style="6" customWidth="1"/>
    <col min="70" max="70" width="2.6640625" style="6" customWidth="1"/>
    <col min="71" max="75" width="3.33203125" style="6" customWidth="1"/>
    <col min="76" max="77" width="3" style="6" customWidth="1"/>
    <col min="78" max="80" width="2.6640625" style="6"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36.7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1.75" customHeight="1" x14ac:dyDescent="0.2">
      <c r="A9" s="6"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5.75" customHeight="1" x14ac:dyDescent="0.2">
      <c r="A12" s="6"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1.1" customHeight="1" x14ac:dyDescent="0.2">
      <c r="A15" s="6" t="s">
        <v>8</v>
      </c>
      <c r="B15" s="298">
        <v>117425</v>
      </c>
      <c r="C15" s="298"/>
      <c r="D15" s="298"/>
      <c r="E15" s="298"/>
      <c r="F15" s="298"/>
      <c r="G15" s="298"/>
      <c r="H15" s="298"/>
      <c r="I15" s="298"/>
      <c r="K15" s="241">
        <v>453</v>
      </c>
      <c r="L15" s="241"/>
      <c r="M15" s="241"/>
      <c r="N15" s="241"/>
      <c r="O15" s="241"/>
      <c r="P15" s="241"/>
      <c r="Q15" s="241"/>
      <c r="S15" s="131" t="s">
        <v>80</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8.7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21"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1.1"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8" customHeight="1" x14ac:dyDescent="0.2">
      <c r="A23" s="273"/>
      <c r="B23" s="273"/>
      <c r="C23" s="273"/>
      <c r="D23" s="273"/>
      <c r="E23" s="273"/>
      <c r="F23" s="273"/>
      <c r="G23" s="273"/>
      <c r="H23" s="273"/>
      <c r="I23" s="242">
        <v>1367428300</v>
      </c>
      <c r="J23" s="242"/>
      <c r="K23" s="242"/>
      <c r="L23" s="242"/>
      <c r="M23" s="242"/>
      <c r="N23" s="242"/>
      <c r="O23" s="242"/>
      <c r="P23" s="242">
        <v>1367428300</v>
      </c>
      <c r="Q23" s="242"/>
      <c r="R23" s="242"/>
      <c r="S23" s="242"/>
      <c r="T23" s="242"/>
      <c r="U23" s="242"/>
      <c r="V23" s="242"/>
      <c r="W23" s="242"/>
      <c r="X23" s="243"/>
      <c r="Y23" s="243"/>
      <c r="Z23" s="243"/>
      <c r="AA23" s="243"/>
      <c r="AB23" s="243"/>
      <c r="AC23" s="243"/>
      <c r="AD23" s="243"/>
      <c r="AE23" s="242">
        <v>411226071.79000002</v>
      </c>
      <c r="AF23" s="242"/>
      <c r="AG23" s="242"/>
      <c r="AH23" s="242"/>
      <c r="AI23" s="242"/>
      <c r="AJ23" s="242"/>
      <c r="AK23" s="242"/>
      <c r="AL23" s="242">
        <v>411226071.79000002</v>
      </c>
      <c r="AM23" s="242"/>
      <c r="AN23" s="242"/>
      <c r="AO23" s="242"/>
      <c r="AP23" s="242"/>
      <c r="AQ23" s="242"/>
      <c r="AR23" s="242"/>
      <c r="AS23" s="242"/>
      <c r="AT23" s="242"/>
      <c r="AU23" s="243"/>
      <c r="AV23" s="243"/>
      <c r="AW23" s="243"/>
      <c r="AX23" s="243"/>
      <c r="AY23" s="243"/>
      <c r="AZ23" s="243"/>
      <c r="BA23" s="243"/>
      <c r="BB23" s="242">
        <v>-956202228.21000004</v>
      </c>
      <c r="BC23" s="242"/>
      <c r="BD23" s="242"/>
      <c r="BE23" s="242"/>
      <c r="BF23" s="242"/>
      <c r="BG23" s="242"/>
      <c r="BH23" s="242"/>
      <c r="BI23" s="242">
        <v>-956202228.21000004</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9.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4.7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3.75" customHeight="1" x14ac:dyDescent="0.2">
      <c r="A30" s="139">
        <v>1</v>
      </c>
      <c r="B30" s="139"/>
      <c r="C30" s="175" t="s">
        <v>81</v>
      </c>
      <c r="D30" s="175"/>
      <c r="E30" s="175"/>
      <c r="F30" s="175"/>
      <c r="G30" s="175"/>
      <c r="H30" s="175"/>
      <c r="I30" s="175"/>
      <c r="J30" s="175"/>
      <c r="K30" s="175"/>
      <c r="L30" s="175"/>
      <c r="M30" s="175"/>
      <c r="N30" s="175"/>
      <c r="O30" s="175"/>
      <c r="P30" s="175"/>
      <c r="Q30" s="175"/>
      <c r="R30" s="175"/>
      <c r="S30" s="269"/>
      <c r="T30" s="269"/>
      <c r="U30" s="269"/>
      <c r="V30" s="269"/>
      <c r="W30" s="269"/>
      <c r="X30" s="269"/>
      <c r="Y30" s="244">
        <v>1367428300</v>
      </c>
      <c r="Z30" s="244"/>
      <c r="AA30" s="244"/>
      <c r="AB30" s="244"/>
      <c r="AC30" s="244"/>
      <c r="AD30" s="244"/>
      <c r="AE30" s="244">
        <v>1367428300</v>
      </c>
      <c r="AF30" s="244"/>
      <c r="AG30" s="244"/>
      <c r="AH30" s="244"/>
      <c r="AI30" s="244"/>
      <c r="AJ30" s="244"/>
      <c r="AK30" s="245"/>
      <c r="AL30" s="245"/>
      <c r="AM30" s="245"/>
      <c r="AN30" s="245"/>
      <c r="AO30" s="245"/>
      <c r="AP30" s="245"/>
      <c r="AQ30" s="244">
        <v>411226071.79000002</v>
      </c>
      <c r="AR30" s="244"/>
      <c r="AS30" s="244"/>
      <c r="AT30" s="244"/>
      <c r="AU30" s="244"/>
      <c r="AV30" s="244"/>
      <c r="AW30" s="244">
        <v>411226071.79000002</v>
      </c>
      <c r="AX30" s="244"/>
      <c r="AY30" s="244"/>
      <c r="AZ30" s="244"/>
      <c r="BA30" s="244"/>
      <c r="BB30" s="244"/>
      <c r="BC30" s="245"/>
      <c r="BD30" s="245"/>
      <c r="BE30" s="245"/>
      <c r="BF30" s="245"/>
      <c r="BG30" s="245"/>
      <c r="BH30" s="244">
        <v>-956202228.21000004</v>
      </c>
      <c r="BI30" s="244"/>
      <c r="BJ30" s="244"/>
      <c r="BK30" s="244"/>
      <c r="BL30" s="244"/>
      <c r="BM30" s="244">
        <v>-956202228.21000004</v>
      </c>
      <c r="BN30" s="244"/>
      <c r="BO30" s="244"/>
      <c r="BP30" s="244"/>
      <c r="BQ30" s="244"/>
    </row>
    <row r="31" spans="1:69" s="2" customFormat="1" ht="15" customHeight="1" x14ac:dyDescent="0.2">
      <c r="A31" s="176" t="s">
        <v>17</v>
      </c>
      <c r="B31" s="176"/>
      <c r="C31" s="176"/>
      <c r="D31" s="176"/>
      <c r="E31" s="176"/>
      <c r="F31" s="176"/>
      <c r="G31" s="176"/>
      <c r="H31" s="176"/>
      <c r="I31" s="176"/>
      <c r="J31" s="176"/>
      <c r="K31" s="176"/>
      <c r="L31" s="176"/>
      <c r="M31" s="176"/>
      <c r="N31" s="176"/>
      <c r="O31" s="176"/>
      <c r="P31" s="176"/>
      <c r="Q31" s="176"/>
      <c r="R31" s="176"/>
      <c r="S31" s="269"/>
      <c r="T31" s="269"/>
      <c r="U31" s="269"/>
      <c r="V31" s="269"/>
      <c r="W31" s="269"/>
      <c r="X31" s="269"/>
      <c r="Y31" s="244">
        <v>1367428300</v>
      </c>
      <c r="Z31" s="244"/>
      <c r="AA31" s="244"/>
      <c r="AB31" s="244"/>
      <c r="AC31" s="244"/>
      <c r="AD31" s="244"/>
      <c r="AE31" s="244">
        <v>1367428300</v>
      </c>
      <c r="AF31" s="244"/>
      <c r="AG31" s="244"/>
      <c r="AH31" s="244"/>
      <c r="AI31" s="244"/>
      <c r="AJ31" s="244"/>
      <c r="AK31" s="245"/>
      <c r="AL31" s="245"/>
      <c r="AM31" s="245"/>
      <c r="AN31" s="245"/>
      <c r="AO31" s="245"/>
      <c r="AP31" s="245"/>
      <c r="AQ31" s="244">
        <v>411226071.79000002</v>
      </c>
      <c r="AR31" s="244"/>
      <c r="AS31" s="244"/>
      <c r="AT31" s="244"/>
      <c r="AU31" s="244"/>
      <c r="AV31" s="244"/>
      <c r="AW31" s="244">
        <v>411226071.79000002</v>
      </c>
      <c r="AX31" s="244"/>
      <c r="AY31" s="244"/>
      <c r="AZ31" s="244"/>
      <c r="BA31" s="244"/>
      <c r="BB31" s="244"/>
      <c r="BC31" s="245"/>
      <c r="BD31" s="245"/>
      <c r="BE31" s="245"/>
      <c r="BF31" s="245"/>
      <c r="BG31" s="245"/>
      <c r="BH31" s="244">
        <v>-956202228.21000004</v>
      </c>
      <c r="BI31" s="244"/>
      <c r="BJ31" s="244"/>
      <c r="BK31" s="244"/>
      <c r="BL31" s="244"/>
      <c r="BM31" s="244">
        <v>-956202228.21000004</v>
      </c>
      <c r="BN31" s="244"/>
      <c r="BO31" s="244"/>
      <c r="BP31" s="244"/>
      <c r="BQ31" s="244"/>
    </row>
    <row r="32" spans="1:69" s="2" customFormat="1" ht="18"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69" s="2" customFormat="1" ht="42" customHeight="1" x14ac:dyDescent="0.2">
      <c r="A33" s="178" t="s">
        <v>186</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row>
    <row r="34" spans="1:69"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1.1" customHeight="1" x14ac:dyDescent="0.2"/>
    <row r="36" spans="1:69"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9" ht="11.1" customHeight="1" thickBot="1" x14ac:dyDescent="0.25">
      <c r="BM37" s="164" t="s">
        <v>61</v>
      </c>
      <c r="BN37" s="164"/>
      <c r="BO37" s="164"/>
      <c r="BP37" s="164"/>
      <c r="BQ37" s="164"/>
    </row>
    <row r="38" spans="1:69"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69" ht="26.2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69"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69" s="2" customFormat="1" ht="28.5" customHeight="1" x14ac:dyDescent="0.2">
      <c r="A41" s="248" t="s">
        <v>82</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50"/>
      <c r="AC41" s="250"/>
      <c r="AD41" s="250"/>
      <c r="AE41" s="250"/>
      <c r="AF41" s="250"/>
      <c r="AG41" s="249">
        <v>1367428300</v>
      </c>
      <c r="AH41" s="249"/>
      <c r="AI41" s="249"/>
      <c r="AJ41" s="249"/>
      <c r="AK41" s="249"/>
      <c r="AL41" s="249">
        <v>1367428300</v>
      </c>
      <c r="AM41" s="249"/>
      <c r="AN41" s="249"/>
      <c r="AO41" s="249"/>
      <c r="AP41" s="249"/>
      <c r="AQ41" s="250"/>
      <c r="AR41" s="250"/>
      <c r="AS41" s="250"/>
      <c r="AT41" s="250"/>
      <c r="AU41" s="250"/>
      <c r="AV41" s="249">
        <v>411226071.79000002</v>
      </c>
      <c r="AW41" s="249"/>
      <c r="AX41" s="249"/>
      <c r="AY41" s="249"/>
      <c r="AZ41" s="249"/>
      <c r="BA41" s="249">
        <v>411226071.79000002</v>
      </c>
      <c r="BB41" s="249"/>
      <c r="BC41" s="249"/>
      <c r="BD41" s="249"/>
      <c r="BE41" s="249"/>
      <c r="BF41" s="250"/>
      <c r="BG41" s="250"/>
      <c r="BH41" s="250"/>
      <c r="BI41" s="250"/>
      <c r="BJ41" s="249">
        <v>-956202228.21000004</v>
      </c>
      <c r="BK41" s="249"/>
      <c r="BL41" s="249"/>
      <c r="BM41" s="249"/>
      <c r="BN41" s="249">
        <v>-956202228.21000004</v>
      </c>
      <c r="BO41" s="249"/>
      <c r="BP41" s="249"/>
      <c r="BQ41" s="249"/>
    </row>
    <row r="42" spans="1:69" s="11" customFormat="1" ht="21.75"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1"/>
      <c r="AC42" s="251"/>
      <c r="AD42" s="251"/>
      <c r="AE42" s="251"/>
      <c r="AF42" s="251"/>
      <c r="AG42" s="252">
        <v>1367428300</v>
      </c>
      <c r="AH42" s="252"/>
      <c r="AI42" s="252"/>
      <c r="AJ42" s="252"/>
      <c r="AK42" s="252"/>
      <c r="AL42" s="252">
        <v>1367428300</v>
      </c>
      <c r="AM42" s="252"/>
      <c r="AN42" s="252"/>
      <c r="AO42" s="252"/>
      <c r="AP42" s="252"/>
      <c r="AQ42" s="251"/>
      <c r="AR42" s="251"/>
      <c r="AS42" s="251"/>
      <c r="AT42" s="251"/>
      <c r="AU42" s="251"/>
      <c r="AV42" s="252">
        <v>411226071.79000002</v>
      </c>
      <c r="AW42" s="252"/>
      <c r="AX42" s="252"/>
      <c r="AY42" s="252"/>
      <c r="AZ42" s="252"/>
      <c r="BA42" s="252">
        <v>411226071.79000002</v>
      </c>
      <c r="BB42" s="252"/>
      <c r="BC42" s="252"/>
      <c r="BD42" s="252"/>
      <c r="BE42" s="252"/>
      <c r="BF42" s="251"/>
      <c r="BG42" s="251"/>
      <c r="BH42" s="251"/>
      <c r="BI42" s="251"/>
      <c r="BJ42" s="252">
        <v>-956202228.21000004</v>
      </c>
      <c r="BK42" s="252"/>
      <c r="BL42" s="252"/>
      <c r="BM42" s="252"/>
      <c r="BN42" s="252">
        <v>-956202228.21000004</v>
      </c>
      <c r="BO42" s="252"/>
      <c r="BP42" s="252"/>
      <c r="BQ42" s="252"/>
    </row>
    <row r="43" spans="1:69" s="2" customFormat="1" ht="1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69" s="2" customFormat="1" ht="33" customHeight="1" x14ac:dyDescent="0.2">
      <c r="A44" s="178" t="s">
        <v>83</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row>
    <row r="45" spans="1:69" ht="27.75"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69" s="6" customFormat="1" ht="11.1" customHeight="1" x14ac:dyDescent="0.2"/>
    <row r="47" spans="1:69" ht="11.1" customHeight="1" x14ac:dyDescent="0.2">
      <c r="A47" s="164" t="s">
        <v>71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1.1" customHeight="1" thickBot="1" x14ac:dyDescent="0.25"/>
    <row r="49" spans="1:80" ht="33" customHeight="1" x14ac:dyDescent="0.2">
      <c r="A49" s="183" t="s">
        <v>16</v>
      </c>
      <c r="B49" s="183"/>
      <c r="C49" s="169" t="s">
        <v>18</v>
      </c>
      <c r="D49" s="169"/>
      <c r="E49" s="169"/>
      <c r="F49" s="169"/>
      <c r="G49" s="169"/>
      <c r="H49" s="169"/>
      <c r="I49" s="169"/>
      <c r="J49" s="169"/>
      <c r="K49" s="169"/>
      <c r="L49" s="169"/>
      <c r="M49" s="169"/>
      <c r="N49" s="169"/>
      <c r="O49" s="169"/>
      <c r="P49" s="169"/>
      <c r="Q49" s="169"/>
      <c r="R49" s="169"/>
      <c r="S49" s="169"/>
      <c r="T49" s="169"/>
      <c r="U49" s="169"/>
      <c r="V49" s="169"/>
      <c r="W49" s="169"/>
      <c r="X49" s="169"/>
      <c r="Y49" s="185" t="s">
        <v>19</v>
      </c>
      <c r="Z49" s="185"/>
      <c r="AA49" s="185"/>
      <c r="AB49" s="169" t="s">
        <v>20</v>
      </c>
      <c r="AC49" s="169"/>
      <c r="AD49" s="169"/>
      <c r="AE49" s="169"/>
      <c r="AF49" s="169"/>
      <c r="AG49" s="169"/>
      <c r="AH49" s="169"/>
      <c r="AI49" s="169"/>
      <c r="AJ49" s="169" t="s">
        <v>65</v>
      </c>
      <c r="AK49" s="169"/>
      <c r="AL49" s="169"/>
      <c r="AM49" s="169"/>
      <c r="AN49" s="169"/>
      <c r="AO49" s="169"/>
      <c r="AP49" s="169"/>
      <c r="AQ49" s="169"/>
      <c r="AR49" s="169"/>
      <c r="AS49" s="169"/>
      <c r="AT49" s="169"/>
      <c r="AU49" s="169"/>
      <c r="AV49" s="169"/>
      <c r="AW49" s="169"/>
      <c r="AX49" s="169"/>
      <c r="AY49" s="169" t="s">
        <v>72</v>
      </c>
      <c r="AZ49" s="169"/>
      <c r="BA49" s="169"/>
      <c r="BB49" s="169"/>
      <c r="BC49" s="169"/>
      <c r="BD49" s="169"/>
      <c r="BE49" s="169"/>
      <c r="BF49" s="169"/>
      <c r="BG49" s="169"/>
      <c r="BH49" s="169"/>
      <c r="BI49" s="169"/>
      <c r="BJ49" s="169"/>
      <c r="BK49" s="169"/>
      <c r="BL49" s="169"/>
      <c r="BM49" s="169"/>
      <c r="BN49" s="172" t="s">
        <v>13</v>
      </c>
      <c r="BO49" s="172"/>
      <c r="BP49" s="172"/>
      <c r="BQ49" s="172"/>
      <c r="BR49" s="172"/>
      <c r="BS49" s="172"/>
      <c r="BT49" s="172"/>
      <c r="BU49" s="172"/>
      <c r="BV49" s="172"/>
      <c r="BW49" s="172"/>
      <c r="BX49" s="172"/>
      <c r="BY49" s="172"/>
      <c r="BZ49" s="172"/>
      <c r="CA49" s="172"/>
      <c r="CB49" s="172"/>
    </row>
    <row r="50" spans="1:80" ht="21.95" customHeight="1" x14ac:dyDescent="0.2">
      <c r="A50" s="184"/>
      <c r="B50" s="171"/>
      <c r="C50" s="170"/>
      <c r="D50" s="171"/>
      <c r="E50" s="171"/>
      <c r="F50" s="171"/>
      <c r="G50" s="171"/>
      <c r="H50" s="171"/>
      <c r="I50" s="171"/>
      <c r="J50" s="171"/>
      <c r="K50" s="171"/>
      <c r="L50" s="171"/>
      <c r="M50" s="171"/>
      <c r="N50" s="171"/>
      <c r="O50" s="171"/>
      <c r="P50" s="171"/>
      <c r="Q50" s="171"/>
      <c r="R50" s="171"/>
      <c r="S50" s="171"/>
      <c r="T50" s="171"/>
      <c r="U50" s="171"/>
      <c r="V50" s="171"/>
      <c r="W50" s="171"/>
      <c r="X50" s="171"/>
      <c r="Y50" s="186"/>
      <c r="Z50" s="187"/>
      <c r="AA50" s="187"/>
      <c r="AB50" s="170"/>
      <c r="AC50" s="171"/>
      <c r="AD50" s="171"/>
      <c r="AE50" s="171"/>
      <c r="AF50" s="171"/>
      <c r="AG50" s="171"/>
      <c r="AH50" s="171"/>
      <c r="AI50" s="171"/>
      <c r="AJ50" s="136" t="s">
        <v>14</v>
      </c>
      <c r="AK50" s="136"/>
      <c r="AL50" s="136"/>
      <c r="AM50" s="136"/>
      <c r="AN50" s="136"/>
      <c r="AO50" s="136" t="s">
        <v>15</v>
      </c>
      <c r="AP50" s="136"/>
      <c r="AQ50" s="136"/>
      <c r="AR50" s="136"/>
      <c r="AS50" s="136"/>
      <c r="AT50" s="136" t="s">
        <v>62</v>
      </c>
      <c r="AU50" s="136"/>
      <c r="AV50" s="136"/>
      <c r="AW50" s="136"/>
      <c r="AX50" s="136"/>
      <c r="AY50" s="136" t="s">
        <v>14</v>
      </c>
      <c r="AZ50" s="136"/>
      <c r="BA50" s="136"/>
      <c r="BB50" s="136"/>
      <c r="BC50" s="136"/>
      <c r="BD50" s="136" t="s">
        <v>15</v>
      </c>
      <c r="BE50" s="136"/>
      <c r="BF50" s="136"/>
      <c r="BG50" s="136"/>
      <c r="BH50" s="136"/>
      <c r="BI50" s="136" t="s">
        <v>62</v>
      </c>
      <c r="BJ50" s="136"/>
      <c r="BK50" s="136"/>
      <c r="BL50" s="136"/>
      <c r="BM50" s="136"/>
      <c r="BN50" s="147" t="s">
        <v>14</v>
      </c>
      <c r="BO50" s="147"/>
      <c r="BP50" s="147"/>
      <c r="BQ50" s="147"/>
      <c r="BR50" s="147"/>
      <c r="BS50" s="147" t="s">
        <v>15</v>
      </c>
      <c r="BT50" s="147"/>
      <c r="BU50" s="147"/>
      <c r="BV50" s="147"/>
      <c r="BW50" s="147"/>
      <c r="BX50" s="173" t="s">
        <v>62</v>
      </c>
      <c r="BY50" s="173"/>
      <c r="BZ50" s="173"/>
      <c r="CA50" s="173"/>
      <c r="CB50" s="173"/>
    </row>
    <row r="51" spans="1:80" ht="11.1" customHeight="1" thickBot="1" x14ac:dyDescent="0.25">
      <c r="A51" s="133">
        <v>1</v>
      </c>
      <c r="B51" s="133"/>
      <c r="C51" s="134">
        <v>2</v>
      </c>
      <c r="D51" s="134"/>
      <c r="E51" s="134"/>
      <c r="F51" s="134"/>
      <c r="G51" s="134"/>
      <c r="H51" s="134"/>
      <c r="I51" s="134"/>
      <c r="J51" s="134"/>
      <c r="K51" s="134"/>
      <c r="L51" s="134"/>
      <c r="M51" s="134"/>
      <c r="N51" s="134"/>
      <c r="O51" s="134"/>
      <c r="P51" s="134"/>
      <c r="Q51" s="134"/>
      <c r="R51" s="134"/>
      <c r="S51" s="134"/>
      <c r="T51" s="134"/>
      <c r="U51" s="134"/>
      <c r="V51" s="134"/>
      <c r="W51" s="134"/>
      <c r="X51" s="134"/>
      <c r="Y51" s="134">
        <v>3</v>
      </c>
      <c r="Z51" s="134"/>
      <c r="AA51" s="134"/>
      <c r="AB51" s="134">
        <v>4</v>
      </c>
      <c r="AC51" s="134"/>
      <c r="AD51" s="134"/>
      <c r="AE51" s="134"/>
      <c r="AF51" s="134"/>
      <c r="AG51" s="134"/>
      <c r="AH51" s="134"/>
      <c r="AI51" s="134"/>
      <c r="AJ51" s="134">
        <v>5</v>
      </c>
      <c r="AK51" s="134"/>
      <c r="AL51" s="134"/>
      <c r="AM51" s="134"/>
      <c r="AN51" s="134"/>
      <c r="AO51" s="134">
        <v>6</v>
      </c>
      <c r="AP51" s="134"/>
      <c r="AQ51" s="134"/>
      <c r="AR51" s="134"/>
      <c r="AS51" s="134"/>
      <c r="AT51" s="134">
        <v>7</v>
      </c>
      <c r="AU51" s="134"/>
      <c r="AV51" s="134"/>
      <c r="AW51" s="134"/>
      <c r="AX51" s="134"/>
      <c r="AY51" s="134">
        <v>8</v>
      </c>
      <c r="AZ51" s="134"/>
      <c r="BA51" s="134"/>
      <c r="BB51" s="134"/>
      <c r="BC51" s="134"/>
      <c r="BD51" s="134">
        <v>9</v>
      </c>
      <c r="BE51" s="134"/>
      <c r="BF51" s="134"/>
      <c r="BG51" s="134"/>
      <c r="BH51" s="134"/>
      <c r="BI51" s="134">
        <v>10</v>
      </c>
      <c r="BJ51" s="134"/>
      <c r="BK51" s="134"/>
      <c r="BL51" s="134"/>
      <c r="BM51" s="134"/>
      <c r="BN51" s="134">
        <v>11</v>
      </c>
      <c r="BO51" s="134"/>
      <c r="BP51" s="134"/>
      <c r="BQ51" s="134"/>
      <c r="BR51" s="134"/>
      <c r="BS51" s="134">
        <v>12</v>
      </c>
      <c r="BT51" s="134"/>
      <c r="BU51" s="134"/>
      <c r="BV51" s="134"/>
      <c r="BW51" s="134"/>
      <c r="BX51" s="135">
        <v>13</v>
      </c>
      <c r="BY51" s="135"/>
      <c r="BZ51" s="135"/>
      <c r="CA51" s="135"/>
      <c r="CB51" s="135"/>
    </row>
    <row r="52" spans="1:80" ht="12.95" customHeight="1" x14ac:dyDescent="0.2">
      <c r="A52" s="188">
        <v>1</v>
      </c>
      <c r="B52" s="188"/>
      <c r="C52" s="189" t="s">
        <v>81</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row>
    <row r="53" spans="1:80" ht="12" customHeight="1" x14ac:dyDescent="0.2">
      <c r="A53" s="149" t="s">
        <v>21</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21.95" customHeight="1" x14ac:dyDescent="0.2">
      <c r="A54" s="150">
        <v>1</v>
      </c>
      <c r="B54" s="150"/>
      <c r="C54" s="151" t="s">
        <v>84</v>
      </c>
      <c r="D54" s="151"/>
      <c r="E54" s="151"/>
      <c r="F54" s="151"/>
      <c r="G54" s="151"/>
      <c r="H54" s="151"/>
      <c r="I54" s="151"/>
      <c r="J54" s="151"/>
      <c r="K54" s="151"/>
      <c r="L54" s="151"/>
      <c r="M54" s="151"/>
      <c r="N54" s="151"/>
      <c r="O54" s="151"/>
      <c r="P54" s="151"/>
      <c r="Q54" s="151"/>
      <c r="R54" s="151"/>
      <c r="S54" s="151"/>
      <c r="T54" s="151"/>
      <c r="U54" s="151"/>
      <c r="V54" s="151"/>
      <c r="W54" s="151"/>
      <c r="X54" s="151"/>
      <c r="Y54" s="151" t="s">
        <v>85</v>
      </c>
      <c r="Z54" s="151"/>
      <c r="AA54" s="151"/>
      <c r="AB54" s="151" t="s">
        <v>86</v>
      </c>
      <c r="AC54" s="151"/>
      <c r="AD54" s="151"/>
      <c r="AE54" s="151"/>
      <c r="AF54" s="151"/>
      <c r="AG54" s="151"/>
      <c r="AH54" s="151"/>
      <c r="AI54" s="151"/>
      <c r="AJ54" s="153"/>
      <c r="AK54" s="153"/>
      <c r="AL54" s="153"/>
      <c r="AM54" s="153"/>
      <c r="AN54" s="153"/>
      <c r="AO54" s="253">
        <v>4.18</v>
      </c>
      <c r="AP54" s="253"/>
      <c r="AQ54" s="253"/>
      <c r="AR54" s="253"/>
      <c r="AS54" s="253"/>
      <c r="AT54" s="253">
        <v>4.18</v>
      </c>
      <c r="AU54" s="253"/>
      <c r="AV54" s="253"/>
      <c r="AW54" s="253"/>
      <c r="AX54" s="253"/>
      <c r="AY54" s="253"/>
      <c r="AZ54" s="253"/>
      <c r="BA54" s="253"/>
      <c r="BB54" s="253"/>
      <c r="BC54" s="253"/>
      <c r="BD54" s="253">
        <v>4.18</v>
      </c>
      <c r="BE54" s="253"/>
      <c r="BF54" s="253"/>
      <c r="BG54" s="253"/>
      <c r="BH54" s="253"/>
      <c r="BI54" s="253">
        <v>4.18</v>
      </c>
      <c r="BJ54" s="253"/>
      <c r="BK54" s="253"/>
      <c r="BL54" s="253"/>
      <c r="BM54" s="253"/>
      <c r="BN54" s="253"/>
      <c r="BO54" s="253"/>
      <c r="BP54" s="253"/>
      <c r="BQ54" s="253"/>
      <c r="BR54" s="253"/>
      <c r="BS54" s="253"/>
      <c r="BT54" s="253"/>
      <c r="BU54" s="253"/>
      <c r="BV54" s="253"/>
      <c r="BW54" s="253"/>
      <c r="BX54" s="253"/>
      <c r="BY54" s="253"/>
      <c r="BZ54" s="253"/>
      <c r="CA54" s="253"/>
      <c r="CB54" s="253"/>
    </row>
    <row r="55" spans="1:80" ht="12" customHeight="1" x14ac:dyDescent="0.2">
      <c r="A55" s="149" t="s">
        <v>29</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row>
    <row r="56" spans="1:80" s="10" customFormat="1" ht="21.95" customHeight="1" x14ac:dyDescent="0.2">
      <c r="A56" s="150">
        <v>1</v>
      </c>
      <c r="B56" s="150"/>
      <c r="C56" s="151" t="s">
        <v>87</v>
      </c>
      <c r="D56" s="151"/>
      <c r="E56" s="151"/>
      <c r="F56" s="151"/>
      <c r="G56" s="151"/>
      <c r="H56" s="151"/>
      <c r="I56" s="151"/>
      <c r="J56" s="151"/>
      <c r="K56" s="151"/>
      <c r="L56" s="151"/>
      <c r="M56" s="151"/>
      <c r="N56" s="151"/>
      <c r="O56" s="151"/>
      <c r="P56" s="151"/>
      <c r="Q56" s="151"/>
      <c r="R56" s="151"/>
      <c r="S56" s="151"/>
      <c r="T56" s="151"/>
      <c r="U56" s="151"/>
      <c r="V56" s="151"/>
      <c r="W56" s="151"/>
      <c r="X56" s="151"/>
      <c r="Y56" s="151" t="s">
        <v>22</v>
      </c>
      <c r="Z56" s="151"/>
      <c r="AA56" s="151"/>
      <c r="AB56" s="151" t="s">
        <v>86</v>
      </c>
      <c r="AC56" s="151"/>
      <c r="AD56" s="151"/>
      <c r="AE56" s="151"/>
      <c r="AF56" s="151"/>
      <c r="AG56" s="151"/>
      <c r="AH56" s="151"/>
      <c r="AI56" s="151"/>
      <c r="AJ56" s="153"/>
      <c r="AK56" s="153"/>
      <c r="AL56" s="153"/>
      <c r="AM56" s="153"/>
      <c r="AN56" s="153"/>
      <c r="AO56" s="256">
        <v>1</v>
      </c>
      <c r="AP56" s="256"/>
      <c r="AQ56" s="256"/>
      <c r="AR56" s="256"/>
      <c r="AS56" s="256"/>
      <c r="AT56" s="256">
        <v>1</v>
      </c>
      <c r="AU56" s="256"/>
      <c r="AV56" s="256"/>
      <c r="AW56" s="256"/>
      <c r="AX56" s="256"/>
      <c r="AY56" s="255"/>
      <c r="AZ56" s="255"/>
      <c r="BA56" s="255"/>
      <c r="BB56" s="255"/>
      <c r="BC56" s="255"/>
      <c r="BD56" s="256">
        <v>1</v>
      </c>
      <c r="BE56" s="256"/>
      <c r="BF56" s="256"/>
      <c r="BG56" s="256"/>
      <c r="BH56" s="256"/>
      <c r="BI56" s="256">
        <v>1</v>
      </c>
      <c r="BJ56" s="256"/>
      <c r="BK56" s="256"/>
      <c r="BL56" s="256"/>
      <c r="BM56" s="256"/>
      <c r="BN56" s="255"/>
      <c r="BO56" s="255"/>
      <c r="BP56" s="255"/>
      <c r="BQ56" s="255"/>
      <c r="BR56" s="255"/>
      <c r="BS56" s="255"/>
      <c r="BT56" s="255"/>
      <c r="BU56" s="255"/>
      <c r="BV56" s="255"/>
      <c r="BW56" s="255"/>
      <c r="BX56" s="255"/>
      <c r="BY56" s="255"/>
      <c r="BZ56" s="255"/>
      <c r="CA56" s="255"/>
      <c r="CB56" s="255"/>
    </row>
    <row r="57" spans="1:80" ht="12" customHeight="1" x14ac:dyDescent="0.2">
      <c r="A57" s="149" t="s">
        <v>41</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row>
    <row r="58" spans="1:80" s="10" customFormat="1" ht="14.25" customHeight="1" x14ac:dyDescent="0.2">
      <c r="A58" s="150">
        <v>1</v>
      </c>
      <c r="B58" s="150"/>
      <c r="C58" s="151" t="s">
        <v>88</v>
      </c>
      <c r="D58" s="151"/>
      <c r="E58" s="151"/>
      <c r="F58" s="151"/>
      <c r="G58" s="151"/>
      <c r="H58" s="151"/>
      <c r="I58" s="151"/>
      <c r="J58" s="151"/>
      <c r="K58" s="151"/>
      <c r="L58" s="151"/>
      <c r="M58" s="151"/>
      <c r="N58" s="151"/>
      <c r="O58" s="151"/>
      <c r="P58" s="151"/>
      <c r="Q58" s="151"/>
      <c r="R58" s="151"/>
      <c r="S58" s="151"/>
      <c r="T58" s="151"/>
      <c r="U58" s="151"/>
      <c r="V58" s="151"/>
      <c r="W58" s="151"/>
      <c r="X58" s="151"/>
      <c r="Y58" s="151" t="s">
        <v>24</v>
      </c>
      <c r="Z58" s="151"/>
      <c r="AA58" s="151"/>
      <c r="AB58" s="151" t="s">
        <v>39</v>
      </c>
      <c r="AC58" s="151"/>
      <c r="AD58" s="151"/>
      <c r="AE58" s="151"/>
      <c r="AF58" s="151"/>
      <c r="AG58" s="151"/>
      <c r="AH58" s="151"/>
      <c r="AI58" s="151"/>
      <c r="AJ58" s="153"/>
      <c r="AK58" s="153"/>
      <c r="AL58" s="153"/>
      <c r="AM58" s="153"/>
      <c r="AN58" s="153"/>
      <c r="AO58" s="253">
        <v>1344014351</v>
      </c>
      <c r="AP58" s="253"/>
      <c r="AQ58" s="253"/>
      <c r="AR58" s="253"/>
      <c r="AS58" s="253"/>
      <c r="AT58" s="253">
        <v>1344014351</v>
      </c>
      <c r="AU58" s="253"/>
      <c r="AV58" s="253"/>
      <c r="AW58" s="253"/>
      <c r="AX58" s="253"/>
      <c r="AY58" s="253"/>
      <c r="AZ58" s="253"/>
      <c r="BA58" s="253"/>
      <c r="BB58" s="253"/>
      <c r="BC58" s="253"/>
      <c r="BD58" s="253">
        <v>1344014351</v>
      </c>
      <c r="BE58" s="253"/>
      <c r="BF58" s="253"/>
      <c r="BG58" s="253"/>
      <c r="BH58" s="253"/>
      <c r="BI58" s="253">
        <v>1344014351</v>
      </c>
      <c r="BJ58" s="253"/>
      <c r="BK58" s="253"/>
      <c r="BL58" s="253"/>
      <c r="BM58" s="253"/>
      <c r="BN58" s="253"/>
      <c r="BO58" s="253"/>
      <c r="BP58" s="253"/>
      <c r="BQ58" s="253"/>
      <c r="BR58" s="253"/>
      <c r="BS58" s="253"/>
      <c r="BT58" s="253"/>
      <c r="BU58" s="253"/>
      <c r="BV58" s="253"/>
      <c r="BW58" s="253"/>
      <c r="BX58" s="253"/>
      <c r="BY58" s="253"/>
      <c r="BZ58" s="253"/>
      <c r="CA58" s="253"/>
      <c r="CB58" s="253"/>
    </row>
    <row r="59" spans="1:80" s="10" customFormat="1" ht="21.95" customHeight="1" x14ac:dyDescent="0.2">
      <c r="A59" s="150">
        <v>2</v>
      </c>
      <c r="B59" s="150"/>
      <c r="C59" s="151" t="s">
        <v>89</v>
      </c>
      <c r="D59" s="151"/>
      <c r="E59" s="151"/>
      <c r="F59" s="151"/>
      <c r="G59" s="151"/>
      <c r="H59" s="151"/>
      <c r="I59" s="151"/>
      <c r="J59" s="151"/>
      <c r="K59" s="151"/>
      <c r="L59" s="151"/>
      <c r="M59" s="151"/>
      <c r="N59" s="151"/>
      <c r="O59" s="151"/>
      <c r="P59" s="151"/>
      <c r="Q59" s="151"/>
      <c r="R59" s="151"/>
      <c r="S59" s="151"/>
      <c r="T59" s="151"/>
      <c r="U59" s="151"/>
      <c r="V59" s="151"/>
      <c r="W59" s="151"/>
      <c r="X59" s="151"/>
      <c r="Y59" s="151" t="s">
        <v>24</v>
      </c>
      <c r="Z59" s="151"/>
      <c r="AA59" s="151"/>
      <c r="AB59" s="151" t="s">
        <v>39</v>
      </c>
      <c r="AC59" s="151"/>
      <c r="AD59" s="151"/>
      <c r="AE59" s="151"/>
      <c r="AF59" s="151"/>
      <c r="AG59" s="151"/>
      <c r="AH59" s="151"/>
      <c r="AI59" s="151"/>
      <c r="AJ59" s="153"/>
      <c r="AK59" s="153"/>
      <c r="AL59" s="153"/>
      <c r="AM59" s="153"/>
      <c r="AN59" s="153"/>
      <c r="AO59" s="253">
        <v>1367428300</v>
      </c>
      <c r="AP59" s="253"/>
      <c r="AQ59" s="253"/>
      <c r="AR59" s="253"/>
      <c r="AS59" s="253"/>
      <c r="AT59" s="253">
        <v>1367428300</v>
      </c>
      <c r="AU59" s="253"/>
      <c r="AV59" s="253"/>
      <c r="AW59" s="253"/>
      <c r="AX59" s="253"/>
      <c r="AY59" s="253"/>
      <c r="AZ59" s="253"/>
      <c r="BA59" s="253"/>
      <c r="BB59" s="253"/>
      <c r="BC59" s="253"/>
      <c r="BD59" s="253">
        <v>411226071.79000002</v>
      </c>
      <c r="BE59" s="253"/>
      <c r="BF59" s="253"/>
      <c r="BG59" s="253"/>
      <c r="BH59" s="253"/>
      <c r="BI59" s="253">
        <v>411226071.79000002</v>
      </c>
      <c r="BJ59" s="253"/>
      <c r="BK59" s="253"/>
      <c r="BL59" s="253"/>
      <c r="BM59" s="253"/>
      <c r="BN59" s="253"/>
      <c r="BO59" s="253"/>
      <c r="BP59" s="253"/>
      <c r="BQ59" s="253"/>
      <c r="BR59" s="253"/>
      <c r="BS59" s="253">
        <v>-956202228.21000004</v>
      </c>
      <c r="BT59" s="253"/>
      <c r="BU59" s="253"/>
      <c r="BV59" s="253"/>
      <c r="BW59" s="253"/>
      <c r="BX59" s="253">
        <v>-956202228.21000004</v>
      </c>
      <c r="BY59" s="253"/>
      <c r="BZ59" s="253"/>
      <c r="CA59" s="253"/>
      <c r="CB59" s="253"/>
    </row>
    <row r="60" spans="1:80" ht="11.1" customHeight="1" x14ac:dyDescent="0.2">
      <c r="A60" s="155" t="s">
        <v>26</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row>
    <row r="61" spans="1:80" ht="17.25" customHeight="1" x14ac:dyDescent="0.2">
      <c r="A61" s="156" t="s">
        <v>90</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row>
    <row r="62" spans="1:80" ht="12" customHeight="1" x14ac:dyDescent="0.2">
      <c r="A62" s="149" t="s">
        <v>36</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row>
    <row r="63" spans="1:80" s="10" customFormat="1" ht="12.75" customHeight="1" x14ac:dyDescent="0.2">
      <c r="A63" s="150">
        <v>1</v>
      </c>
      <c r="B63" s="150"/>
      <c r="C63" s="151" t="s">
        <v>91</v>
      </c>
      <c r="D63" s="151"/>
      <c r="E63" s="151"/>
      <c r="F63" s="151"/>
      <c r="G63" s="151"/>
      <c r="H63" s="151"/>
      <c r="I63" s="151"/>
      <c r="J63" s="151"/>
      <c r="K63" s="151"/>
      <c r="L63" s="151"/>
      <c r="M63" s="151"/>
      <c r="N63" s="151"/>
      <c r="O63" s="151"/>
      <c r="P63" s="151"/>
      <c r="Q63" s="151"/>
      <c r="R63" s="151"/>
      <c r="S63" s="151"/>
      <c r="T63" s="151"/>
      <c r="U63" s="151"/>
      <c r="V63" s="151"/>
      <c r="W63" s="151"/>
      <c r="X63" s="151"/>
      <c r="Y63" s="151" t="s">
        <v>38</v>
      </c>
      <c r="Z63" s="151"/>
      <c r="AA63" s="151"/>
      <c r="AB63" s="151" t="s">
        <v>39</v>
      </c>
      <c r="AC63" s="151"/>
      <c r="AD63" s="151"/>
      <c r="AE63" s="151"/>
      <c r="AF63" s="151"/>
      <c r="AG63" s="151"/>
      <c r="AH63" s="151"/>
      <c r="AI63" s="151"/>
      <c r="AJ63" s="153"/>
      <c r="AK63" s="153"/>
      <c r="AL63" s="153"/>
      <c r="AM63" s="153"/>
      <c r="AN63" s="153"/>
      <c r="AO63" s="253">
        <v>4134.43</v>
      </c>
      <c r="AP63" s="253"/>
      <c r="AQ63" s="253"/>
      <c r="AR63" s="253"/>
      <c r="AS63" s="253"/>
      <c r="AT63" s="253">
        <v>4134.43</v>
      </c>
      <c r="AU63" s="253"/>
      <c r="AV63" s="253"/>
      <c r="AW63" s="253"/>
      <c r="AX63" s="253"/>
      <c r="AY63" s="255"/>
      <c r="AZ63" s="255"/>
      <c r="BA63" s="255"/>
      <c r="BB63" s="255"/>
      <c r="BC63" s="255"/>
      <c r="BD63" s="293">
        <v>1244</v>
      </c>
      <c r="BE63" s="293"/>
      <c r="BF63" s="293"/>
      <c r="BG63" s="293"/>
      <c r="BH63" s="293"/>
      <c r="BI63" s="293">
        <v>1244</v>
      </c>
      <c r="BJ63" s="293"/>
      <c r="BK63" s="293"/>
      <c r="BL63" s="293"/>
      <c r="BM63" s="293"/>
      <c r="BN63" s="255"/>
      <c r="BO63" s="255"/>
      <c r="BP63" s="255"/>
      <c r="BQ63" s="255"/>
      <c r="BR63" s="255"/>
      <c r="BS63" s="253">
        <v>-2890.43</v>
      </c>
      <c r="BT63" s="253"/>
      <c r="BU63" s="253"/>
      <c r="BV63" s="253"/>
      <c r="BW63" s="253"/>
      <c r="BX63" s="253">
        <v>-2890.43</v>
      </c>
      <c r="BY63" s="253"/>
      <c r="BZ63" s="253"/>
      <c r="CA63" s="253"/>
      <c r="CB63" s="253"/>
    </row>
    <row r="64" spans="1:80" ht="11.1" customHeight="1" x14ac:dyDescent="0.2">
      <c r="A64" s="155" t="s">
        <v>26</v>
      </c>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row>
    <row r="65" spans="1:80" ht="43.5" customHeight="1" x14ac:dyDescent="0.2">
      <c r="A65" s="156" t="s">
        <v>92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row>
    <row r="66" spans="1:80" s="10" customFormat="1" ht="18" customHeight="1" x14ac:dyDescent="0.2">
      <c r="A66" s="150">
        <v>2</v>
      </c>
      <c r="B66" s="150"/>
      <c r="C66" s="151" t="s">
        <v>93</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153"/>
      <c r="AK66" s="153"/>
      <c r="AL66" s="153"/>
      <c r="AM66" s="153"/>
      <c r="AN66" s="153"/>
      <c r="AO66" s="292">
        <v>36.47</v>
      </c>
      <c r="AP66" s="292"/>
      <c r="AQ66" s="292"/>
      <c r="AR66" s="292"/>
      <c r="AS66" s="292"/>
      <c r="AT66" s="292">
        <v>36.47</v>
      </c>
      <c r="AU66" s="292"/>
      <c r="AV66" s="292"/>
      <c r="AW66" s="292"/>
      <c r="AX66" s="292"/>
      <c r="AY66" s="255"/>
      <c r="AZ66" s="255"/>
      <c r="BA66" s="255"/>
      <c r="BB66" s="255"/>
      <c r="BC66" s="255"/>
      <c r="BD66" s="292">
        <v>19.45</v>
      </c>
      <c r="BE66" s="292"/>
      <c r="BF66" s="292"/>
      <c r="BG66" s="292"/>
      <c r="BH66" s="292"/>
      <c r="BI66" s="292">
        <v>19.45</v>
      </c>
      <c r="BJ66" s="292"/>
      <c r="BK66" s="292"/>
      <c r="BL66" s="292"/>
      <c r="BM66" s="292"/>
      <c r="BN66" s="255"/>
      <c r="BO66" s="255"/>
      <c r="BP66" s="255"/>
      <c r="BQ66" s="255"/>
      <c r="BR66" s="255"/>
      <c r="BS66" s="292">
        <v>-17.02</v>
      </c>
      <c r="BT66" s="292"/>
      <c r="BU66" s="292"/>
      <c r="BV66" s="292"/>
      <c r="BW66" s="292"/>
      <c r="BX66" s="292">
        <v>-17.02</v>
      </c>
      <c r="BY66" s="292"/>
      <c r="BZ66" s="292"/>
      <c r="CA66" s="292"/>
      <c r="CB66" s="292"/>
    </row>
    <row r="67" spans="1:80" ht="11.1" customHeight="1" x14ac:dyDescent="0.2">
      <c r="A67" s="155" t="s">
        <v>26</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row>
    <row r="68" spans="1:80" ht="15" customHeight="1" x14ac:dyDescent="0.2">
      <c r="A68" s="156" t="s">
        <v>94</v>
      </c>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row>
    <row r="69" spans="1:80" ht="11.1" customHeight="1" x14ac:dyDescent="0.2">
      <c r="A69" s="180" t="s">
        <v>79</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s="12" customFormat="1" ht="11.1"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row>
    <row r="71" spans="1:80" ht="11.1"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ht="11.1" customHeight="1" x14ac:dyDescent="0.2"/>
    <row r="73" spans="1:80" ht="11.1" customHeight="1" x14ac:dyDescent="0.2"/>
    <row r="74" spans="1:80" ht="40.5" customHeight="1" x14ac:dyDescent="0.2">
      <c r="A74" s="193" t="s">
        <v>47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AA74" s="194"/>
      <c r="AB74" s="194"/>
      <c r="AC74" s="194"/>
      <c r="AD74" s="194"/>
      <c r="AE74" s="194"/>
      <c r="AF74" s="194"/>
      <c r="AG74" s="194"/>
      <c r="AH74" s="194"/>
      <c r="AI74" s="194"/>
      <c r="AJ74" s="194"/>
      <c r="AK74" s="194"/>
      <c r="AL74" s="194"/>
      <c r="AM74" s="194"/>
      <c r="AS74" s="195" t="s">
        <v>48</v>
      </c>
      <c r="AT74" s="195"/>
      <c r="AU74" s="195"/>
      <c r="AV74" s="195"/>
      <c r="AW74" s="195"/>
      <c r="AX74" s="195"/>
      <c r="AY74" s="195"/>
      <c r="AZ74" s="195"/>
      <c r="BA74" s="195"/>
      <c r="BB74" s="195"/>
      <c r="BC74" s="195"/>
      <c r="BD74" s="195"/>
      <c r="BE74" s="195"/>
      <c r="BF74" s="195"/>
      <c r="BG74" s="195"/>
      <c r="BH74" s="195"/>
      <c r="BI74" s="195"/>
      <c r="BJ74" s="195"/>
      <c r="BK74" s="195"/>
      <c r="BL74" s="195"/>
      <c r="BM74" s="195"/>
    </row>
    <row r="75" spans="1:80" ht="11.1" customHeight="1" x14ac:dyDescent="0.2">
      <c r="AA75" s="161" t="s">
        <v>49</v>
      </c>
      <c r="AB75" s="161"/>
      <c r="AC75" s="161"/>
      <c r="AD75" s="161"/>
      <c r="AE75" s="161"/>
      <c r="AF75" s="161"/>
      <c r="AG75" s="161"/>
      <c r="AH75" s="161"/>
      <c r="AI75" s="161"/>
      <c r="AJ75" s="161"/>
      <c r="AK75" s="161"/>
      <c r="AL75" s="161"/>
      <c r="AS75" s="161" t="s">
        <v>50</v>
      </c>
      <c r="AT75" s="161"/>
      <c r="AU75" s="161"/>
      <c r="AV75" s="161"/>
      <c r="AW75" s="161"/>
      <c r="AX75" s="161"/>
      <c r="AY75" s="161"/>
      <c r="AZ75" s="161"/>
      <c r="BA75" s="161"/>
      <c r="BB75" s="161"/>
      <c r="BC75" s="161"/>
      <c r="BD75" s="161"/>
      <c r="BE75" s="161"/>
      <c r="BF75" s="161"/>
      <c r="BG75" s="161"/>
      <c r="BH75" s="161"/>
      <c r="BI75" s="161"/>
      <c r="BJ75" s="161"/>
      <c r="BK75" s="161"/>
      <c r="BL75" s="161"/>
      <c r="BM75" s="161"/>
    </row>
    <row r="76" spans="1:80" ht="11.1" customHeight="1" x14ac:dyDescent="0.2"/>
    <row r="77" spans="1:80" ht="11.1" customHeight="1" x14ac:dyDescent="0.2"/>
    <row r="78" spans="1:80" ht="48" customHeight="1" x14ac:dyDescent="0.2">
      <c r="A78" s="193" t="s">
        <v>51</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AA78" s="194"/>
      <c r="AB78" s="194"/>
      <c r="AC78" s="194"/>
      <c r="AD78" s="194"/>
      <c r="AE78" s="194"/>
      <c r="AF78" s="194"/>
      <c r="AG78" s="194"/>
      <c r="AH78" s="194"/>
      <c r="AI78" s="194"/>
      <c r="AJ78" s="194"/>
      <c r="AK78" s="194"/>
      <c r="AL78" s="194"/>
      <c r="AM78" s="194"/>
      <c r="AS78" s="195" t="s">
        <v>52</v>
      </c>
      <c r="AT78" s="195"/>
      <c r="AU78" s="195"/>
      <c r="AV78" s="195"/>
      <c r="AW78" s="195"/>
      <c r="AX78" s="195"/>
      <c r="AY78" s="195"/>
      <c r="AZ78" s="195"/>
      <c r="BA78" s="195"/>
      <c r="BB78" s="195"/>
      <c r="BC78" s="195"/>
      <c r="BD78" s="195"/>
      <c r="BE78" s="195"/>
      <c r="BF78" s="195"/>
      <c r="BG78" s="195"/>
      <c r="BH78" s="195"/>
      <c r="BI78" s="195"/>
      <c r="BJ78" s="195"/>
      <c r="BK78" s="195"/>
      <c r="BL78" s="195"/>
      <c r="BM78" s="195"/>
    </row>
    <row r="79" spans="1:80" ht="11.1" customHeight="1" x14ac:dyDescent="0.2">
      <c r="AA79" s="161" t="s">
        <v>49</v>
      </c>
      <c r="AB79" s="161"/>
      <c r="AC79" s="161"/>
      <c r="AD79" s="161"/>
      <c r="AE79" s="161"/>
      <c r="AF79" s="161"/>
      <c r="AG79" s="161"/>
      <c r="AH79" s="161"/>
      <c r="AI79" s="161"/>
      <c r="AJ79" s="161"/>
      <c r="AK79" s="161"/>
      <c r="AL79" s="161"/>
      <c r="AS79" s="161" t="s">
        <v>50</v>
      </c>
      <c r="AT79" s="161"/>
      <c r="AU79" s="161"/>
      <c r="AV79" s="161"/>
      <c r="AW79" s="161"/>
      <c r="AX79" s="161"/>
      <c r="AY79" s="161"/>
      <c r="AZ79" s="161"/>
      <c r="BA79" s="161"/>
      <c r="BB79" s="161"/>
      <c r="BC79" s="161"/>
      <c r="BD79" s="161"/>
      <c r="BE79" s="161"/>
      <c r="BF79" s="161"/>
      <c r="BG79" s="161"/>
      <c r="BH79" s="161"/>
      <c r="BI79" s="161"/>
      <c r="BJ79" s="161"/>
      <c r="BK79" s="161"/>
      <c r="BL79" s="161"/>
      <c r="BM79" s="161"/>
    </row>
  </sheetData>
  <mergeCells count="280">
    <mergeCell ref="AA75:AL75"/>
    <mergeCell ref="AS75:BM75"/>
    <mergeCell ref="A78:X78"/>
    <mergeCell ref="AA78:AM78"/>
    <mergeCell ref="AS78:BM78"/>
    <mergeCell ref="AA79:AL79"/>
    <mergeCell ref="AS79:BM79"/>
    <mergeCell ref="A67:CB67"/>
    <mergeCell ref="A68:CB68"/>
    <mergeCell ref="A69:CB69"/>
    <mergeCell ref="A70:CB70"/>
    <mergeCell ref="A71:CB71"/>
    <mergeCell ref="A74:X74"/>
    <mergeCell ref="AA74:AM74"/>
    <mergeCell ref="AS74:BM74"/>
    <mergeCell ref="AJ59:AN59"/>
    <mergeCell ref="AO59:AS59"/>
    <mergeCell ref="AY66:BC66"/>
    <mergeCell ref="BD66:BH66"/>
    <mergeCell ref="BI66:BM66"/>
    <mergeCell ref="BN66:BR66"/>
    <mergeCell ref="BS66:BW66"/>
    <mergeCell ref="BX66:CB66"/>
    <mergeCell ref="BX63:CB63"/>
    <mergeCell ref="A64:CB64"/>
    <mergeCell ref="A65:CB65"/>
    <mergeCell ref="A66:B66"/>
    <mergeCell ref="C66:X66"/>
    <mergeCell ref="Y66:AA66"/>
    <mergeCell ref="AB66:AI66"/>
    <mergeCell ref="AJ66:AN66"/>
    <mergeCell ref="AO66:AS66"/>
    <mergeCell ref="AT66:AX66"/>
    <mergeCell ref="AT63:AX63"/>
    <mergeCell ref="AY63:BC63"/>
    <mergeCell ref="BD63:BH63"/>
    <mergeCell ref="BI63:BM63"/>
    <mergeCell ref="BN63:BR63"/>
    <mergeCell ref="BS63:BW63"/>
    <mergeCell ref="AY56:BC56"/>
    <mergeCell ref="BD56:BH56"/>
    <mergeCell ref="BI56:BM56"/>
    <mergeCell ref="BN56:BR56"/>
    <mergeCell ref="BX59:CB59"/>
    <mergeCell ref="A60:CB60"/>
    <mergeCell ref="A61:CB61"/>
    <mergeCell ref="A62:CB62"/>
    <mergeCell ref="A63:B63"/>
    <mergeCell ref="C63:X63"/>
    <mergeCell ref="Y63:AA63"/>
    <mergeCell ref="AB63:AI63"/>
    <mergeCell ref="AJ63:AN63"/>
    <mergeCell ref="AO63:AS63"/>
    <mergeCell ref="AT59:AX59"/>
    <mergeCell ref="AY59:BC59"/>
    <mergeCell ref="BD59:BH59"/>
    <mergeCell ref="BI59:BM59"/>
    <mergeCell ref="BN59:BR59"/>
    <mergeCell ref="BS59:BW59"/>
    <mergeCell ref="A59:B59"/>
    <mergeCell ref="C59:X59"/>
    <mergeCell ref="Y59:AA59"/>
    <mergeCell ref="AB59:AI59"/>
    <mergeCell ref="A55:CB55"/>
    <mergeCell ref="A56:B56"/>
    <mergeCell ref="C56:X56"/>
    <mergeCell ref="Y56:AA56"/>
    <mergeCell ref="AB56:AI56"/>
    <mergeCell ref="AJ56:AN56"/>
    <mergeCell ref="AY58:BC58"/>
    <mergeCell ref="BD58:BH58"/>
    <mergeCell ref="BI58:BM58"/>
    <mergeCell ref="BN58:BR58"/>
    <mergeCell ref="BS58:BW58"/>
    <mergeCell ref="BX58:CB58"/>
    <mergeCell ref="BS56:BW56"/>
    <mergeCell ref="BX56:CB56"/>
    <mergeCell ref="A57:CB57"/>
    <mergeCell ref="A58:B58"/>
    <mergeCell ref="C58:X58"/>
    <mergeCell ref="Y58:AA58"/>
    <mergeCell ref="AB58:AI58"/>
    <mergeCell ref="AJ58:AN58"/>
    <mergeCell ref="AO58:AS58"/>
    <mergeCell ref="AT58:AX58"/>
    <mergeCell ref="AO56:AS56"/>
    <mergeCell ref="AT56:AX56"/>
    <mergeCell ref="A53:CB53"/>
    <mergeCell ref="A54:B54"/>
    <mergeCell ref="C54:X54"/>
    <mergeCell ref="Y54:AA54"/>
    <mergeCell ref="AB54:AI54"/>
    <mergeCell ref="AJ54:AN54"/>
    <mergeCell ref="AO54:AS54"/>
    <mergeCell ref="AT54:AX54"/>
    <mergeCell ref="AY54:BC54"/>
    <mergeCell ref="BD54:BH54"/>
    <mergeCell ref="BI54:BM54"/>
    <mergeCell ref="BN54:BR54"/>
    <mergeCell ref="BS54:BW54"/>
    <mergeCell ref="BX54:CB54"/>
    <mergeCell ref="BD51:BH51"/>
    <mergeCell ref="BI51:BM51"/>
    <mergeCell ref="BN51:BR51"/>
    <mergeCell ref="BS51:BW51"/>
    <mergeCell ref="BX51:CB51"/>
    <mergeCell ref="A52:B52"/>
    <mergeCell ref="C52:CB52"/>
    <mergeCell ref="BS50:BW50"/>
    <mergeCell ref="BX50:CB50"/>
    <mergeCell ref="A51:B51"/>
    <mergeCell ref="C51:X51"/>
    <mergeCell ref="Y51:AA51"/>
    <mergeCell ref="AB51:AI51"/>
    <mergeCell ref="AJ51:AN51"/>
    <mergeCell ref="AO51:AS51"/>
    <mergeCell ref="AT51:AX51"/>
    <mergeCell ref="AY51:BC51"/>
    <mergeCell ref="AO50:AS50"/>
    <mergeCell ref="AT50:AX50"/>
    <mergeCell ref="AY50:BC50"/>
    <mergeCell ref="BD50:BH50"/>
    <mergeCell ref="BI50:BM50"/>
    <mergeCell ref="BN50:BR50"/>
    <mergeCell ref="A45:BQ45"/>
    <mergeCell ref="A47:BQ47"/>
    <mergeCell ref="A49:B50"/>
    <mergeCell ref="C49:X50"/>
    <mergeCell ref="Y49:AA50"/>
    <mergeCell ref="AB49:AI50"/>
    <mergeCell ref="AJ49:AX49"/>
    <mergeCell ref="AY49:BM49"/>
    <mergeCell ref="BN49:CB49"/>
    <mergeCell ref="AJ50:AN50"/>
    <mergeCell ref="A43:BQ43"/>
    <mergeCell ref="A44:BQ44"/>
    <mergeCell ref="BA41:BE41"/>
    <mergeCell ref="BF41:BI41"/>
    <mergeCell ref="BJ41:BM41"/>
    <mergeCell ref="BN41:BQ41"/>
    <mergeCell ref="A42:AA42"/>
    <mergeCell ref="AB42:AF42"/>
    <mergeCell ref="AG42:AK42"/>
    <mergeCell ref="AL42:AP42"/>
    <mergeCell ref="AQ42:AU42"/>
    <mergeCell ref="AV42:AZ42"/>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C31:BG31"/>
    <mergeCell ref="BH31:BL31"/>
    <mergeCell ref="BM31:BQ31"/>
    <mergeCell ref="A32:BQ32"/>
    <mergeCell ref="A33:BQ33"/>
    <mergeCell ref="A36:BL36"/>
    <mergeCell ref="BC30:BG30"/>
    <mergeCell ref="BH30:BL30"/>
    <mergeCell ref="BM30:BQ30"/>
    <mergeCell ref="A31:R31"/>
    <mergeCell ref="S31:X31"/>
    <mergeCell ref="Y31:AD31"/>
    <mergeCell ref="AE31:AJ31"/>
    <mergeCell ref="AK31:AP31"/>
    <mergeCell ref="AQ31:AV31"/>
    <mergeCell ref="AW31:BB31"/>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70" fitToHeight="2"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2"/>
  <sheetViews>
    <sheetView workbookViewId="0">
      <selection activeCell="D17" sqref="D17:BP19"/>
    </sheetView>
  </sheetViews>
  <sheetFormatPr defaultColWidth="10.5" defaultRowHeight="11.45" customHeight="1" x14ac:dyDescent="0.2"/>
  <cols>
    <col min="1" max="1" width="2.33203125" style="63" customWidth="1"/>
    <col min="2" max="2" width="1.1640625" style="63" customWidth="1"/>
    <col min="3" max="3" width="2.6640625" style="63" customWidth="1"/>
    <col min="4" max="9" width="2.33203125" style="63" customWidth="1"/>
    <col min="10" max="10" width="2.1640625" style="63" customWidth="1"/>
    <col min="11" max="11" width="0.1640625" style="63" customWidth="1"/>
    <col min="12" max="12" width="2.33203125" style="63" customWidth="1"/>
    <col min="13" max="13" width="0.33203125" style="63" customWidth="1"/>
    <col min="14" max="14" width="2" style="63" customWidth="1"/>
    <col min="15" max="15" width="4" style="63" customWidth="1"/>
    <col min="16" max="16" width="2.33203125" style="63" customWidth="1"/>
    <col min="17" max="17" width="1" style="63" customWidth="1"/>
    <col min="18" max="18" width="1.33203125" style="63" customWidth="1"/>
    <col min="19" max="19" width="0.6640625" style="63" customWidth="1"/>
    <col min="20" max="20" width="0.33203125" style="63" customWidth="1"/>
    <col min="21" max="21" width="1.33203125" style="63" customWidth="1"/>
    <col min="22" max="22" width="2.33203125" style="63" customWidth="1"/>
    <col min="23" max="23" width="5.5" style="63" customWidth="1"/>
    <col min="24" max="24" width="0.1640625" style="63" customWidth="1"/>
    <col min="25" max="25" width="2.1640625" style="63" customWidth="1"/>
    <col min="26" max="26" width="0.1640625" style="63" customWidth="1"/>
    <col min="27" max="27" width="1.83203125" style="63" customWidth="1"/>
    <col min="28" max="28" width="0.33203125" style="63" customWidth="1"/>
    <col min="29" max="29" width="0.1640625" style="63" customWidth="1"/>
    <col min="30" max="33" width="2.33203125" style="63" customWidth="1"/>
    <col min="34" max="34" width="0.6640625" style="63" customWidth="1"/>
    <col min="35" max="35" width="0.33203125" style="63" customWidth="1"/>
    <col min="36" max="36" width="1.33203125" style="63" customWidth="1"/>
    <col min="37" max="39" width="2.33203125" style="63" customWidth="1"/>
    <col min="40" max="40" width="1.83203125" style="63" customWidth="1"/>
    <col min="41" max="41" width="0.33203125" style="63" customWidth="1"/>
    <col min="42" max="42" width="0.1640625" style="63" customWidth="1"/>
    <col min="43" max="46" width="2.33203125" style="63" customWidth="1"/>
    <col min="47" max="47" width="0.6640625" style="63" customWidth="1"/>
    <col min="48" max="48" width="0.33203125" style="63" customWidth="1"/>
    <col min="49" max="49" width="1.33203125" style="63" customWidth="1"/>
    <col min="50" max="52" width="2.33203125" style="63" customWidth="1"/>
    <col min="53" max="53" width="1.83203125" style="63" customWidth="1"/>
    <col min="54" max="54" width="0.33203125" style="63" customWidth="1"/>
    <col min="55" max="55" width="0.1640625" style="63" customWidth="1"/>
    <col min="56" max="59" width="2.33203125" style="63" customWidth="1"/>
    <col min="60" max="60" width="0.6640625" style="63" customWidth="1"/>
    <col min="61" max="61" width="0.33203125" style="63" customWidth="1"/>
    <col min="62" max="62" width="1.33203125" style="63" customWidth="1"/>
    <col min="63" max="68" width="2.33203125" style="63" customWidth="1"/>
    <col min="69" max="69" width="0.5" style="63" customWidth="1"/>
    <col min="70" max="70" width="0.33203125" style="63" customWidth="1"/>
    <col min="71" max="71" width="1.6640625" style="63" customWidth="1"/>
    <col min="72" max="73" width="2.33203125" style="63" customWidth="1"/>
    <col min="74" max="74" width="3.5" style="63" customWidth="1"/>
    <col min="75" max="75" width="1.6640625" style="63" customWidth="1"/>
    <col min="76" max="76" width="0.33203125" style="63" customWidth="1"/>
    <col min="77" max="77" width="0.5" style="63" customWidth="1"/>
    <col min="78" max="78" width="2.33203125" style="63" customWidth="1"/>
    <col min="79" max="79" width="4" style="63" customWidth="1"/>
    <col min="80" max="81" width="2.33203125" style="63" customWidth="1"/>
    <col min="82" max="82" width="0.5" style="63" customWidth="1"/>
    <col min="83" max="83" width="0.33203125" style="63" customWidth="1"/>
    <col min="84" max="84" width="5" style="63" customWidth="1"/>
    <col min="85" max="87" width="2.33203125" style="63" customWidth="1"/>
    <col min="88" max="88" width="1.6640625" style="63" customWidth="1"/>
    <col min="89" max="89" width="0.33203125" style="63" customWidth="1"/>
    <col min="90" max="90" width="0.5" style="63" customWidth="1"/>
    <col min="91" max="92" width="2.33203125" style="63" customWidth="1"/>
    <col min="93" max="93" width="3.83203125" style="63" customWidth="1"/>
    <col min="94" max="94" width="2.33203125" style="63" customWidth="1"/>
    <col min="95" max="95" width="0.5" style="63" customWidth="1"/>
    <col min="96" max="96" width="0.33203125" style="63" customWidth="1"/>
    <col min="97" max="97" width="1.6640625" style="63" customWidth="1"/>
    <col min="98" max="98" width="2.33203125" style="63" customWidth="1"/>
    <col min="99" max="99" width="2.1640625" style="63" customWidth="1"/>
    <col min="100" max="100" width="0.1640625" style="63" customWidth="1"/>
  </cols>
  <sheetData>
    <row r="2" spans="1:100" ht="15.75" x14ac:dyDescent="0.2">
      <c r="A2" s="301" t="s">
        <v>96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row>
    <row r="3" spans="1:100" ht="15.75" x14ac:dyDescent="0.2">
      <c r="A3" s="301" t="s">
        <v>97</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row>
    <row r="6" spans="1:100" s="65" customFormat="1" ht="12.75" x14ac:dyDescent="0.2">
      <c r="A6" s="65" t="s">
        <v>4</v>
      </c>
      <c r="C6" s="299">
        <v>100000</v>
      </c>
      <c r="D6" s="299"/>
      <c r="E6" s="299"/>
      <c r="F6" s="299"/>
      <c r="G6" s="299"/>
      <c r="H6" s="299"/>
      <c r="I6" s="299"/>
      <c r="J6" s="299"/>
      <c r="N6" s="300" t="s">
        <v>5</v>
      </c>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row>
    <row r="7" spans="1:100" s="65" customFormat="1" ht="12.75" x14ac:dyDescent="0.2">
      <c r="C7" s="40" t="s">
        <v>55</v>
      </c>
      <c r="D7" s="40"/>
      <c r="E7" s="40"/>
      <c r="F7" s="40"/>
      <c r="G7" s="40"/>
      <c r="H7" s="40"/>
      <c r="I7" s="40"/>
      <c r="J7" s="40"/>
      <c r="M7" s="302" t="s">
        <v>56</v>
      </c>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row>
    <row r="8" spans="1:100" s="65" customFormat="1" ht="12.75" x14ac:dyDescent="0.2"/>
    <row r="9" spans="1:100" s="65" customFormat="1" ht="12.75" x14ac:dyDescent="0.2">
      <c r="A9" s="65" t="s">
        <v>6</v>
      </c>
      <c r="C9" s="299">
        <v>110000</v>
      </c>
      <c r="D9" s="299"/>
      <c r="E9" s="299"/>
      <c r="F9" s="299"/>
      <c r="G9" s="299"/>
      <c r="H9" s="299"/>
      <c r="I9" s="299"/>
      <c r="J9" s="299"/>
      <c r="N9" s="300" t="s">
        <v>5</v>
      </c>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row>
    <row r="10" spans="1:100" s="65" customFormat="1" ht="12.75" x14ac:dyDescent="0.2">
      <c r="C10" s="40" t="s">
        <v>55</v>
      </c>
      <c r="D10" s="40"/>
      <c r="E10" s="40"/>
      <c r="F10" s="40"/>
      <c r="G10" s="40"/>
      <c r="H10" s="40"/>
      <c r="I10" s="40"/>
      <c r="J10" s="40"/>
      <c r="N10" s="302" t="s">
        <v>7</v>
      </c>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row>
    <row r="11" spans="1:100" s="65" customFormat="1" ht="12.75" x14ac:dyDescent="0.2"/>
    <row r="12" spans="1:100" s="65" customFormat="1" ht="12.75" x14ac:dyDescent="0.2">
      <c r="A12" s="65" t="s">
        <v>8</v>
      </c>
      <c r="C12" s="303" t="s">
        <v>351</v>
      </c>
      <c r="D12" s="303"/>
      <c r="E12" s="303"/>
      <c r="F12" s="303"/>
      <c r="G12" s="303"/>
      <c r="H12" s="303"/>
      <c r="I12" s="303"/>
      <c r="J12" s="303"/>
      <c r="M12" s="304">
        <v>453</v>
      </c>
      <c r="N12" s="304"/>
      <c r="O12" s="304"/>
      <c r="P12" s="304"/>
      <c r="Q12" s="304"/>
      <c r="R12" s="304"/>
      <c r="S12" s="304"/>
      <c r="T12" s="304"/>
      <c r="U12" s="304"/>
      <c r="V12" s="304"/>
      <c r="W12" s="304"/>
      <c r="Z12" s="300" t="s">
        <v>80</v>
      </c>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row>
    <row r="13" spans="1:100" s="65" customFormat="1" ht="12.75" x14ac:dyDescent="0.2">
      <c r="C13" s="40" t="s">
        <v>55</v>
      </c>
      <c r="D13" s="40"/>
      <c r="E13" s="40"/>
      <c r="F13" s="40"/>
      <c r="G13" s="40"/>
      <c r="H13" s="40"/>
      <c r="I13" s="40"/>
      <c r="J13" s="40"/>
      <c r="M13" s="41" t="s">
        <v>99</v>
      </c>
      <c r="N13" s="41"/>
      <c r="O13" s="41"/>
      <c r="P13" s="41"/>
      <c r="Q13" s="41"/>
      <c r="R13" s="41"/>
      <c r="S13" s="41"/>
      <c r="T13" s="41"/>
      <c r="U13" s="41"/>
      <c r="V13" s="41"/>
      <c r="W13" s="41"/>
      <c r="Z13" s="41" t="s">
        <v>10</v>
      </c>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00" s="65" customFormat="1" ht="12.75" x14ac:dyDescent="0.2"/>
    <row r="15" spans="1:100" s="65" customFormat="1" ht="12.75" x14ac:dyDescent="0.2">
      <c r="A15" s="305" t="s">
        <v>100</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row>
    <row r="16" spans="1:100" s="65" customFormat="1" ht="13.5" thickBot="1" x14ac:dyDescent="0.25"/>
    <row r="17" spans="1:100" s="65" customFormat="1" ht="12.75" x14ac:dyDescent="0.2">
      <c r="A17" s="313" t="s">
        <v>16</v>
      </c>
      <c r="B17" s="313"/>
      <c r="C17" s="313"/>
      <c r="D17" s="319" t="s">
        <v>101</v>
      </c>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21" t="s">
        <v>102</v>
      </c>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row>
    <row r="18" spans="1:100" s="65" customFormat="1" ht="12.75" x14ac:dyDescent="0.2">
      <c r="A18" s="314"/>
      <c r="B18" s="315"/>
      <c r="C18" s="316"/>
      <c r="D18" s="320"/>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6"/>
      <c r="BQ18" s="322" t="s">
        <v>103</v>
      </c>
      <c r="BR18" s="322"/>
      <c r="BS18" s="322"/>
      <c r="BT18" s="322"/>
      <c r="BU18" s="322"/>
      <c r="BV18" s="322"/>
      <c r="BW18" s="322"/>
      <c r="BX18" s="322"/>
      <c r="BY18" s="322"/>
      <c r="BZ18" s="322"/>
      <c r="CA18" s="322"/>
      <c r="CB18" s="322" t="s">
        <v>104</v>
      </c>
      <c r="CC18" s="322"/>
      <c r="CD18" s="322"/>
      <c r="CE18" s="322"/>
      <c r="CF18" s="322"/>
      <c r="CG18" s="322"/>
      <c r="CH18" s="322"/>
      <c r="CI18" s="322"/>
      <c r="CJ18" s="322"/>
      <c r="CK18" s="322"/>
      <c r="CL18" s="322"/>
      <c r="CM18" s="306" t="s">
        <v>105</v>
      </c>
      <c r="CN18" s="306"/>
      <c r="CO18" s="306"/>
      <c r="CP18" s="306"/>
      <c r="CQ18" s="306"/>
      <c r="CR18" s="306"/>
      <c r="CS18" s="306"/>
      <c r="CT18" s="306"/>
      <c r="CU18" s="306"/>
      <c r="CV18" s="306"/>
    </row>
    <row r="19" spans="1:100" s="65" customFormat="1" ht="23.25" customHeight="1" thickBot="1" x14ac:dyDescent="0.25">
      <c r="A19" s="317"/>
      <c r="B19" s="308"/>
      <c r="C19" s="3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18"/>
      <c r="BQ19" s="307"/>
      <c r="BR19" s="308"/>
      <c r="BS19" s="308"/>
      <c r="BT19" s="308"/>
      <c r="BU19" s="308"/>
      <c r="BV19" s="308"/>
      <c r="BW19" s="308"/>
      <c r="BX19" s="308"/>
      <c r="BY19" s="308"/>
      <c r="BZ19" s="308"/>
      <c r="CA19" s="318"/>
      <c r="CB19" s="307"/>
      <c r="CC19" s="308"/>
      <c r="CD19" s="308"/>
      <c r="CE19" s="308"/>
      <c r="CF19" s="308"/>
      <c r="CG19" s="308"/>
      <c r="CH19" s="308"/>
      <c r="CI19" s="308"/>
      <c r="CJ19" s="308"/>
      <c r="CK19" s="308"/>
      <c r="CL19" s="318"/>
      <c r="CM19" s="307"/>
      <c r="CN19" s="308"/>
      <c r="CO19" s="308"/>
      <c r="CP19" s="308"/>
      <c r="CQ19" s="308"/>
      <c r="CR19" s="308"/>
      <c r="CS19" s="308"/>
      <c r="CT19" s="308"/>
      <c r="CU19" s="308"/>
      <c r="CV19" s="309"/>
    </row>
    <row r="20" spans="1:100" ht="15" customHeight="1" thickBot="1" x14ac:dyDescent="0.25">
      <c r="A20" s="310">
        <v>1</v>
      </c>
      <c r="B20" s="310"/>
      <c r="C20" s="310"/>
      <c r="D20" s="311">
        <v>2</v>
      </c>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v>3</v>
      </c>
      <c r="BR20" s="311"/>
      <c r="BS20" s="311"/>
      <c r="BT20" s="311"/>
      <c r="BU20" s="311"/>
      <c r="BV20" s="311"/>
      <c r="BW20" s="311"/>
      <c r="BX20" s="311"/>
      <c r="BY20" s="311"/>
      <c r="BZ20" s="311"/>
      <c r="CA20" s="311"/>
      <c r="CB20" s="311">
        <v>4</v>
      </c>
      <c r="CC20" s="311"/>
      <c r="CD20" s="311"/>
      <c r="CE20" s="311"/>
      <c r="CF20" s="311"/>
      <c r="CG20" s="311"/>
      <c r="CH20" s="311"/>
      <c r="CI20" s="311"/>
      <c r="CJ20" s="311"/>
      <c r="CK20" s="311"/>
      <c r="CL20" s="311"/>
      <c r="CM20" s="312">
        <v>5</v>
      </c>
      <c r="CN20" s="312"/>
      <c r="CO20" s="312"/>
      <c r="CP20" s="312"/>
      <c r="CQ20" s="312"/>
      <c r="CR20" s="312"/>
      <c r="CS20" s="312"/>
      <c r="CT20" s="312"/>
      <c r="CU20" s="312"/>
      <c r="CV20" s="312"/>
    </row>
    <row r="21" spans="1:100" s="65" customFormat="1" ht="12.75" x14ac:dyDescent="0.2">
      <c r="A21" s="326">
        <v>1</v>
      </c>
      <c r="B21" s="326"/>
      <c r="C21" s="326"/>
      <c r="D21" s="327" t="s">
        <v>352</v>
      </c>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8" t="s">
        <v>107</v>
      </c>
      <c r="BR21" s="328"/>
      <c r="BS21" s="328"/>
      <c r="BT21" s="328"/>
      <c r="BU21" s="328"/>
      <c r="BV21" s="328"/>
      <c r="BW21" s="328"/>
      <c r="BX21" s="328"/>
      <c r="BY21" s="328"/>
      <c r="BZ21" s="328"/>
      <c r="CA21" s="328"/>
      <c r="CB21" s="328" t="s">
        <v>107</v>
      </c>
      <c r="CC21" s="328"/>
      <c r="CD21" s="328"/>
      <c r="CE21" s="328"/>
      <c r="CF21" s="328"/>
      <c r="CG21" s="328"/>
      <c r="CH21" s="328"/>
      <c r="CI21" s="328"/>
      <c r="CJ21" s="328"/>
      <c r="CK21" s="328"/>
      <c r="CL21" s="328"/>
      <c r="CM21" s="328" t="s">
        <v>107</v>
      </c>
      <c r="CN21" s="328"/>
      <c r="CO21" s="328"/>
      <c r="CP21" s="328"/>
      <c r="CQ21" s="328"/>
      <c r="CR21" s="328"/>
      <c r="CS21" s="328"/>
      <c r="CT21" s="328"/>
      <c r="CU21" s="328"/>
      <c r="CV21" s="328"/>
    </row>
    <row r="22" spans="1:100" s="42" customFormat="1" ht="12" x14ac:dyDescent="0.2">
      <c r="A22" s="323" t="s">
        <v>108</v>
      </c>
      <c r="B22" s="323"/>
      <c r="C22" s="323"/>
      <c r="D22" s="324" t="s">
        <v>353</v>
      </c>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5">
        <v>131.75</v>
      </c>
      <c r="CN22" s="325"/>
      <c r="CO22" s="325"/>
      <c r="CP22" s="325"/>
      <c r="CQ22" s="325"/>
      <c r="CR22" s="325"/>
      <c r="CS22" s="325"/>
      <c r="CT22" s="325"/>
      <c r="CU22" s="325"/>
      <c r="CV22" s="325"/>
    </row>
    <row r="23" spans="1:100" s="43" customFormat="1" ht="12.75" x14ac:dyDescent="0.2">
      <c r="A23" s="333"/>
      <c r="B23" s="333"/>
      <c r="C23" s="333"/>
      <c r="D23" s="334" t="s">
        <v>110</v>
      </c>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3"/>
      <c r="BR23" s="333"/>
      <c r="BS23" s="333"/>
      <c r="BT23" s="333"/>
      <c r="BU23" s="333"/>
      <c r="BV23" s="333"/>
      <c r="BW23" s="333"/>
      <c r="BX23" s="333"/>
      <c r="BY23" s="333"/>
      <c r="BZ23" s="333"/>
      <c r="CA23" s="333"/>
      <c r="CB23" s="333"/>
      <c r="CC23" s="333"/>
      <c r="CD23" s="333"/>
      <c r="CE23" s="333"/>
      <c r="CF23" s="333"/>
      <c r="CG23" s="333"/>
      <c r="CH23" s="333"/>
      <c r="CI23" s="333"/>
      <c r="CJ23" s="333"/>
      <c r="CK23" s="333"/>
      <c r="CL23" s="333"/>
      <c r="CM23" s="335">
        <v>131.75</v>
      </c>
      <c r="CN23" s="335"/>
      <c r="CO23" s="335"/>
      <c r="CP23" s="335"/>
      <c r="CQ23" s="335"/>
      <c r="CR23" s="335"/>
      <c r="CS23" s="335"/>
      <c r="CT23" s="335"/>
      <c r="CU23" s="335"/>
      <c r="CV23" s="335"/>
    </row>
    <row r="24" spans="1:100" s="44" customFormat="1" ht="15" x14ac:dyDescent="0.25">
      <c r="A24" s="329"/>
      <c r="B24" s="329"/>
      <c r="C24" s="329"/>
      <c r="D24" s="330" t="s">
        <v>111</v>
      </c>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2">
        <v>131.75</v>
      </c>
      <c r="CN24" s="332"/>
      <c r="CO24" s="332"/>
      <c r="CP24" s="332"/>
      <c r="CQ24" s="332"/>
      <c r="CR24" s="332"/>
      <c r="CS24" s="332"/>
      <c r="CT24" s="332"/>
      <c r="CU24" s="332"/>
      <c r="CV24" s="332"/>
    </row>
    <row r="25" spans="1:100" ht="11.1" customHeight="1" x14ac:dyDescent="0.2">
      <c r="B25" s="4" t="s">
        <v>112</v>
      </c>
      <c r="C25" s="4"/>
    </row>
    <row r="28" spans="1:100" ht="12.75" x14ac:dyDescent="0.2">
      <c r="A28" s="305" t="s">
        <v>113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row>
    <row r="30" spans="1:100" s="45" customFormat="1" ht="38.25" customHeight="1" thickBot="1" x14ac:dyDescent="0.25">
      <c r="A30" s="336" t="s">
        <v>16</v>
      </c>
      <c r="B30" s="336"/>
      <c r="C30" s="336"/>
      <c r="D30" s="319" t="s">
        <v>114</v>
      </c>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37" t="s">
        <v>115</v>
      </c>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row>
    <row r="31" spans="1:100" s="64" customFormat="1" ht="11.1" customHeight="1" thickBot="1" x14ac:dyDescent="0.25">
      <c r="A31" s="338">
        <v>1</v>
      </c>
      <c r="B31" s="338"/>
      <c r="C31" s="338"/>
      <c r="D31" s="339">
        <v>2</v>
      </c>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40">
        <v>3</v>
      </c>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row>
    <row r="32" spans="1:100" s="46" customFormat="1" ht="73.5" customHeight="1" x14ac:dyDescent="0.2">
      <c r="A32" s="341"/>
      <c r="B32" s="341"/>
      <c r="C32" s="341"/>
      <c r="D32" s="342" t="s">
        <v>355</v>
      </c>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t="s">
        <v>354</v>
      </c>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row>
    <row r="34" spans="1:93" ht="11.1" customHeight="1" x14ac:dyDescent="0.2"/>
    <row r="35" spans="1:93" ht="11.1" customHeight="1" x14ac:dyDescent="0.2"/>
    <row r="36" spans="1:93" ht="15.75" x14ac:dyDescent="0.25">
      <c r="A36" s="343" t="s">
        <v>47</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M36" s="197"/>
      <c r="AN36" s="197"/>
      <c r="AO36" s="197"/>
      <c r="AP36" s="197"/>
      <c r="AQ36" s="197"/>
      <c r="AR36" s="197"/>
      <c r="AS36" s="197"/>
      <c r="AT36" s="197"/>
      <c r="AU36" s="197"/>
      <c r="AV36" s="197"/>
      <c r="AW36" s="197"/>
      <c r="AX36" s="197"/>
      <c r="AY36" s="197"/>
      <c r="AZ36" s="197"/>
      <c r="BA36" s="197"/>
      <c r="BB36" s="197"/>
      <c r="BC36" s="197"/>
      <c r="BD36" s="197"/>
      <c r="BE36" s="197"/>
      <c r="BM36" s="344" t="s">
        <v>48</v>
      </c>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customHeight="1" x14ac:dyDescent="0.2"/>
    <row r="40" spans="1:93" ht="11.1" customHeight="1" x14ac:dyDescent="0.2"/>
    <row r="41" spans="1:93" ht="65.25" customHeight="1" x14ac:dyDescent="0.25">
      <c r="A41" s="343" t="s">
        <v>51</v>
      </c>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M41" s="197"/>
      <c r="AN41" s="197"/>
      <c r="AO41" s="197"/>
      <c r="AP41" s="197"/>
      <c r="AQ41" s="197"/>
      <c r="AR41" s="197"/>
      <c r="AS41" s="197"/>
      <c r="AT41" s="197"/>
      <c r="AU41" s="197"/>
      <c r="AV41" s="197"/>
      <c r="AW41" s="197"/>
      <c r="AX41" s="197"/>
      <c r="AY41" s="197"/>
      <c r="AZ41" s="197"/>
      <c r="BA41" s="197"/>
      <c r="BB41" s="197"/>
      <c r="BC41" s="197"/>
      <c r="BD41" s="197"/>
      <c r="BE41" s="197"/>
      <c r="BM41" s="344" t="s">
        <v>52</v>
      </c>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sheetData>
  <mergeCells count="63">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7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8"/>
  <sheetViews>
    <sheetView topLeftCell="A31" workbookViewId="0">
      <selection activeCell="A37" sqref="A37:AA38"/>
    </sheetView>
  </sheetViews>
  <sheetFormatPr defaultColWidth="10.5" defaultRowHeight="11.25" x14ac:dyDescent="0.2"/>
  <cols>
    <col min="1" max="1" width="2.33203125" style="27" customWidth="1"/>
    <col min="2" max="2" width="3.83203125" style="27" customWidth="1"/>
    <col min="3" max="15" width="2.83203125" style="27" customWidth="1"/>
    <col min="16" max="16" width="4.33203125" style="27" customWidth="1"/>
    <col min="17" max="17" width="4" style="27" customWidth="1"/>
    <col min="18" max="18" width="6.5" style="27" customWidth="1"/>
    <col min="19" max="23" width="2.33203125" style="27" customWidth="1"/>
    <col min="24" max="24" width="2.6640625" style="27" customWidth="1"/>
    <col min="25" max="27" width="3" style="27" customWidth="1"/>
    <col min="28" max="28" width="3.83203125" style="27" customWidth="1"/>
    <col min="29" max="30" width="3" style="27" customWidth="1"/>
    <col min="31" max="31" width="4.33203125" style="27" customWidth="1"/>
    <col min="32" max="35" width="3" style="27" customWidth="1"/>
    <col min="36" max="40" width="3.1640625" style="27" customWidth="1"/>
    <col min="41" max="42" width="2.33203125" style="27" customWidth="1"/>
    <col min="43" max="54" width="3" style="27" customWidth="1"/>
    <col min="55" max="55" width="2.33203125" style="27" customWidth="1"/>
    <col min="56" max="63" width="3.1640625" style="27" customWidth="1"/>
    <col min="64" max="64" width="3.5" style="27" customWidth="1"/>
    <col min="65" max="67" width="3.1640625" style="27" customWidth="1"/>
    <col min="68" max="68" width="4.5" style="27" customWidth="1"/>
    <col min="69" max="69" width="3.1640625" style="27" customWidth="1"/>
    <col min="70" max="75" width="2.6640625" style="27" customWidth="1"/>
    <col min="76" max="77" width="3" style="27" customWidth="1"/>
    <col min="78" max="80" width="2.6640625" style="27"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9.2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1.1" customHeight="1" x14ac:dyDescent="0.2">
      <c r="A9" s="27"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27"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29.25" customHeight="1" x14ac:dyDescent="0.2">
      <c r="A15" s="27" t="s">
        <v>8</v>
      </c>
      <c r="B15" s="129">
        <v>117691</v>
      </c>
      <c r="C15" s="129"/>
      <c r="D15" s="129"/>
      <c r="E15" s="129"/>
      <c r="F15" s="129"/>
      <c r="G15" s="129"/>
      <c r="H15" s="129"/>
      <c r="I15" s="129"/>
      <c r="K15" s="241">
        <v>490</v>
      </c>
      <c r="L15" s="241"/>
      <c r="M15" s="241"/>
      <c r="N15" s="241"/>
      <c r="O15" s="241"/>
      <c r="P15" s="241"/>
      <c r="Q15" s="241"/>
      <c r="S15" s="131" t="s">
        <v>187</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5.7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5.7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5.7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5.75" customHeight="1" x14ac:dyDescent="0.2">
      <c r="A23" s="273"/>
      <c r="B23" s="273"/>
      <c r="C23" s="273"/>
      <c r="D23" s="273"/>
      <c r="E23" s="273"/>
      <c r="F23" s="273"/>
      <c r="G23" s="273"/>
      <c r="H23" s="273"/>
      <c r="I23" s="242">
        <v>304100</v>
      </c>
      <c r="J23" s="242"/>
      <c r="K23" s="242"/>
      <c r="L23" s="242"/>
      <c r="M23" s="242"/>
      <c r="N23" s="242"/>
      <c r="O23" s="242"/>
      <c r="P23" s="242">
        <v>304100</v>
      </c>
      <c r="Q23" s="242"/>
      <c r="R23" s="242"/>
      <c r="S23" s="242"/>
      <c r="T23" s="242"/>
      <c r="U23" s="242"/>
      <c r="V23" s="242"/>
      <c r="W23" s="242"/>
      <c r="X23" s="243"/>
      <c r="Y23" s="243"/>
      <c r="Z23" s="243"/>
      <c r="AA23" s="243"/>
      <c r="AB23" s="243"/>
      <c r="AC23" s="243"/>
      <c r="AD23" s="243"/>
      <c r="AE23" s="242">
        <v>304100</v>
      </c>
      <c r="AF23" s="242"/>
      <c r="AG23" s="242"/>
      <c r="AH23" s="242"/>
      <c r="AI23" s="242"/>
      <c r="AJ23" s="242"/>
      <c r="AK23" s="242"/>
      <c r="AL23" s="242">
        <v>304100</v>
      </c>
      <c r="AM23" s="242"/>
      <c r="AN23" s="242"/>
      <c r="AO23" s="242"/>
      <c r="AP23" s="242"/>
      <c r="AQ23" s="242"/>
      <c r="AR23" s="242"/>
      <c r="AS23" s="242"/>
      <c r="AT23" s="242"/>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1.1"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1.9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44.25" customHeight="1" x14ac:dyDescent="0.2">
      <c r="A30" s="139">
        <v>1</v>
      </c>
      <c r="B30" s="139"/>
      <c r="C30" s="175" t="s">
        <v>188</v>
      </c>
      <c r="D30" s="175"/>
      <c r="E30" s="175"/>
      <c r="F30" s="175"/>
      <c r="G30" s="175"/>
      <c r="H30" s="175"/>
      <c r="I30" s="175"/>
      <c r="J30" s="175"/>
      <c r="K30" s="175"/>
      <c r="L30" s="175"/>
      <c r="M30" s="175"/>
      <c r="N30" s="175"/>
      <c r="O30" s="175"/>
      <c r="P30" s="175"/>
      <c r="Q30" s="175"/>
      <c r="R30" s="175"/>
      <c r="S30" s="269"/>
      <c r="T30" s="269"/>
      <c r="U30" s="269"/>
      <c r="V30" s="269"/>
      <c r="W30" s="269"/>
      <c r="X30" s="269"/>
      <c r="Y30" s="244">
        <v>304100</v>
      </c>
      <c r="Z30" s="244"/>
      <c r="AA30" s="244"/>
      <c r="AB30" s="244"/>
      <c r="AC30" s="244"/>
      <c r="AD30" s="244"/>
      <c r="AE30" s="244">
        <v>304100</v>
      </c>
      <c r="AF30" s="244"/>
      <c r="AG30" s="244"/>
      <c r="AH30" s="244"/>
      <c r="AI30" s="244"/>
      <c r="AJ30" s="244"/>
      <c r="AK30" s="245"/>
      <c r="AL30" s="245"/>
      <c r="AM30" s="245"/>
      <c r="AN30" s="245"/>
      <c r="AO30" s="245"/>
      <c r="AP30" s="245"/>
      <c r="AQ30" s="244">
        <v>304100</v>
      </c>
      <c r="AR30" s="244"/>
      <c r="AS30" s="244"/>
      <c r="AT30" s="244"/>
      <c r="AU30" s="244"/>
      <c r="AV30" s="244"/>
      <c r="AW30" s="244">
        <v>304100</v>
      </c>
      <c r="AX30" s="244"/>
      <c r="AY30" s="244"/>
      <c r="AZ30" s="244"/>
      <c r="BA30" s="244"/>
      <c r="BB30" s="244"/>
      <c r="BC30" s="269"/>
      <c r="BD30" s="269"/>
      <c r="BE30" s="269"/>
      <c r="BF30" s="269"/>
      <c r="BG30" s="269"/>
      <c r="BH30" s="269"/>
      <c r="BI30" s="269"/>
      <c r="BJ30" s="269"/>
      <c r="BK30" s="269"/>
      <c r="BL30" s="269"/>
      <c r="BM30" s="269"/>
      <c r="BN30" s="269"/>
      <c r="BO30" s="269"/>
      <c r="BP30" s="269"/>
      <c r="BQ30" s="269"/>
    </row>
    <row r="31" spans="1:69" s="2" customFormat="1" ht="17.25" customHeight="1" x14ac:dyDescent="0.2">
      <c r="A31" s="176" t="s">
        <v>17</v>
      </c>
      <c r="B31" s="176"/>
      <c r="C31" s="176"/>
      <c r="D31" s="176"/>
      <c r="E31" s="176"/>
      <c r="F31" s="176"/>
      <c r="G31" s="176"/>
      <c r="H31" s="176"/>
      <c r="I31" s="176"/>
      <c r="J31" s="176"/>
      <c r="K31" s="176"/>
      <c r="L31" s="176"/>
      <c r="M31" s="176"/>
      <c r="N31" s="176"/>
      <c r="O31" s="176"/>
      <c r="P31" s="176"/>
      <c r="Q31" s="176"/>
      <c r="R31" s="176"/>
      <c r="S31" s="269"/>
      <c r="T31" s="269"/>
      <c r="U31" s="269"/>
      <c r="V31" s="269"/>
      <c r="W31" s="269"/>
      <c r="X31" s="269"/>
      <c r="Y31" s="244">
        <v>304100</v>
      </c>
      <c r="Z31" s="244"/>
      <c r="AA31" s="244"/>
      <c r="AB31" s="244"/>
      <c r="AC31" s="244"/>
      <c r="AD31" s="244"/>
      <c r="AE31" s="244">
        <v>304100</v>
      </c>
      <c r="AF31" s="244"/>
      <c r="AG31" s="244"/>
      <c r="AH31" s="244"/>
      <c r="AI31" s="244"/>
      <c r="AJ31" s="244"/>
      <c r="AK31" s="245"/>
      <c r="AL31" s="245"/>
      <c r="AM31" s="245"/>
      <c r="AN31" s="245"/>
      <c r="AO31" s="245"/>
      <c r="AP31" s="245"/>
      <c r="AQ31" s="244">
        <v>304100</v>
      </c>
      <c r="AR31" s="244"/>
      <c r="AS31" s="244"/>
      <c r="AT31" s="244"/>
      <c r="AU31" s="244"/>
      <c r="AV31" s="244"/>
      <c r="AW31" s="244">
        <v>304100</v>
      </c>
      <c r="AX31" s="244"/>
      <c r="AY31" s="244"/>
      <c r="AZ31" s="244"/>
      <c r="BA31" s="244"/>
      <c r="BB31" s="244"/>
      <c r="BC31" s="269"/>
      <c r="BD31" s="269"/>
      <c r="BE31" s="269"/>
      <c r="BF31" s="269"/>
      <c r="BG31" s="269"/>
      <c r="BH31" s="269"/>
      <c r="BI31" s="269"/>
      <c r="BJ31" s="269"/>
      <c r="BK31" s="269"/>
      <c r="BL31" s="269"/>
      <c r="BM31" s="269"/>
      <c r="BN31" s="269"/>
      <c r="BO31" s="269"/>
      <c r="BP31" s="269"/>
      <c r="BQ31" s="269"/>
    </row>
    <row r="32" spans="1:69" s="2" customFormat="1" ht="14.25"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80" s="2" customFormat="1" ht="11.1" customHeight="1" x14ac:dyDescent="0.2">
      <c r="A33" s="7"/>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80" ht="11.1" customHeight="1" x14ac:dyDescent="0.2"/>
    <row r="35" spans="1:80" ht="11.1" customHeight="1" x14ac:dyDescent="0.2">
      <c r="A35" s="164" t="s">
        <v>69</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80" ht="11.1" customHeight="1" thickBot="1" x14ac:dyDescent="0.25">
      <c r="BM36" s="164" t="s">
        <v>61</v>
      </c>
      <c r="BN36" s="164"/>
      <c r="BO36" s="164"/>
      <c r="BP36" s="164"/>
      <c r="BQ36" s="164"/>
    </row>
    <row r="37" spans="1:80" ht="26.25" customHeight="1" x14ac:dyDescent="0.2">
      <c r="A37" s="144" t="s">
        <v>70</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66" t="s">
        <v>65</v>
      </c>
      <c r="AC37" s="166"/>
      <c r="AD37" s="166"/>
      <c r="AE37" s="166"/>
      <c r="AF37" s="166"/>
      <c r="AG37" s="166"/>
      <c r="AH37" s="166"/>
      <c r="AI37" s="166"/>
      <c r="AJ37" s="166"/>
      <c r="AK37" s="166"/>
      <c r="AL37" s="166"/>
      <c r="AM37" s="166"/>
      <c r="AN37" s="166"/>
      <c r="AO37" s="166"/>
      <c r="AP37" s="166"/>
      <c r="AQ37" s="166" t="s">
        <v>12</v>
      </c>
      <c r="AR37" s="166"/>
      <c r="AS37" s="166"/>
      <c r="AT37" s="166"/>
      <c r="AU37" s="166"/>
      <c r="AV37" s="166"/>
      <c r="AW37" s="166"/>
      <c r="AX37" s="166"/>
      <c r="AY37" s="166"/>
      <c r="AZ37" s="166"/>
      <c r="BA37" s="166"/>
      <c r="BB37" s="166"/>
      <c r="BC37" s="166"/>
      <c r="BD37" s="166"/>
      <c r="BE37" s="166"/>
      <c r="BF37" s="166" t="s">
        <v>13</v>
      </c>
      <c r="BG37" s="166"/>
      <c r="BH37" s="166"/>
      <c r="BI37" s="166"/>
      <c r="BJ37" s="166"/>
      <c r="BK37" s="166"/>
      <c r="BL37" s="166"/>
      <c r="BM37" s="166"/>
      <c r="BN37" s="166"/>
      <c r="BO37" s="166"/>
      <c r="BP37" s="166"/>
      <c r="BQ37" s="166"/>
    </row>
    <row r="38" spans="1:80" ht="28.5" customHeight="1" x14ac:dyDescent="0.2">
      <c r="A38" s="145"/>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46"/>
      <c r="AB38" s="136" t="s">
        <v>14</v>
      </c>
      <c r="AC38" s="136"/>
      <c r="AD38" s="136"/>
      <c r="AE38" s="136"/>
      <c r="AF38" s="136"/>
      <c r="AG38" s="136" t="s">
        <v>15</v>
      </c>
      <c r="AH38" s="136"/>
      <c r="AI38" s="136"/>
      <c r="AJ38" s="136"/>
      <c r="AK38" s="136"/>
      <c r="AL38" s="136" t="s">
        <v>62</v>
      </c>
      <c r="AM38" s="136"/>
      <c r="AN38" s="136"/>
      <c r="AO38" s="136"/>
      <c r="AP38" s="136"/>
      <c r="AQ38" s="136" t="s">
        <v>14</v>
      </c>
      <c r="AR38" s="136"/>
      <c r="AS38" s="136"/>
      <c r="AT38" s="136"/>
      <c r="AU38" s="136"/>
      <c r="AV38" s="136" t="s">
        <v>15</v>
      </c>
      <c r="AW38" s="136"/>
      <c r="AX38" s="136"/>
      <c r="AY38" s="136"/>
      <c r="AZ38" s="136"/>
      <c r="BA38" s="136" t="s">
        <v>62</v>
      </c>
      <c r="BB38" s="136"/>
      <c r="BC38" s="136"/>
      <c r="BD38" s="136"/>
      <c r="BE38" s="136"/>
      <c r="BF38" s="136" t="s">
        <v>14</v>
      </c>
      <c r="BG38" s="136"/>
      <c r="BH38" s="136"/>
      <c r="BI38" s="136"/>
      <c r="BJ38" s="136" t="s">
        <v>15</v>
      </c>
      <c r="BK38" s="136"/>
      <c r="BL38" s="136"/>
      <c r="BM38" s="136"/>
      <c r="BN38" s="136" t="s">
        <v>62</v>
      </c>
      <c r="BO38" s="136"/>
      <c r="BP38" s="136"/>
      <c r="BQ38" s="136"/>
    </row>
    <row r="39" spans="1:80" ht="13.5" customHeight="1" thickBot="1" x14ac:dyDescent="0.25">
      <c r="A39" s="141">
        <v>1</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2">
        <v>2</v>
      </c>
      <c r="AC39" s="142"/>
      <c r="AD39" s="142"/>
      <c r="AE39" s="142"/>
      <c r="AF39" s="142"/>
      <c r="AG39" s="142">
        <v>3</v>
      </c>
      <c r="AH39" s="142"/>
      <c r="AI39" s="142"/>
      <c r="AJ39" s="142"/>
      <c r="AK39" s="142"/>
      <c r="AL39" s="142">
        <v>4</v>
      </c>
      <c r="AM39" s="142"/>
      <c r="AN39" s="142"/>
      <c r="AO39" s="142"/>
      <c r="AP39" s="142"/>
      <c r="AQ39" s="142">
        <v>5</v>
      </c>
      <c r="AR39" s="142"/>
      <c r="AS39" s="142"/>
      <c r="AT39" s="142"/>
      <c r="AU39" s="142"/>
      <c r="AV39" s="142">
        <v>6</v>
      </c>
      <c r="AW39" s="142"/>
      <c r="AX39" s="142"/>
      <c r="AY39" s="142"/>
      <c r="AZ39" s="142"/>
      <c r="BA39" s="142">
        <v>7</v>
      </c>
      <c r="BB39" s="142"/>
      <c r="BC39" s="142"/>
      <c r="BD39" s="142"/>
      <c r="BE39" s="142"/>
      <c r="BF39" s="142">
        <v>8</v>
      </c>
      <c r="BG39" s="142"/>
      <c r="BH39" s="142"/>
      <c r="BI39" s="142"/>
      <c r="BJ39" s="142">
        <v>9</v>
      </c>
      <c r="BK39" s="142"/>
      <c r="BL39" s="142"/>
      <c r="BM39" s="142"/>
      <c r="BN39" s="142">
        <v>10</v>
      </c>
      <c r="BO39" s="142"/>
      <c r="BP39" s="142"/>
      <c r="BQ39" s="142"/>
    </row>
    <row r="40" spans="1:80" s="26" customFormat="1" ht="11.1" customHeight="1" x14ac:dyDescent="0.2">
      <c r="A40" s="180" t="s">
        <v>17</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row>
    <row r="41" spans="1:80" s="2" customFormat="1" ht="11.1" customHeight="1" x14ac:dyDescent="0.2">
      <c r="A41" s="177" t="s">
        <v>67</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row>
    <row r="42" spans="1:80" ht="21" customHeight="1"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row>
    <row r="43" spans="1:80" s="27" customFormat="1" ht="11.1" customHeight="1" x14ac:dyDescent="0.2"/>
    <row r="44" spans="1:80" ht="11.1" customHeight="1" x14ac:dyDescent="0.2">
      <c r="A44" s="164" t="s">
        <v>71</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row>
    <row r="45" spans="1:80" ht="11.1" customHeight="1" thickBot="1" x14ac:dyDescent="0.25"/>
    <row r="46" spans="1:80" ht="33" customHeight="1" x14ac:dyDescent="0.2">
      <c r="A46" s="183" t="s">
        <v>16</v>
      </c>
      <c r="B46" s="183"/>
      <c r="C46" s="169" t="s">
        <v>18</v>
      </c>
      <c r="D46" s="169"/>
      <c r="E46" s="169"/>
      <c r="F46" s="169"/>
      <c r="G46" s="169"/>
      <c r="H46" s="169"/>
      <c r="I46" s="169"/>
      <c r="J46" s="169"/>
      <c r="K46" s="169"/>
      <c r="L46" s="169"/>
      <c r="M46" s="169"/>
      <c r="N46" s="169"/>
      <c r="O46" s="169"/>
      <c r="P46" s="169"/>
      <c r="Q46" s="169"/>
      <c r="R46" s="169"/>
      <c r="S46" s="169"/>
      <c r="T46" s="169"/>
      <c r="U46" s="169"/>
      <c r="V46" s="169"/>
      <c r="W46" s="169"/>
      <c r="X46" s="169"/>
      <c r="Y46" s="185" t="s">
        <v>19</v>
      </c>
      <c r="Z46" s="185"/>
      <c r="AA46" s="185"/>
      <c r="AB46" s="169" t="s">
        <v>20</v>
      </c>
      <c r="AC46" s="169"/>
      <c r="AD46" s="169"/>
      <c r="AE46" s="169"/>
      <c r="AF46" s="169"/>
      <c r="AG46" s="169"/>
      <c r="AH46" s="169"/>
      <c r="AI46" s="169"/>
      <c r="AJ46" s="169" t="s">
        <v>65</v>
      </c>
      <c r="AK46" s="169"/>
      <c r="AL46" s="169"/>
      <c r="AM46" s="169"/>
      <c r="AN46" s="169"/>
      <c r="AO46" s="169"/>
      <c r="AP46" s="169"/>
      <c r="AQ46" s="169"/>
      <c r="AR46" s="169"/>
      <c r="AS46" s="169"/>
      <c r="AT46" s="169"/>
      <c r="AU46" s="169"/>
      <c r="AV46" s="169"/>
      <c r="AW46" s="169"/>
      <c r="AX46" s="169"/>
      <c r="AY46" s="169" t="s">
        <v>72</v>
      </c>
      <c r="AZ46" s="169"/>
      <c r="BA46" s="169"/>
      <c r="BB46" s="169"/>
      <c r="BC46" s="169"/>
      <c r="BD46" s="169"/>
      <c r="BE46" s="169"/>
      <c r="BF46" s="169"/>
      <c r="BG46" s="169"/>
      <c r="BH46" s="169"/>
      <c r="BI46" s="169"/>
      <c r="BJ46" s="169"/>
      <c r="BK46" s="169"/>
      <c r="BL46" s="169"/>
      <c r="BM46" s="169"/>
      <c r="BN46" s="172" t="s">
        <v>13</v>
      </c>
      <c r="BO46" s="172"/>
      <c r="BP46" s="172"/>
      <c r="BQ46" s="172"/>
      <c r="BR46" s="172"/>
      <c r="BS46" s="172"/>
      <c r="BT46" s="172"/>
      <c r="BU46" s="172"/>
      <c r="BV46" s="172"/>
      <c r="BW46" s="172"/>
      <c r="BX46" s="172"/>
      <c r="BY46" s="172"/>
      <c r="BZ46" s="172"/>
      <c r="CA46" s="172"/>
      <c r="CB46" s="172"/>
    </row>
    <row r="47" spans="1:80" ht="26.25" customHeight="1" x14ac:dyDescent="0.2">
      <c r="A47" s="184"/>
      <c r="B47" s="171"/>
      <c r="C47" s="170"/>
      <c r="D47" s="171"/>
      <c r="E47" s="171"/>
      <c r="F47" s="171"/>
      <c r="G47" s="171"/>
      <c r="H47" s="171"/>
      <c r="I47" s="171"/>
      <c r="J47" s="171"/>
      <c r="K47" s="171"/>
      <c r="L47" s="171"/>
      <c r="M47" s="171"/>
      <c r="N47" s="171"/>
      <c r="O47" s="171"/>
      <c r="P47" s="171"/>
      <c r="Q47" s="171"/>
      <c r="R47" s="171"/>
      <c r="S47" s="171"/>
      <c r="T47" s="171"/>
      <c r="U47" s="171"/>
      <c r="V47" s="171"/>
      <c r="W47" s="171"/>
      <c r="X47" s="171"/>
      <c r="Y47" s="186"/>
      <c r="Z47" s="187"/>
      <c r="AA47" s="187"/>
      <c r="AB47" s="170"/>
      <c r="AC47" s="171"/>
      <c r="AD47" s="171"/>
      <c r="AE47" s="171"/>
      <c r="AF47" s="171"/>
      <c r="AG47" s="171"/>
      <c r="AH47" s="171"/>
      <c r="AI47" s="171"/>
      <c r="AJ47" s="136" t="s">
        <v>14</v>
      </c>
      <c r="AK47" s="136"/>
      <c r="AL47" s="136"/>
      <c r="AM47" s="136"/>
      <c r="AN47" s="136"/>
      <c r="AO47" s="136" t="s">
        <v>15</v>
      </c>
      <c r="AP47" s="136"/>
      <c r="AQ47" s="136"/>
      <c r="AR47" s="136"/>
      <c r="AS47" s="136"/>
      <c r="AT47" s="136" t="s">
        <v>62</v>
      </c>
      <c r="AU47" s="136"/>
      <c r="AV47" s="136"/>
      <c r="AW47" s="136"/>
      <c r="AX47" s="136"/>
      <c r="AY47" s="136" t="s">
        <v>14</v>
      </c>
      <c r="AZ47" s="136"/>
      <c r="BA47" s="136"/>
      <c r="BB47" s="136"/>
      <c r="BC47" s="136"/>
      <c r="BD47" s="136" t="s">
        <v>15</v>
      </c>
      <c r="BE47" s="136"/>
      <c r="BF47" s="136"/>
      <c r="BG47" s="136"/>
      <c r="BH47" s="136"/>
      <c r="BI47" s="136" t="s">
        <v>62</v>
      </c>
      <c r="BJ47" s="136"/>
      <c r="BK47" s="136"/>
      <c r="BL47" s="136"/>
      <c r="BM47" s="136"/>
      <c r="BN47" s="147" t="s">
        <v>14</v>
      </c>
      <c r="BO47" s="147"/>
      <c r="BP47" s="147"/>
      <c r="BQ47" s="147"/>
      <c r="BR47" s="147"/>
      <c r="BS47" s="147" t="s">
        <v>15</v>
      </c>
      <c r="BT47" s="147"/>
      <c r="BU47" s="147"/>
      <c r="BV47" s="147"/>
      <c r="BW47" s="147"/>
      <c r="BX47" s="173" t="s">
        <v>62</v>
      </c>
      <c r="BY47" s="173"/>
      <c r="BZ47" s="173"/>
      <c r="CA47" s="173"/>
      <c r="CB47" s="173"/>
    </row>
    <row r="48" spans="1:80" ht="11.1" customHeight="1" thickBot="1" x14ac:dyDescent="0.25">
      <c r="A48" s="133">
        <v>1</v>
      </c>
      <c r="B48" s="133"/>
      <c r="C48" s="134">
        <v>2</v>
      </c>
      <c r="D48" s="134"/>
      <c r="E48" s="134"/>
      <c r="F48" s="134"/>
      <c r="G48" s="134"/>
      <c r="H48" s="134"/>
      <c r="I48" s="134"/>
      <c r="J48" s="134"/>
      <c r="K48" s="134"/>
      <c r="L48" s="134"/>
      <c r="M48" s="134"/>
      <c r="N48" s="134"/>
      <c r="O48" s="134"/>
      <c r="P48" s="134"/>
      <c r="Q48" s="134"/>
      <c r="R48" s="134"/>
      <c r="S48" s="134"/>
      <c r="T48" s="134"/>
      <c r="U48" s="134"/>
      <c r="V48" s="134"/>
      <c r="W48" s="134"/>
      <c r="X48" s="134"/>
      <c r="Y48" s="134">
        <v>3</v>
      </c>
      <c r="Z48" s="134"/>
      <c r="AA48" s="134"/>
      <c r="AB48" s="134">
        <v>4</v>
      </c>
      <c r="AC48" s="134"/>
      <c r="AD48" s="134"/>
      <c r="AE48" s="134"/>
      <c r="AF48" s="134"/>
      <c r="AG48" s="134"/>
      <c r="AH48" s="134"/>
      <c r="AI48" s="134"/>
      <c r="AJ48" s="134">
        <v>5</v>
      </c>
      <c r="AK48" s="134"/>
      <c r="AL48" s="134"/>
      <c r="AM48" s="134"/>
      <c r="AN48" s="134"/>
      <c r="AO48" s="134">
        <v>6</v>
      </c>
      <c r="AP48" s="134"/>
      <c r="AQ48" s="134"/>
      <c r="AR48" s="134"/>
      <c r="AS48" s="134"/>
      <c r="AT48" s="134">
        <v>7</v>
      </c>
      <c r="AU48" s="134"/>
      <c r="AV48" s="134"/>
      <c r="AW48" s="134"/>
      <c r="AX48" s="134"/>
      <c r="AY48" s="134">
        <v>8</v>
      </c>
      <c r="AZ48" s="134"/>
      <c r="BA48" s="134"/>
      <c r="BB48" s="134"/>
      <c r="BC48" s="134"/>
      <c r="BD48" s="134">
        <v>9</v>
      </c>
      <c r="BE48" s="134"/>
      <c r="BF48" s="134"/>
      <c r="BG48" s="134"/>
      <c r="BH48" s="134"/>
      <c r="BI48" s="134">
        <v>10</v>
      </c>
      <c r="BJ48" s="134"/>
      <c r="BK48" s="134"/>
      <c r="BL48" s="134"/>
      <c r="BM48" s="134"/>
      <c r="BN48" s="134">
        <v>11</v>
      </c>
      <c r="BO48" s="134"/>
      <c r="BP48" s="134"/>
      <c r="BQ48" s="134"/>
      <c r="BR48" s="134"/>
      <c r="BS48" s="134">
        <v>12</v>
      </c>
      <c r="BT48" s="134"/>
      <c r="BU48" s="134"/>
      <c r="BV48" s="134"/>
      <c r="BW48" s="134"/>
      <c r="BX48" s="135">
        <v>13</v>
      </c>
      <c r="BY48" s="135"/>
      <c r="BZ48" s="135"/>
      <c r="CA48" s="135"/>
      <c r="CB48" s="135"/>
    </row>
    <row r="49" spans="1:80" ht="18" customHeight="1" x14ac:dyDescent="0.2">
      <c r="A49" s="188">
        <v>1</v>
      </c>
      <c r="B49" s="188"/>
      <c r="C49" s="189" t="s">
        <v>188</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row>
    <row r="50" spans="1:80" ht="12" customHeight="1" x14ac:dyDescent="0.2">
      <c r="A50" s="149" t="s">
        <v>21</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row>
    <row r="51" spans="1:80" s="10" customFormat="1" ht="27" customHeight="1" x14ac:dyDescent="0.2">
      <c r="A51" s="150">
        <v>1</v>
      </c>
      <c r="B51" s="150"/>
      <c r="C51" s="157" t="s">
        <v>189</v>
      </c>
      <c r="D51" s="151"/>
      <c r="E51" s="151"/>
      <c r="F51" s="151"/>
      <c r="G51" s="151"/>
      <c r="H51" s="151"/>
      <c r="I51" s="151"/>
      <c r="J51" s="151"/>
      <c r="K51" s="151"/>
      <c r="L51" s="151"/>
      <c r="M51" s="151"/>
      <c r="N51" s="151"/>
      <c r="O51" s="151"/>
      <c r="P51" s="151"/>
      <c r="Q51" s="151"/>
      <c r="R51" s="151"/>
      <c r="S51" s="151"/>
      <c r="T51" s="151"/>
      <c r="U51" s="151"/>
      <c r="V51" s="151"/>
      <c r="W51" s="151"/>
      <c r="X51" s="151"/>
      <c r="Y51" s="151" t="s">
        <v>24</v>
      </c>
      <c r="Z51" s="151"/>
      <c r="AA51" s="151"/>
      <c r="AB51" s="151" t="s">
        <v>141</v>
      </c>
      <c r="AC51" s="151"/>
      <c r="AD51" s="151"/>
      <c r="AE51" s="151"/>
      <c r="AF51" s="151"/>
      <c r="AG51" s="151"/>
      <c r="AH51" s="151"/>
      <c r="AI51" s="151"/>
      <c r="AJ51" s="153"/>
      <c r="AK51" s="153"/>
      <c r="AL51" s="153"/>
      <c r="AM51" s="153"/>
      <c r="AN51" s="153"/>
      <c r="AO51" s="253">
        <v>304100</v>
      </c>
      <c r="AP51" s="253"/>
      <c r="AQ51" s="253"/>
      <c r="AR51" s="253"/>
      <c r="AS51" s="253"/>
      <c r="AT51" s="253">
        <v>304100</v>
      </c>
      <c r="AU51" s="253"/>
      <c r="AV51" s="253"/>
      <c r="AW51" s="253"/>
      <c r="AX51" s="253"/>
      <c r="AY51" s="253"/>
      <c r="AZ51" s="253"/>
      <c r="BA51" s="253"/>
      <c r="BB51" s="253"/>
      <c r="BC51" s="253"/>
      <c r="BD51" s="253">
        <v>304100</v>
      </c>
      <c r="BE51" s="253"/>
      <c r="BF51" s="253"/>
      <c r="BG51" s="253"/>
      <c r="BH51" s="253"/>
      <c r="BI51" s="253">
        <v>304100</v>
      </c>
      <c r="BJ51" s="253"/>
      <c r="BK51" s="253"/>
      <c r="BL51" s="253"/>
      <c r="BM51" s="253"/>
      <c r="BN51" s="153"/>
      <c r="BO51" s="153"/>
      <c r="BP51" s="153"/>
      <c r="BQ51" s="153"/>
      <c r="BR51" s="153"/>
      <c r="BS51" s="153"/>
      <c r="BT51" s="153"/>
      <c r="BU51" s="153"/>
      <c r="BV51" s="153"/>
      <c r="BW51" s="153"/>
      <c r="BX51" s="153"/>
      <c r="BY51" s="153"/>
      <c r="BZ51" s="153"/>
      <c r="CA51" s="153"/>
      <c r="CB51" s="153"/>
    </row>
    <row r="52" spans="1:80" ht="12" customHeight="1" x14ac:dyDescent="0.2">
      <c r="A52" s="149" t="s">
        <v>29</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row>
    <row r="53" spans="1:80" s="10" customFormat="1" ht="27" customHeight="1" x14ac:dyDescent="0.2">
      <c r="A53" s="150">
        <v>1</v>
      </c>
      <c r="B53" s="150"/>
      <c r="C53" s="151" t="s">
        <v>190</v>
      </c>
      <c r="D53" s="151"/>
      <c r="E53" s="151"/>
      <c r="F53" s="151"/>
      <c r="G53" s="151"/>
      <c r="H53" s="151"/>
      <c r="I53" s="151"/>
      <c r="J53" s="151"/>
      <c r="K53" s="151"/>
      <c r="L53" s="151"/>
      <c r="M53" s="151"/>
      <c r="N53" s="151"/>
      <c r="O53" s="151"/>
      <c r="P53" s="151"/>
      <c r="Q53" s="151"/>
      <c r="R53" s="151"/>
      <c r="S53" s="151"/>
      <c r="T53" s="151"/>
      <c r="U53" s="151"/>
      <c r="V53" s="151"/>
      <c r="W53" s="151"/>
      <c r="X53" s="151"/>
      <c r="Y53" s="151" t="s">
        <v>22</v>
      </c>
      <c r="Z53" s="151"/>
      <c r="AA53" s="151"/>
      <c r="AB53" s="151" t="s">
        <v>191</v>
      </c>
      <c r="AC53" s="151"/>
      <c r="AD53" s="151"/>
      <c r="AE53" s="151"/>
      <c r="AF53" s="151"/>
      <c r="AG53" s="151"/>
      <c r="AH53" s="151"/>
      <c r="AI53" s="151"/>
      <c r="AJ53" s="153"/>
      <c r="AK53" s="153"/>
      <c r="AL53" s="153"/>
      <c r="AM53" s="153"/>
      <c r="AN53" s="153"/>
      <c r="AO53" s="293">
        <v>4040</v>
      </c>
      <c r="AP53" s="293"/>
      <c r="AQ53" s="293"/>
      <c r="AR53" s="293"/>
      <c r="AS53" s="293"/>
      <c r="AT53" s="293">
        <v>4040</v>
      </c>
      <c r="AU53" s="293"/>
      <c r="AV53" s="293"/>
      <c r="AW53" s="293"/>
      <c r="AX53" s="293"/>
      <c r="AY53" s="255"/>
      <c r="AZ53" s="255"/>
      <c r="BA53" s="255"/>
      <c r="BB53" s="255"/>
      <c r="BC53" s="255"/>
      <c r="BD53" s="293">
        <v>4040</v>
      </c>
      <c r="BE53" s="293"/>
      <c r="BF53" s="293"/>
      <c r="BG53" s="293"/>
      <c r="BH53" s="293"/>
      <c r="BI53" s="293">
        <v>4040</v>
      </c>
      <c r="BJ53" s="293"/>
      <c r="BK53" s="293"/>
      <c r="BL53" s="293"/>
      <c r="BM53" s="293"/>
      <c r="BN53" s="153"/>
      <c r="BO53" s="153"/>
      <c r="BP53" s="153"/>
      <c r="BQ53" s="153"/>
      <c r="BR53" s="153"/>
      <c r="BS53" s="153"/>
      <c r="BT53" s="153"/>
      <c r="BU53" s="153"/>
      <c r="BV53" s="153"/>
      <c r="BW53" s="153"/>
      <c r="BX53" s="153"/>
      <c r="BY53" s="153"/>
      <c r="BZ53" s="153"/>
      <c r="CA53" s="153"/>
      <c r="CB53" s="153"/>
    </row>
    <row r="54" spans="1:80" ht="12" customHeight="1" x14ac:dyDescent="0.2">
      <c r="A54" s="149" t="s">
        <v>41</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row>
    <row r="55" spans="1:80" s="10" customFormat="1" ht="17.25" customHeight="1" x14ac:dyDescent="0.2">
      <c r="A55" s="150">
        <v>1</v>
      </c>
      <c r="B55" s="150"/>
      <c r="C55" s="151" t="s">
        <v>192</v>
      </c>
      <c r="D55" s="151"/>
      <c r="E55" s="151"/>
      <c r="F55" s="151"/>
      <c r="G55" s="151"/>
      <c r="H55" s="151"/>
      <c r="I55" s="151"/>
      <c r="J55" s="151"/>
      <c r="K55" s="151"/>
      <c r="L55" s="151"/>
      <c r="M55" s="151"/>
      <c r="N55" s="151"/>
      <c r="O55" s="151"/>
      <c r="P55" s="151"/>
      <c r="Q55" s="151"/>
      <c r="R55" s="151"/>
      <c r="S55" s="151"/>
      <c r="T55" s="151"/>
      <c r="U55" s="151"/>
      <c r="V55" s="151"/>
      <c r="W55" s="151"/>
      <c r="X55" s="151"/>
      <c r="Y55" s="151" t="s">
        <v>24</v>
      </c>
      <c r="Z55" s="151"/>
      <c r="AA55" s="151"/>
      <c r="AB55" s="151" t="s">
        <v>39</v>
      </c>
      <c r="AC55" s="151"/>
      <c r="AD55" s="151"/>
      <c r="AE55" s="151"/>
      <c r="AF55" s="151"/>
      <c r="AG55" s="151"/>
      <c r="AH55" s="151"/>
      <c r="AI55" s="151"/>
      <c r="AJ55" s="153"/>
      <c r="AK55" s="153"/>
      <c r="AL55" s="153"/>
      <c r="AM55" s="153"/>
      <c r="AN55" s="153"/>
      <c r="AO55" s="292">
        <v>75.28</v>
      </c>
      <c r="AP55" s="292"/>
      <c r="AQ55" s="292"/>
      <c r="AR55" s="292"/>
      <c r="AS55" s="292"/>
      <c r="AT55" s="292">
        <v>75.28</v>
      </c>
      <c r="AU55" s="292"/>
      <c r="AV55" s="292"/>
      <c r="AW55" s="292"/>
      <c r="AX55" s="292"/>
      <c r="AY55" s="255"/>
      <c r="AZ55" s="255"/>
      <c r="BA55" s="255"/>
      <c r="BB55" s="255"/>
      <c r="BC55" s="255"/>
      <c r="BD55" s="292">
        <v>75.28</v>
      </c>
      <c r="BE55" s="292"/>
      <c r="BF55" s="292"/>
      <c r="BG55" s="292"/>
      <c r="BH55" s="292"/>
      <c r="BI55" s="292">
        <v>75.28</v>
      </c>
      <c r="BJ55" s="292"/>
      <c r="BK55" s="292"/>
      <c r="BL55" s="292"/>
      <c r="BM55" s="292"/>
      <c r="BN55" s="153"/>
      <c r="BO55" s="153"/>
      <c r="BP55" s="153"/>
      <c r="BQ55" s="153"/>
      <c r="BR55" s="153"/>
      <c r="BS55" s="153"/>
      <c r="BT55" s="153"/>
      <c r="BU55" s="153"/>
      <c r="BV55" s="153"/>
      <c r="BW55" s="153"/>
      <c r="BX55" s="153"/>
      <c r="BY55" s="153"/>
      <c r="BZ55" s="153"/>
      <c r="CA55" s="153"/>
      <c r="CB55" s="153"/>
    </row>
    <row r="56" spans="1:80" ht="12" customHeight="1" x14ac:dyDescent="0.2">
      <c r="A56" s="149" t="s">
        <v>36</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row>
    <row r="57" spans="1:80" s="10" customFormat="1" ht="27" customHeight="1" x14ac:dyDescent="0.2">
      <c r="A57" s="150">
        <v>1</v>
      </c>
      <c r="B57" s="150"/>
      <c r="C57" s="151" t="s">
        <v>193</v>
      </c>
      <c r="D57" s="151"/>
      <c r="E57" s="151"/>
      <c r="F57" s="151"/>
      <c r="G57" s="151"/>
      <c r="H57" s="151"/>
      <c r="I57" s="151"/>
      <c r="J57" s="151"/>
      <c r="K57" s="151"/>
      <c r="L57" s="151"/>
      <c r="M57" s="151"/>
      <c r="N57" s="151"/>
      <c r="O57" s="151"/>
      <c r="P57" s="151"/>
      <c r="Q57" s="151"/>
      <c r="R57" s="151"/>
      <c r="S57" s="151"/>
      <c r="T57" s="151"/>
      <c r="U57" s="151"/>
      <c r="V57" s="151"/>
      <c r="W57" s="151"/>
      <c r="X57" s="151"/>
      <c r="Y57" s="151" t="s">
        <v>38</v>
      </c>
      <c r="Z57" s="151"/>
      <c r="AA57" s="151"/>
      <c r="AB57" s="151" t="s">
        <v>39</v>
      </c>
      <c r="AC57" s="151"/>
      <c r="AD57" s="151"/>
      <c r="AE57" s="151"/>
      <c r="AF57" s="151"/>
      <c r="AG57" s="151"/>
      <c r="AH57" s="151"/>
      <c r="AI57" s="151"/>
      <c r="AJ57" s="153"/>
      <c r="AK57" s="153"/>
      <c r="AL57" s="153"/>
      <c r="AM57" s="153"/>
      <c r="AN57" s="153"/>
      <c r="AO57" s="256">
        <v>100</v>
      </c>
      <c r="AP57" s="256"/>
      <c r="AQ57" s="256"/>
      <c r="AR57" s="256"/>
      <c r="AS57" s="256"/>
      <c r="AT57" s="256">
        <v>100</v>
      </c>
      <c r="AU57" s="256"/>
      <c r="AV57" s="256"/>
      <c r="AW57" s="256"/>
      <c r="AX57" s="256"/>
      <c r="AY57" s="255"/>
      <c r="AZ57" s="255"/>
      <c r="BA57" s="255"/>
      <c r="BB57" s="255"/>
      <c r="BC57" s="255"/>
      <c r="BD57" s="256">
        <v>100</v>
      </c>
      <c r="BE57" s="256"/>
      <c r="BF57" s="256"/>
      <c r="BG57" s="256"/>
      <c r="BH57" s="256"/>
      <c r="BI57" s="256">
        <v>100</v>
      </c>
      <c r="BJ57" s="256"/>
      <c r="BK57" s="256"/>
      <c r="BL57" s="256"/>
      <c r="BM57" s="256"/>
      <c r="BN57" s="153"/>
      <c r="BO57" s="153"/>
      <c r="BP57" s="153"/>
      <c r="BQ57" s="153"/>
      <c r="BR57" s="153"/>
      <c r="BS57" s="153"/>
      <c r="BT57" s="153"/>
      <c r="BU57" s="153"/>
      <c r="BV57" s="153"/>
      <c r="BW57" s="153"/>
      <c r="BX57" s="153"/>
      <c r="BY57" s="153"/>
      <c r="BZ57" s="153"/>
      <c r="CA57" s="153"/>
      <c r="CB57" s="153"/>
    </row>
    <row r="58" spans="1:80" ht="11.1" customHeight="1" x14ac:dyDescent="0.2">
      <c r="A58" s="180" t="s">
        <v>79</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0"/>
      <c r="CB58" s="180"/>
    </row>
    <row r="59" spans="1:80" s="28" customFormat="1" ht="11.1" customHeight="1" x14ac:dyDescent="0.2">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row>
    <row r="60" spans="1:80" ht="11.1"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row>
    <row r="61" spans="1:80" ht="11.1" customHeight="1" x14ac:dyDescent="0.2"/>
    <row r="62" spans="1:80" ht="11.1" customHeight="1" x14ac:dyDescent="0.2"/>
    <row r="63" spans="1:80" ht="30" customHeight="1" x14ac:dyDescent="0.2">
      <c r="A63" s="193" t="s">
        <v>47</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AA63" s="194"/>
      <c r="AB63" s="194"/>
      <c r="AC63" s="194"/>
      <c r="AD63" s="194"/>
      <c r="AE63" s="194"/>
      <c r="AF63" s="194"/>
      <c r="AG63" s="194"/>
      <c r="AH63" s="194"/>
      <c r="AI63" s="194"/>
      <c r="AJ63" s="194"/>
      <c r="AK63" s="194"/>
      <c r="AL63" s="194"/>
      <c r="AM63" s="194"/>
      <c r="AS63" s="195" t="s">
        <v>48</v>
      </c>
      <c r="AT63" s="195"/>
      <c r="AU63" s="195"/>
      <c r="AV63" s="195"/>
      <c r="AW63" s="195"/>
      <c r="AX63" s="195"/>
      <c r="AY63" s="195"/>
      <c r="AZ63" s="195"/>
      <c r="BA63" s="195"/>
      <c r="BB63" s="195"/>
      <c r="BC63" s="195"/>
      <c r="BD63" s="195"/>
      <c r="BE63" s="195"/>
      <c r="BF63" s="195"/>
      <c r="BG63" s="195"/>
      <c r="BH63" s="195"/>
      <c r="BI63" s="195"/>
      <c r="BJ63" s="195"/>
      <c r="BK63" s="195"/>
      <c r="BL63" s="195"/>
      <c r="BM63" s="195"/>
    </row>
    <row r="64" spans="1:80" ht="11.1" customHeight="1" x14ac:dyDescent="0.2">
      <c r="AA64" s="161" t="s">
        <v>49</v>
      </c>
      <c r="AB64" s="161"/>
      <c r="AC64" s="161"/>
      <c r="AD64" s="161"/>
      <c r="AE64" s="161"/>
      <c r="AF64" s="161"/>
      <c r="AG64" s="161"/>
      <c r="AH64" s="161"/>
      <c r="AI64" s="161"/>
      <c r="AJ64" s="161"/>
      <c r="AK64" s="161"/>
      <c r="AL64" s="161"/>
      <c r="AS64" s="161" t="s">
        <v>50</v>
      </c>
      <c r="AT64" s="161"/>
      <c r="AU64" s="161"/>
      <c r="AV64" s="161"/>
      <c r="AW64" s="161"/>
      <c r="AX64" s="161"/>
      <c r="AY64" s="161"/>
      <c r="AZ64" s="161"/>
      <c r="BA64" s="161"/>
      <c r="BB64" s="161"/>
      <c r="BC64" s="161"/>
      <c r="BD64" s="161"/>
      <c r="BE64" s="161"/>
      <c r="BF64" s="161"/>
      <c r="BG64" s="161"/>
      <c r="BH64" s="161"/>
      <c r="BI64" s="161"/>
      <c r="BJ64" s="161"/>
      <c r="BK64" s="161"/>
      <c r="BL64" s="161"/>
      <c r="BM64" s="161"/>
    </row>
    <row r="65" spans="1:65" ht="11.1" customHeight="1" x14ac:dyDescent="0.2"/>
    <row r="66" spans="1:65" ht="11.1" customHeight="1" x14ac:dyDescent="0.2"/>
    <row r="67" spans="1:65" ht="48" customHeight="1" x14ac:dyDescent="0.2">
      <c r="A67" s="193" t="s">
        <v>51</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AA67" s="194"/>
      <c r="AB67" s="194"/>
      <c r="AC67" s="194"/>
      <c r="AD67" s="194"/>
      <c r="AE67" s="194"/>
      <c r="AF67" s="194"/>
      <c r="AG67" s="194"/>
      <c r="AH67" s="194"/>
      <c r="AI67" s="194"/>
      <c r="AJ67" s="194"/>
      <c r="AK67" s="194"/>
      <c r="AL67" s="194"/>
      <c r="AM67" s="194"/>
      <c r="AS67" s="195" t="s">
        <v>52</v>
      </c>
      <c r="AT67" s="195"/>
      <c r="AU67" s="195"/>
      <c r="AV67" s="195"/>
      <c r="AW67" s="195"/>
      <c r="AX67" s="195"/>
      <c r="AY67" s="195"/>
      <c r="AZ67" s="195"/>
      <c r="BA67" s="195"/>
      <c r="BB67" s="195"/>
      <c r="BC67" s="195"/>
      <c r="BD67" s="195"/>
      <c r="BE67" s="195"/>
      <c r="BF67" s="195"/>
      <c r="BG67" s="195"/>
      <c r="BH67" s="195"/>
      <c r="BI67" s="195"/>
      <c r="BJ67" s="195"/>
      <c r="BK67" s="195"/>
      <c r="BL67" s="195"/>
      <c r="BM67" s="195"/>
    </row>
    <row r="68" spans="1:65" ht="11.1" customHeight="1" x14ac:dyDescent="0.2">
      <c r="AA68" s="161" t="s">
        <v>49</v>
      </c>
      <c r="AB68" s="161"/>
      <c r="AC68" s="161"/>
      <c r="AD68" s="161"/>
      <c r="AE68" s="161"/>
      <c r="AF68" s="161"/>
      <c r="AG68" s="161"/>
      <c r="AH68" s="161"/>
      <c r="AI68" s="161"/>
      <c r="AJ68" s="161"/>
      <c r="AK68" s="161"/>
      <c r="AL68" s="161"/>
      <c r="AS68" s="161" t="s">
        <v>50</v>
      </c>
      <c r="AT68" s="161"/>
      <c r="AU68" s="161"/>
      <c r="AV68" s="161"/>
      <c r="AW68" s="161"/>
      <c r="AX68" s="161"/>
      <c r="AY68" s="161"/>
      <c r="AZ68" s="161"/>
      <c r="BA68" s="161"/>
      <c r="BB68" s="161"/>
      <c r="BC68" s="161"/>
      <c r="BD68" s="161"/>
      <c r="BE68" s="161"/>
      <c r="BF68" s="161"/>
      <c r="BG68" s="161"/>
      <c r="BH68" s="161"/>
      <c r="BI68" s="161"/>
      <c r="BJ68" s="161"/>
      <c r="BK68" s="161"/>
      <c r="BL68" s="161"/>
      <c r="BM68" s="161"/>
    </row>
  </sheetData>
  <mergeCells count="236">
    <mergeCell ref="C55:X55"/>
    <mergeCell ref="A67:X67"/>
    <mergeCell ref="AA67:AM67"/>
    <mergeCell ref="AS67:BM67"/>
    <mergeCell ref="AA68:AL68"/>
    <mergeCell ref="AS68:BM68"/>
    <mergeCell ref="A59:CB59"/>
    <mergeCell ref="A60:CB60"/>
    <mergeCell ref="A63:X63"/>
    <mergeCell ref="AA63:AM63"/>
    <mergeCell ref="AS63:BM63"/>
    <mergeCell ref="AA64:AL64"/>
    <mergeCell ref="AS64:BM64"/>
    <mergeCell ref="BX53:CB53"/>
    <mergeCell ref="BD57:BH57"/>
    <mergeCell ref="BI57:BM57"/>
    <mergeCell ref="BN57:BR57"/>
    <mergeCell ref="BS57:BW57"/>
    <mergeCell ref="BX57:CB57"/>
    <mergeCell ref="A58:CB58"/>
    <mergeCell ref="BX55:CB55"/>
    <mergeCell ref="A56:CB56"/>
    <mergeCell ref="A57:B57"/>
    <mergeCell ref="C57:X57"/>
    <mergeCell ref="Y57:AA57"/>
    <mergeCell ref="AB57:AI57"/>
    <mergeCell ref="AJ57:AN57"/>
    <mergeCell ref="AO57:AS57"/>
    <mergeCell ref="AT57:AX57"/>
    <mergeCell ref="AY57:BC57"/>
    <mergeCell ref="AT55:AX55"/>
    <mergeCell ref="AY55:BC55"/>
    <mergeCell ref="BD55:BH55"/>
    <mergeCell ref="BI55:BM55"/>
    <mergeCell ref="BN55:BR55"/>
    <mergeCell ref="BS55:BW55"/>
    <mergeCell ref="A55:B55"/>
    <mergeCell ref="AT51:AX51"/>
    <mergeCell ref="AY51:BC51"/>
    <mergeCell ref="BD51:BH51"/>
    <mergeCell ref="BI51:BM51"/>
    <mergeCell ref="BN51:BR51"/>
    <mergeCell ref="BS51:BW51"/>
    <mergeCell ref="Y55:AA55"/>
    <mergeCell ref="AB55:AI55"/>
    <mergeCell ref="AJ55:AN55"/>
    <mergeCell ref="AO55:AS55"/>
    <mergeCell ref="BD53:BH53"/>
    <mergeCell ref="BI53:BM53"/>
    <mergeCell ref="BN53:BR53"/>
    <mergeCell ref="BS53:BW53"/>
    <mergeCell ref="A54:CB54"/>
    <mergeCell ref="A52:CB52"/>
    <mergeCell ref="A53:B53"/>
    <mergeCell ref="C53:X53"/>
    <mergeCell ref="Y53:AA53"/>
    <mergeCell ref="AB53:AI53"/>
    <mergeCell ref="AJ53:AN53"/>
    <mergeCell ref="AO53:AS53"/>
    <mergeCell ref="AT53:AX53"/>
    <mergeCell ref="AY53:BC53"/>
    <mergeCell ref="Y46:AA47"/>
    <mergeCell ref="BX48:CB48"/>
    <mergeCell ref="A49:B49"/>
    <mergeCell ref="C49:CB49"/>
    <mergeCell ref="A50:CB50"/>
    <mergeCell ref="A51:B51"/>
    <mergeCell ref="C51:X51"/>
    <mergeCell ref="Y51:AA51"/>
    <mergeCell ref="AB51:AI51"/>
    <mergeCell ref="AJ51:AN51"/>
    <mergeCell ref="AO51:AS51"/>
    <mergeCell ref="AT48:AX48"/>
    <mergeCell ref="AY48:BC48"/>
    <mergeCell ref="BD48:BH48"/>
    <mergeCell ref="BI48:BM48"/>
    <mergeCell ref="BN48:BR48"/>
    <mergeCell ref="BS48:BW48"/>
    <mergeCell ref="A48:B48"/>
    <mergeCell ref="C48:X48"/>
    <mergeCell ref="Y48:AA48"/>
    <mergeCell ref="AB48:AI48"/>
    <mergeCell ref="AJ48:AN48"/>
    <mergeCell ref="AO48:AS48"/>
    <mergeCell ref="BX51:CB51"/>
    <mergeCell ref="A39:AA39"/>
    <mergeCell ref="AB39:AF39"/>
    <mergeCell ref="AG39:AK39"/>
    <mergeCell ref="AL39:AP39"/>
    <mergeCell ref="AQ39:AU39"/>
    <mergeCell ref="AV39:AZ39"/>
    <mergeCell ref="BA39:BE39"/>
    <mergeCell ref="A37:AA38"/>
    <mergeCell ref="BN40:BQ40"/>
    <mergeCell ref="A40:AA40"/>
    <mergeCell ref="AB40:AF40"/>
    <mergeCell ref="AG40:AK40"/>
    <mergeCell ref="AL40:AP40"/>
    <mergeCell ref="AQ40:AU40"/>
    <mergeCell ref="AV40:AZ40"/>
    <mergeCell ref="BA40:BE40"/>
    <mergeCell ref="BM36:BQ36"/>
    <mergeCell ref="AB46:AI47"/>
    <mergeCell ref="AJ46:AX46"/>
    <mergeCell ref="AY46:BM46"/>
    <mergeCell ref="BF40:BI40"/>
    <mergeCell ref="BJ40:BM40"/>
    <mergeCell ref="BF38:BI38"/>
    <mergeCell ref="BJ38:BM38"/>
    <mergeCell ref="BN38:BQ38"/>
    <mergeCell ref="A41:BQ41"/>
    <mergeCell ref="A42:BQ42"/>
    <mergeCell ref="A44:BQ44"/>
    <mergeCell ref="BN46:CB46"/>
    <mergeCell ref="AJ47:AN47"/>
    <mergeCell ref="AO47:AS47"/>
    <mergeCell ref="AT47:AX47"/>
    <mergeCell ref="AY47:BC47"/>
    <mergeCell ref="BD47:BH47"/>
    <mergeCell ref="BI47:BM47"/>
    <mergeCell ref="BN47:BR47"/>
    <mergeCell ref="BS47:BW47"/>
    <mergeCell ref="BX47:CB47"/>
    <mergeCell ref="A46:B47"/>
    <mergeCell ref="C46:X47"/>
    <mergeCell ref="A31:R31"/>
    <mergeCell ref="S31:X31"/>
    <mergeCell ref="Y31:AD31"/>
    <mergeCell ref="AE31:AJ31"/>
    <mergeCell ref="AK31:AP31"/>
    <mergeCell ref="AQ31:AV31"/>
    <mergeCell ref="AW31:BB31"/>
    <mergeCell ref="BA38:BE38"/>
    <mergeCell ref="BF39:BI39"/>
    <mergeCell ref="AB37:AP37"/>
    <mergeCell ref="AQ37:BE37"/>
    <mergeCell ref="BF37:BQ37"/>
    <mergeCell ref="AB38:AF38"/>
    <mergeCell ref="AG38:AK38"/>
    <mergeCell ref="AL38:AP38"/>
    <mergeCell ref="AQ38:AU38"/>
    <mergeCell ref="AV38:AZ38"/>
    <mergeCell ref="BJ39:BM39"/>
    <mergeCell ref="BN39:BQ39"/>
    <mergeCell ref="BC31:BG31"/>
    <mergeCell ref="BH31:BL31"/>
    <mergeCell ref="BM31:BQ31"/>
    <mergeCell ref="A32:BQ32"/>
    <mergeCell ref="A35:BL35"/>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0:BG30"/>
    <mergeCell ref="BH30:BL30"/>
    <mergeCell ref="BM30:BQ30"/>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68" fitToHeight="2"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workbookViewId="0"/>
  </sheetViews>
  <sheetFormatPr defaultColWidth="10.5" defaultRowHeight="11.45" customHeight="1" x14ac:dyDescent="0.2"/>
  <cols>
    <col min="1" max="1" width="2.33203125" style="27" customWidth="1"/>
    <col min="2" max="2" width="1.1640625" style="27" customWidth="1"/>
    <col min="3" max="3" width="2.6640625" style="27" customWidth="1"/>
    <col min="4" max="9" width="2.33203125" style="27" customWidth="1"/>
    <col min="10" max="10" width="2.1640625" style="27" customWidth="1"/>
    <col min="11" max="11" width="0.1640625" style="27" customWidth="1"/>
    <col min="12" max="12" width="2.33203125" style="27" customWidth="1"/>
    <col min="13" max="13" width="0.33203125" style="27" customWidth="1"/>
    <col min="14" max="14" width="2" style="27" customWidth="1"/>
    <col min="15" max="16" width="2.33203125" style="27" customWidth="1"/>
    <col min="17" max="17" width="1" style="27" customWidth="1"/>
    <col min="18" max="18" width="1.33203125" style="27" customWidth="1"/>
    <col min="19" max="19" width="0.6640625" style="27" customWidth="1"/>
    <col min="20" max="20" width="0.33203125" style="27" customWidth="1"/>
    <col min="21" max="21" width="1.33203125" style="27" customWidth="1"/>
    <col min="22" max="22" width="2.33203125" style="27" customWidth="1"/>
    <col min="23" max="23" width="2.1640625" style="27" customWidth="1"/>
    <col min="24" max="24" width="0.1640625" style="27" customWidth="1"/>
    <col min="25" max="25" width="2.1640625" style="27" customWidth="1"/>
    <col min="26" max="26" width="0.1640625" style="27" customWidth="1"/>
    <col min="27" max="27" width="1.83203125" style="27" customWidth="1"/>
    <col min="28" max="28" width="0.33203125" style="27" customWidth="1"/>
    <col min="29" max="29" width="0.1640625" style="27" customWidth="1"/>
    <col min="30" max="30" width="2.33203125" style="27" customWidth="1"/>
    <col min="31" max="31" width="8" style="27" customWidth="1"/>
    <col min="32" max="33" width="2.33203125" style="27" customWidth="1"/>
    <col min="34" max="34" width="0.6640625" style="27" customWidth="1"/>
    <col min="35" max="35" width="0.33203125" style="27" customWidth="1"/>
    <col min="36" max="36" width="1.33203125" style="27" customWidth="1"/>
    <col min="37" max="37" width="2.33203125" style="27" customWidth="1"/>
    <col min="38" max="38" width="6.33203125" style="27" customWidth="1"/>
    <col min="39" max="39" width="2.33203125" style="27" customWidth="1"/>
    <col min="40" max="40" width="1.83203125" style="27" customWidth="1"/>
    <col min="41" max="41" width="0.33203125" style="27" customWidth="1"/>
    <col min="42" max="42" width="0.1640625" style="27" customWidth="1"/>
    <col min="43" max="44" width="2.33203125" style="27" customWidth="1"/>
    <col min="45" max="45" width="3.6640625" style="27" customWidth="1"/>
    <col min="46" max="46" width="2.33203125" style="27" customWidth="1"/>
    <col min="47" max="47" width="0.6640625" style="27" customWidth="1"/>
    <col min="48" max="48" width="0.33203125" style="27" customWidth="1"/>
    <col min="49" max="49" width="1.33203125" style="27" customWidth="1"/>
    <col min="50" max="52" width="2.33203125" style="27" customWidth="1"/>
    <col min="53" max="53" width="1.83203125" style="27" customWidth="1"/>
    <col min="54" max="54" width="0.33203125" style="27" customWidth="1"/>
    <col min="55" max="55" width="0.1640625" style="27" customWidth="1"/>
    <col min="56" max="59" width="2.33203125" style="27" customWidth="1"/>
    <col min="60" max="60" width="0.6640625" style="27" customWidth="1"/>
    <col min="61" max="61" width="0.33203125" style="27" customWidth="1"/>
    <col min="62" max="62" width="1.33203125" style="27" customWidth="1"/>
    <col min="63" max="68" width="2.33203125" style="27" customWidth="1"/>
    <col min="69" max="69" width="0.5" style="27" customWidth="1"/>
    <col min="70" max="70" width="0.33203125" style="27" customWidth="1"/>
    <col min="71" max="71" width="1.6640625" style="27" customWidth="1"/>
    <col min="72" max="72" width="4.6640625" style="27" customWidth="1"/>
    <col min="73" max="73" width="3.83203125" style="27" customWidth="1"/>
    <col min="74" max="74" width="2.33203125" style="27" customWidth="1"/>
    <col min="75" max="75" width="1.6640625" style="27" customWidth="1"/>
    <col min="76" max="76" width="0.33203125" style="27" customWidth="1"/>
    <col min="77" max="77" width="0.5" style="27" customWidth="1"/>
    <col min="78" max="81" width="2.33203125" style="27" customWidth="1"/>
    <col min="82" max="82" width="0.5" style="27" customWidth="1"/>
    <col min="83" max="83" width="0.33203125" style="27" customWidth="1"/>
    <col min="84" max="84" width="1.6640625" style="27" customWidth="1"/>
    <col min="85" max="85" width="5.1640625" style="27" customWidth="1"/>
    <col min="86" max="87" width="2.33203125" style="27" customWidth="1"/>
    <col min="88" max="88" width="1.6640625" style="27" customWidth="1"/>
    <col min="89" max="89" width="0.33203125" style="27" customWidth="1"/>
    <col min="90" max="90" width="0.5" style="27" customWidth="1"/>
    <col min="91" max="92" width="2.33203125" style="27" customWidth="1"/>
    <col min="93" max="93" width="4.5" style="27" customWidth="1"/>
    <col min="94" max="94" width="2.33203125" style="27" customWidth="1"/>
    <col min="95" max="95" width="0.5" style="27" customWidth="1"/>
    <col min="96" max="96" width="0.33203125" style="27" customWidth="1"/>
    <col min="97" max="97" width="1.6640625" style="27" customWidth="1"/>
    <col min="98" max="98" width="2.33203125" style="27" customWidth="1"/>
    <col min="99" max="99" width="2.1640625" style="27" customWidth="1"/>
    <col min="100" max="100" width="0.1640625" style="27"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29" customFormat="1" ht="12.75" x14ac:dyDescent="0.2">
      <c r="A6" s="29"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29"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29" customFormat="1" ht="12.75" x14ac:dyDescent="0.2"/>
    <row r="9" spans="1:100" s="29" customFormat="1" ht="12.75" x14ac:dyDescent="0.2">
      <c r="A9" s="29"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29"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29" customFormat="1" ht="12.75" x14ac:dyDescent="0.2"/>
    <row r="12" spans="1:100" s="29" customFormat="1" ht="42" customHeight="1" x14ac:dyDescent="0.2">
      <c r="A12" s="29" t="s">
        <v>8</v>
      </c>
      <c r="C12" s="236" t="s">
        <v>194</v>
      </c>
      <c r="D12" s="236"/>
      <c r="E12" s="236"/>
      <c r="F12" s="236"/>
      <c r="G12" s="236"/>
      <c r="H12" s="236"/>
      <c r="I12" s="236"/>
      <c r="J12" s="236"/>
      <c r="M12" s="237">
        <v>490</v>
      </c>
      <c r="N12" s="237"/>
      <c r="O12" s="237"/>
      <c r="P12" s="237"/>
      <c r="Q12" s="237"/>
      <c r="R12" s="237"/>
      <c r="S12" s="237"/>
      <c r="T12" s="237"/>
      <c r="U12" s="237"/>
      <c r="V12" s="237"/>
      <c r="W12" s="237"/>
      <c r="Z12" s="238" t="s">
        <v>187</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29"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29" customFormat="1" ht="12.75" x14ac:dyDescent="0.2"/>
    <row r="15" spans="1:100" s="29"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29" customFormat="1" ht="13.5" thickBot="1" x14ac:dyDescent="0.25"/>
    <row r="17" spans="1:100" s="29"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29"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29" customFormat="1" ht="18.7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29" customFormat="1" ht="56.25" customHeight="1" x14ac:dyDescent="0.2">
      <c r="A21" s="213">
        <v>1</v>
      </c>
      <c r="B21" s="213"/>
      <c r="C21" s="213"/>
      <c r="D21" s="214" t="s">
        <v>195</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36" customHeight="1" x14ac:dyDescent="0.2">
      <c r="A22" s="216" t="s">
        <v>108</v>
      </c>
      <c r="B22" s="216"/>
      <c r="C22" s="216"/>
      <c r="D22" s="217" t="s">
        <v>196</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2.75"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225</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225</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33.7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26"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hidden="1" customHeight="1" x14ac:dyDescent="0.2"/>
    <row r="35" spans="1:93" ht="28.5" customHeight="1"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8" spans="1:93" ht="11.1" hidden="1" customHeight="1" x14ac:dyDescent="0.2"/>
    <row r="39" spans="1:93" ht="11.1" hidden="1" customHeight="1" x14ac:dyDescent="0.2"/>
    <row r="40" spans="1:93" ht="72.75"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AM41:BD41"/>
    <mergeCell ref="BM41:CO41"/>
    <mergeCell ref="A35:AJ35"/>
    <mergeCell ref="AM35:BE35"/>
    <mergeCell ref="BM35:CO35"/>
    <mergeCell ref="AM36:BD36"/>
    <mergeCell ref="BM36:CO36"/>
    <mergeCell ref="A40:AJ40"/>
    <mergeCell ref="AM40:BE40"/>
    <mergeCell ref="BM40:CO40"/>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topLeftCell="A37" workbookViewId="0">
      <selection activeCell="AI44" sqref="AI44"/>
    </sheetView>
  </sheetViews>
  <sheetFormatPr defaultRowHeight="11.25" x14ac:dyDescent="0.2"/>
  <cols>
    <col min="1" max="1" width="2.33203125" style="27" customWidth="1"/>
    <col min="2" max="2" width="3.6640625" style="27" customWidth="1"/>
    <col min="3" max="10" width="2.33203125" style="27" customWidth="1"/>
    <col min="11" max="11" width="4.83203125" style="27" customWidth="1"/>
    <col min="12" max="12" width="2.33203125" style="27" customWidth="1"/>
    <col min="13" max="13" width="3.83203125" style="27" customWidth="1"/>
    <col min="14" max="14" width="4.1640625" style="27" customWidth="1"/>
    <col min="15" max="17" width="2.33203125" style="27" customWidth="1"/>
    <col min="18" max="18" width="5.33203125" style="27" customWidth="1"/>
    <col min="19" max="27" width="2.33203125" style="27" customWidth="1"/>
    <col min="28" max="28" width="4.1640625" style="27" customWidth="1"/>
    <col min="29" max="30" width="2.33203125" style="27" customWidth="1"/>
    <col min="31" max="31" width="3.6640625" style="27" customWidth="1"/>
    <col min="32" max="35" width="2.33203125" style="27" customWidth="1"/>
    <col min="36" max="36" width="3.1640625" style="27" customWidth="1"/>
    <col min="37" max="38" width="2.33203125" style="27" customWidth="1"/>
    <col min="39" max="39" width="3.83203125" style="27" customWidth="1"/>
    <col min="40" max="57" width="2.33203125" style="27" customWidth="1"/>
    <col min="58" max="58" width="4.1640625" style="27" customWidth="1"/>
    <col min="59" max="59" width="5.6640625" style="27" customWidth="1"/>
    <col min="60" max="60" width="3" style="27" customWidth="1"/>
    <col min="61" max="61" width="4.5" style="27" customWidth="1"/>
    <col min="62" max="63" width="2.33203125" style="27" customWidth="1"/>
    <col min="64" max="64" width="2.6640625" style="27" customWidth="1"/>
    <col min="65" max="65" width="3.83203125" style="27" customWidth="1"/>
    <col min="66" max="66" width="4" style="27" customWidth="1"/>
    <col min="67" max="67" width="2.33203125" style="27" customWidth="1"/>
    <col min="68" max="68" width="3.1640625" style="27" customWidth="1"/>
    <col min="69" max="69" width="3.83203125" style="27" customWidth="1"/>
    <col min="70" max="75" width="2.5" style="27" customWidth="1"/>
    <col min="76" max="77" width="3" style="27" customWidth="1"/>
    <col min="78" max="80" width="2.5" style="27" customWidth="1"/>
    <col min="81" max="256" width="10.6640625" customWidth="1"/>
    <col min="257" max="257" width="2.33203125" customWidth="1"/>
    <col min="258" max="258" width="3.6640625" customWidth="1"/>
    <col min="259" max="316" width="2.33203125" customWidth="1"/>
    <col min="317" max="317" width="2.6640625" customWidth="1"/>
    <col min="318" max="319" width="2.33203125" customWidth="1"/>
    <col min="320" max="320" width="2.6640625" customWidth="1"/>
    <col min="321" max="321" width="3.83203125" customWidth="1"/>
    <col min="322" max="324" width="2.33203125" customWidth="1"/>
    <col min="325" max="325" width="3.83203125" customWidth="1"/>
    <col min="326" max="331" width="2.5" customWidth="1"/>
    <col min="332" max="333" width="3" customWidth="1"/>
    <col min="334" max="336" width="2.5" customWidth="1"/>
    <col min="337" max="512" width="10.6640625" customWidth="1"/>
    <col min="513" max="513" width="2.33203125" customWidth="1"/>
    <col min="514" max="514" width="3.6640625" customWidth="1"/>
    <col min="515" max="572" width="2.33203125" customWidth="1"/>
    <col min="573" max="573" width="2.6640625" customWidth="1"/>
    <col min="574" max="575" width="2.33203125" customWidth="1"/>
    <col min="576" max="576" width="2.6640625" customWidth="1"/>
    <col min="577" max="577" width="3.83203125" customWidth="1"/>
    <col min="578" max="580" width="2.33203125" customWidth="1"/>
    <col min="581" max="581" width="3.83203125" customWidth="1"/>
    <col min="582" max="587" width="2.5" customWidth="1"/>
    <col min="588" max="589" width="3" customWidth="1"/>
    <col min="590" max="592" width="2.5" customWidth="1"/>
    <col min="593" max="768" width="10.6640625" customWidth="1"/>
    <col min="769" max="769" width="2.33203125" customWidth="1"/>
    <col min="770" max="770" width="3.6640625" customWidth="1"/>
    <col min="771" max="828" width="2.33203125" customWidth="1"/>
    <col min="829" max="829" width="2.6640625" customWidth="1"/>
    <col min="830" max="831" width="2.33203125" customWidth="1"/>
    <col min="832" max="832" width="2.6640625" customWidth="1"/>
    <col min="833" max="833" width="3.83203125" customWidth="1"/>
    <col min="834" max="836" width="2.33203125" customWidth="1"/>
    <col min="837" max="837" width="3.83203125" customWidth="1"/>
    <col min="838" max="843" width="2.5" customWidth="1"/>
    <col min="844" max="845" width="3" customWidth="1"/>
    <col min="846" max="848" width="2.5" customWidth="1"/>
    <col min="849" max="1024" width="10.6640625" customWidth="1"/>
    <col min="1025" max="1025" width="2.33203125" customWidth="1"/>
    <col min="1026" max="1026" width="3.6640625" customWidth="1"/>
    <col min="1027" max="1084" width="2.33203125" customWidth="1"/>
    <col min="1085" max="1085" width="2.6640625" customWidth="1"/>
    <col min="1086" max="1087" width="2.33203125" customWidth="1"/>
    <col min="1088" max="1088" width="2.6640625" customWidth="1"/>
    <col min="1089" max="1089" width="3.83203125" customWidth="1"/>
    <col min="1090" max="1092" width="2.33203125" customWidth="1"/>
    <col min="1093" max="1093" width="3.83203125" customWidth="1"/>
    <col min="1094" max="1099" width="2.5" customWidth="1"/>
    <col min="1100" max="1101" width="3" customWidth="1"/>
    <col min="1102" max="1104" width="2.5" customWidth="1"/>
    <col min="1105" max="1280" width="10.6640625" customWidth="1"/>
    <col min="1281" max="1281" width="2.33203125" customWidth="1"/>
    <col min="1282" max="1282" width="3.6640625" customWidth="1"/>
    <col min="1283" max="1340" width="2.33203125" customWidth="1"/>
    <col min="1341" max="1341" width="2.6640625" customWidth="1"/>
    <col min="1342" max="1343" width="2.33203125" customWidth="1"/>
    <col min="1344" max="1344" width="2.6640625" customWidth="1"/>
    <col min="1345" max="1345" width="3.83203125" customWidth="1"/>
    <col min="1346" max="1348" width="2.33203125" customWidth="1"/>
    <col min="1349" max="1349" width="3.83203125" customWidth="1"/>
    <col min="1350" max="1355" width="2.5" customWidth="1"/>
    <col min="1356" max="1357" width="3" customWidth="1"/>
    <col min="1358" max="1360" width="2.5" customWidth="1"/>
    <col min="1361" max="1536" width="10.6640625" customWidth="1"/>
    <col min="1537" max="1537" width="2.33203125" customWidth="1"/>
    <col min="1538" max="1538" width="3.6640625" customWidth="1"/>
    <col min="1539" max="1596" width="2.33203125" customWidth="1"/>
    <col min="1597" max="1597" width="2.6640625" customWidth="1"/>
    <col min="1598" max="1599" width="2.33203125" customWidth="1"/>
    <col min="1600" max="1600" width="2.6640625" customWidth="1"/>
    <col min="1601" max="1601" width="3.83203125" customWidth="1"/>
    <col min="1602" max="1604" width="2.33203125" customWidth="1"/>
    <col min="1605" max="1605" width="3.83203125" customWidth="1"/>
    <col min="1606" max="1611" width="2.5" customWidth="1"/>
    <col min="1612" max="1613" width="3" customWidth="1"/>
    <col min="1614" max="1616" width="2.5" customWidth="1"/>
    <col min="1617" max="1792" width="10.6640625" customWidth="1"/>
    <col min="1793" max="1793" width="2.33203125" customWidth="1"/>
    <col min="1794" max="1794" width="3.6640625" customWidth="1"/>
    <col min="1795" max="1852" width="2.33203125" customWidth="1"/>
    <col min="1853" max="1853" width="2.6640625" customWidth="1"/>
    <col min="1854" max="1855" width="2.33203125" customWidth="1"/>
    <col min="1856" max="1856" width="2.6640625" customWidth="1"/>
    <col min="1857" max="1857" width="3.83203125" customWidth="1"/>
    <col min="1858" max="1860" width="2.33203125" customWidth="1"/>
    <col min="1861" max="1861" width="3.83203125" customWidth="1"/>
    <col min="1862" max="1867" width="2.5" customWidth="1"/>
    <col min="1868" max="1869" width="3" customWidth="1"/>
    <col min="1870" max="1872" width="2.5" customWidth="1"/>
    <col min="1873" max="2048" width="10.6640625" customWidth="1"/>
    <col min="2049" max="2049" width="2.33203125" customWidth="1"/>
    <col min="2050" max="2050" width="3.6640625" customWidth="1"/>
    <col min="2051" max="2108" width="2.33203125" customWidth="1"/>
    <col min="2109" max="2109" width="2.6640625" customWidth="1"/>
    <col min="2110" max="2111" width="2.33203125" customWidth="1"/>
    <col min="2112" max="2112" width="2.6640625" customWidth="1"/>
    <col min="2113" max="2113" width="3.83203125" customWidth="1"/>
    <col min="2114" max="2116" width="2.33203125" customWidth="1"/>
    <col min="2117" max="2117" width="3.83203125" customWidth="1"/>
    <col min="2118" max="2123" width="2.5" customWidth="1"/>
    <col min="2124" max="2125" width="3" customWidth="1"/>
    <col min="2126" max="2128" width="2.5" customWidth="1"/>
    <col min="2129" max="2304" width="10.6640625" customWidth="1"/>
    <col min="2305" max="2305" width="2.33203125" customWidth="1"/>
    <col min="2306" max="2306" width="3.6640625" customWidth="1"/>
    <col min="2307" max="2364" width="2.33203125" customWidth="1"/>
    <col min="2365" max="2365" width="2.6640625" customWidth="1"/>
    <col min="2366" max="2367" width="2.33203125" customWidth="1"/>
    <col min="2368" max="2368" width="2.6640625" customWidth="1"/>
    <col min="2369" max="2369" width="3.83203125" customWidth="1"/>
    <col min="2370" max="2372" width="2.33203125" customWidth="1"/>
    <col min="2373" max="2373" width="3.83203125" customWidth="1"/>
    <col min="2374" max="2379" width="2.5" customWidth="1"/>
    <col min="2380" max="2381" width="3" customWidth="1"/>
    <col min="2382" max="2384" width="2.5" customWidth="1"/>
    <col min="2385" max="2560" width="10.6640625" customWidth="1"/>
    <col min="2561" max="2561" width="2.33203125" customWidth="1"/>
    <col min="2562" max="2562" width="3.6640625" customWidth="1"/>
    <col min="2563" max="2620" width="2.33203125" customWidth="1"/>
    <col min="2621" max="2621" width="2.6640625" customWidth="1"/>
    <col min="2622" max="2623" width="2.33203125" customWidth="1"/>
    <col min="2624" max="2624" width="2.6640625" customWidth="1"/>
    <col min="2625" max="2625" width="3.83203125" customWidth="1"/>
    <col min="2626" max="2628" width="2.33203125" customWidth="1"/>
    <col min="2629" max="2629" width="3.83203125" customWidth="1"/>
    <col min="2630" max="2635" width="2.5" customWidth="1"/>
    <col min="2636" max="2637" width="3" customWidth="1"/>
    <col min="2638" max="2640" width="2.5" customWidth="1"/>
    <col min="2641" max="2816" width="10.6640625" customWidth="1"/>
    <col min="2817" max="2817" width="2.33203125" customWidth="1"/>
    <col min="2818" max="2818" width="3.6640625" customWidth="1"/>
    <col min="2819" max="2876" width="2.33203125" customWidth="1"/>
    <col min="2877" max="2877" width="2.6640625" customWidth="1"/>
    <col min="2878" max="2879" width="2.33203125" customWidth="1"/>
    <col min="2880" max="2880" width="2.6640625" customWidth="1"/>
    <col min="2881" max="2881" width="3.83203125" customWidth="1"/>
    <col min="2882" max="2884" width="2.33203125" customWidth="1"/>
    <col min="2885" max="2885" width="3.83203125" customWidth="1"/>
    <col min="2886" max="2891" width="2.5" customWidth="1"/>
    <col min="2892" max="2893" width="3" customWidth="1"/>
    <col min="2894" max="2896" width="2.5" customWidth="1"/>
    <col min="2897" max="3072" width="10.6640625" customWidth="1"/>
    <col min="3073" max="3073" width="2.33203125" customWidth="1"/>
    <col min="3074" max="3074" width="3.6640625" customWidth="1"/>
    <col min="3075" max="3132" width="2.33203125" customWidth="1"/>
    <col min="3133" max="3133" width="2.6640625" customWidth="1"/>
    <col min="3134" max="3135" width="2.33203125" customWidth="1"/>
    <col min="3136" max="3136" width="2.6640625" customWidth="1"/>
    <col min="3137" max="3137" width="3.83203125" customWidth="1"/>
    <col min="3138" max="3140" width="2.33203125" customWidth="1"/>
    <col min="3141" max="3141" width="3.83203125" customWidth="1"/>
    <col min="3142" max="3147" width="2.5" customWidth="1"/>
    <col min="3148" max="3149" width="3" customWidth="1"/>
    <col min="3150" max="3152" width="2.5" customWidth="1"/>
    <col min="3153" max="3328" width="10.6640625" customWidth="1"/>
    <col min="3329" max="3329" width="2.33203125" customWidth="1"/>
    <col min="3330" max="3330" width="3.6640625" customWidth="1"/>
    <col min="3331" max="3388" width="2.33203125" customWidth="1"/>
    <col min="3389" max="3389" width="2.6640625" customWidth="1"/>
    <col min="3390" max="3391" width="2.33203125" customWidth="1"/>
    <col min="3392" max="3392" width="2.6640625" customWidth="1"/>
    <col min="3393" max="3393" width="3.83203125" customWidth="1"/>
    <col min="3394" max="3396" width="2.33203125" customWidth="1"/>
    <col min="3397" max="3397" width="3.83203125" customWidth="1"/>
    <col min="3398" max="3403" width="2.5" customWidth="1"/>
    <col min="3404" max="3405" width="3" customWidth="1"/>
    <col min="3406" max="3408" width="2.5" customWidth="1"/>
    <col min="3409" max="3584" width="10.6640625" customWidth="1"/>
    <col min="3585" max="3585" width="2.33203125" customWidth="1"/>
    <col min="3586" max="3586" width="3.6640625" customWidth="1"/>
    <col min="3587" max="3644" width="2.33203125" customWidth="1"/>
    <col min="3645" max="3645" width="2.6640625" customWidth="1"/>
    <col min="3646" max="3647" width="2.33203125" customWidth="1"/>
    <col min="3648" max="3648" width="2.6640625" customWidth="1"/>
    <col min="3649" max="3649" width="3.83203125" customWidth="1"/>
    <col min="3650" max="3652" width="2.33203125" customWidth="1"/>
    <col min="3653" max="3653" width="3.83203125" customWidth="1"/>
    <col min="3654" max="3659" width="2.5" customWidth="1"/>
    <col min="3660" max="3661" width="3" customWidth="1"/>
    <col min="3662" max="3664" width="2.5" customWidth="1"/>
    <col min="3665" max="3840" width="10.6640625" customWidth="1"/>
    <col min="3841" max="3841" width="2.33203125" customWidth="1"/>
    <col min="3842" max="3842" width="3.6640625" customWidth="1"/>
    <col min="3843" max="3900" width="2.33203125" customWidth="1"/>
    <col min="3901" max="3901" width="2.6640625" customWidth="1"/>
    <col min="3902" max="3903" width="2.33203125" customWidth="1"/>
    <col min="3904" max="3904" width="2.6640625" customWidth="1"/>
    <col min="3905" max="3905" width="3.83203125" customWidth="1"/>
    <col min="3906" max="3908" width="2.33203125" customWidth="1"/>
    <col min="3909" max="3909" width="3.83203125" customWidth="1"/>
    <col min="3910" max="3915" width="2.5" customWidth="1"/>
    <col min="3916" max="3917" width="3" customWidth="1"/>
    <col min="3918" max="3920" width="2.5" customWidth="1"/>
    <col min="3921" max="4096" width="10.6640625" customWidth="1"/>
    <col min="4097" max="4097" width="2.33203125" customWidth="1"/>
    <col min="4098" max="4098" width="3.6640625" customWidth="1"/>
    <col min="4099" max="4156" width="2.33203125" customWidth="1"/>
    <col min="4157" max="4157" width="2.6640625" customWidth="1"/>
    <col min="4158" max="4159" width="2.33203125" customWidth="1"/>
    <col min="4160" max="4160" width="2.6640625" customWidth="1"/>
    <col min="4161" max="4161" width="3.83203125" customWidth="1"/>
    <col min="4162" max="4164" width="2.33203125" customWidth="1"/>
    <col min="4165" max="4165" width="3.83203125" customWidth="1"/>
    <col min="4166" max="4171" width="2.5" customWidth="1"/>
    <col min="4172" max="4173" width="3" customWidth="1"/>
    <col min="4174" max="4176" width="2.5" customWidth="1"/>
    <col min="4177" max="4352" width="10.6640625" customWidth="1"/>
    <col min="4353" max="4353" width="2.33203125" customWidth="1"/>
    <col min="4354" max="4354" width="3.6640625" customWidth="1"/>
    <col min="4355" max="4412" width="2.33203125" customWidth="1"/>
    <col min="4413" max="4413" width="2.6640625" customWidth="1"/>
    <col min="4414" max="4415" width="2.33203125" customWidth="1"/>
    <col min="4416" max="4416" width="2.6640625" customWidth="1"/>
    <col min="4417" max="4417" width="3.83203125" customWidth="1"/>
    <col min="4418" max="4420" width="2.33203125" customWidth="1"/>
    <col min="4421" max="4421" width="3.83203125" customWidth="1"/>
    <col min="4422" max="4427" width="2.5" customWidth="1"/>
    <col min="4428" max="4429" width="3" customWidth="1"/>
    <col min="4430" max="4432" width="2.5" customWidth="1"/>
    <col min="4433" max="4608" width="10.6640625" customWidth="1"/>
    <col min="4609" max="4609" width="2.33203125" customWidth="1"/>
    <col min="4610" max="4610" width="3.6640625" customWidth="1"/>
    <col min="4611" max="4668" width="2.33203125" customWidth="1"/>
    <col min="4669" max="4669" width="2.6640625" customWidth="1"/>
    <col min="4670" max="4671" width="2.33203125" customWidth="1"/>
    <col min="4672" max="4672" width="2.6640625" customWidth="1"/>
    <col min="4673" max="4673" width="3.83203125" customWidth="1"/>
    <col min="4674" max="4676" width="2.33203125" customWidth="1"/>
    <col min="4677" max="4677" width="3.83203125" customWidth="1"/>
    <col min="4678" max="4683" width="2.5" customWidth="1"/>
    <col min="4684" max="4685" width="3" customWidth="1"/>
    <col min="4686" max="4688" width="2.5" customWidth="1"/>
    <col min="4689" max="4864" width="10.6640625" customWidth="1"/>
    <col min="4865" max="4865" width="2.33203125" customWidth="1"/>
    <col min="4866" max="4866" width="3.6640625" customWidth="1"/>
    <col min="4867" max="4924" width="2.33203125" customWidth="1"/>
    <col min="4925" max="4925" width="2.6640625" customWidth="1"/>
    <col min="4926" max="4927" width="2.33203125" customWidth="1"/>
    <col min="4928" max="4928" width="2.6640625" customWidth="1"/>
    <col min="4929" max="4929" width="3.83203125" customWidth="1"/>
    <col min="4930" max="4932" width="2.33203125" customWidth="1"/>
    <col min="4933" max="4933" width="3.83203125" customWidth="1"/>
    <col min="4934" max="4939" width="2.5" customWidth="1"/>
    <col min="4940" max="4941" width="3" customWidth="1"/>
    <col min="4942" max="4944" width="2.5" customWidth="1"/>
    <col min="4945" max="5120" width="10.6640625" customWidth="1"/>
    <col min="5121" max="5121" width="2.33203125" customWidth="1"/>
    <col min="5122" max="5122" width="3.6640625" customWidth="1"/>
    <col min="5123" max="5180" width="2.33203125" customWidth="1"/>
    <col min="5181" max="5181" width="2.6640625" customWidth="1"/>
    <col min="5182" max="5183" width="2.33203125" customWidth="1"/>
    <col min="5184" max="5184" width="2.6640625" customWidth="1"/>
    <col min="5185" max="5185" width="3.83203125" customWidth="1"/>
    <col min="5186" max="5188" width="2.33203125" customWidth="1"/>
    <col min="5189" max="5189" width="3.83203125" customWidth="1"/>
    <col min="5190" max="5195" width="2.5" customWidth="1"/>
    <col min="5196" max="5197" width="3" customWidth="1"/>
    <col min="5198" max="5200" width="2.5" customWidth="1"/>
    <col min="5201" max="5376" width="10.6640625" customWidth="1"/>
    <col min="5377" max="5377" width="2.33203125" customWidth="1"/>
    <col min="5378" max="5378" width="3.6640625" customWidth="1"/>
    <col min="5379" max="5436" width="2.33203125" customWidth="1"/>
    <col min="5437" max="5437" width="2.6640625" customWidth="1"/>
    <col min="5438" max="5439" width="2.33203125" customWidth="1"/>
    <col min="5440" max="5440" width="2.6640625" customWidth="1"/>
    <col min="5441" max="5441" width="3.83203125" customWidth="1"/>
    <col min="5442" max="5444" width="2.33203125" customWidth="1"/>
    <col min="5445" max="5445" width="3.83203125" customWidth="1"/>
    <col min="5446" max="5451" width="2.5" customWidth="1"/>
    <col min="5452" max="5453" width="3" customWidth="1"/>
    <col min="5454" max="5456" width="2.5" customWidth="1"/>
    <col min="5457" max="5632" width="10.6640625" customWidth="1"/>
    <col min="5633" max="5633" width="2.33203125" customWidth="1"/>
    <col min="5634" max="5634" width="3.6640625" customWidth="1"/>
    <col min="5635" max="5692" width="2.33203125" customWidth="1"/>
    <col min="5693" max="5693" width="2.6640625" customWidth="1"/>
    <col min="5694" max="5695" width="2.33203125" customWidth="1"/>
    <col min="5696" max="5696" width="2.6640625" customWidth="1"/>
    <col min="5697" max="5697" width="3.83203125" customWidth="1"/>
    <col min="5698" max="5700" width="2.33203125" customWidth="1"/>
    <col min="5701" max="5701" width="3.83203125" customWidth="1"/>
    <col min="5702" max="5707" width="2.5" customWidth="1"/>
    <col min="5708" max="5709" width="3" customWidth="1"/>
    <col min="5710" max="5712" width="2.5" customWidth="1"/>
    <col min="5713" max="5888" width="10.6640625" customWidth="1"/>
    <col min="5889" max="5889" width="2.33203125" customWidth="1"/>
    <col min="5890" max="5890" width="3.6640625" customWidth="1"/>
    <col min="5891" max="5948" width="2.33203125" customWidth="1"/>
    <col min="5949" max="5949" width="2.6640625" customWidth="1"/>
    <col min="5950" max="5951" width="2.33203125" customWidth="1"/>
    <col min="5952" max="5952" width="2.6640625" customWidth="1"/>
    <col min="5953" max="5953" width="3.83203125" customWidth="1"/>
    <col min="5954" max="5956" width="2.33203125" customWidth="1"/>
    <col min="5957" max="5957" width="3.83203125" customWidth="1"/>
    <col min="5958" max="5963" width="2.5" customWidth="1"/>
    <col min="5964" max="5965" width="3" customWidth="1"/>
    <col min="5966" max="5968" width="2.5" customWidth="1"/>
    <col min="5969" max="6144" width="10.6640625" customWidth="1"/>
    <col min="6145" max="6145" width="2.33203125" customWidth="1"/>
    <col min="6146" max="6146" width="3.6640625" customWidth="1"/>
    <col min="6147" max="6204" width="2.33203125" customWidth="1"/>
    <col min="6205" max="6205" width="2.6640625" customWidth="1"/>
    <col min="6206" max="6207" width="2.33203125" customWidth="1"/>
    <col min="6208" max="6208" width="2.6640625" customWidth="1"/>
    <col min="6209" max="6209" width="3.83203125" customWidth="1"/>
    <col min="6210" max="6212" width="2.33203125" customWidth="1"/>
    <col min="6213" max="6213" width="3.83203125" customWidth="1"/>
    <col min="6214" max="6219" width="2.5" customWidth="1"/>
    <col min="6220" max="6221" width="3" customWidth="1"/>
    <col min="6222" max="6224" width="2.5" customWidth="1"/>
    <col min="6225" max="6400" width="10.6640625" customWidth="1"/>
    <col min="6401" max="6401" width="2.33203125" customWidth="1"/>
    <col min="6402" max="6402" width="3.6640625" customWidth="1"/>
    <col min="6403" max="6460" width="2.33203125" customWidth="1"/>
    <col min="6461" max="6461" width="2.6640625" customWidth="1"/>
    <col min="6462" max="6463" width="2.33203125" customWidth="1"/>
    <col min="6464" max="6464" width="2.6640625" customWidth="1"/>
    <col min="6465" max="6465" width="3.83203125" customWidth="1"/>
    <col min="6466" max="6468" width="2.33203125" customWidth="1"/>
    <col min="6469" max="6469" width="3.83203125" customWidth="1"/>
    <col min="6470" max="6475" width="2.5" customWidth="1"/>
    <col min="6476" max="6477" width="3" customWidth="1"/>
    <col min="6478" max="6480" width="2.5" customWidth="1"/>
    <col min="6481" max="6656" width="10.6640625" customWidth="1"/>
    <col min="6657" max="6657" width="2.33203125" customWidth="1"/>
    <col min="6658" max="6658" width="3.6640625" customWidth="1"/>
    <col min="6659" max="6716" width="2.33203125" customWidth="1"/>
    <col min="6717" max="6717" width="2.6640625" customWidth="1"/>
    <col min="6718" max="6719" width="2.33203125" customWidth="1"/>
    <col min="6720" max="6720" width="2.6640625" customWidth="1"/>
    <col min="6721" max="6721" width="3.83203125" customWidth="1"/>
    <col min="6722" max="6724" width="2.33203125" customWidth="1"/>
    <col min="6725" max="6725" width="3.83203125" customWidth="1"/>
    <col min="6726" max="6731" width="2.5" customWidth="1"/>
    <col min="6732" max="6733" width="3" customWidth="1"/>
    <col min="6734" max="6736" width="2.5" customWidth="1"/>
    <col min="6737" max="6912" width="10.6640625" customWidth="1"/>
    <col min="6913" max="6913" width="2.33203125" customWidth="1"/>
    <col min="6914" max="6914" width="3.6640625" customWidth="1"/>
    <col min="6915" max="6972" width="2.33203125" customWidth="1"/>
    <col min="6973" max="6973" width="2.6640625" customWidth="1"/>
    <col min="6974" max="6975" width="2.33203125" customWidth="1"/>
    <col min="6976" max="6976" width="2.6640625" customWidth="1"/>
    <col min="6977" max="6977" width="3.83203125" customWidth="1"/>
    <col min="6978" max="6980" width="2.33203125" customWidth="1"/>
    <col min="6981" max="6981" width="3.83203125" customWidth="1"/>
    <col min="6982" max="6987" width="2.5" customWidth="1"/>
    <col min="6988" max="6989" width="3" customWidth="1"/>
    <col min="6990" max="6992" width="2.5" customWidth="1"/>
    <col min="6993" max="7168" width="10.6640625" customWidth="1"/>
    <col min="7169" max="7169" width="2.33203125" customWidth="1"/>
    <col min="7170" max="7170" width="3.6640625" customWidth="1"/>
    <col min="7171" max="7228" width="2.33203125" customWidth="1"/>
    <col min="7229" max="7229" width="2.6640625" customWidth="1"/>
    <col min="7230" max="7231" width="2.33203125" customWidth="1"/>
    <col min="7232" max="7232" width="2.6640625" customWidth="1"/>
    <col min="7233" max="7233" width="3.83203125" customWidth="1"/>
    <col min="7234" max="7236" width="2.33203125" customWidth="1"/>
    <col min="7237" max="7237" width="3.83203125" customWidth="1"/>
    <col min="7238" max="7243" width="2.5" customWidth="1"/>
    <col min="7244" max="7245" width="3" customWidth="1"/>
    <col min="7246" max="7248" width="2.5" customWidth="1"/>
    <col min="7249" max="7424" width="10.6640625" customWidth="1"/>
    <col min="7425" max="7425" width="2.33203125" customWidth="1"/>
    <col min="7426" max="7426" width="3.6640625" customWidth="1"/>
    <col min="7427" max="7484" width="2.33203125" customWidth="1"/>
    <col min="7485" max="7485" width="2.6640625" customWidth="1"/>
    <col min="7486" max="7487" width="2.33203125" customWidth="1"/>
    <col min="7488" max="7488" width="2.6640625" customWidth="1"/>
    <col min="7489" max="7489" width="3.83203125" customWidth="1"/>
    <col min="7490" max="7492" width="2.33203125" customWidth="1"/>
    <col min="7493" max="7493" width="3.83203125" customWidth="1"/>
    <col min="7494" max="7499" width="2.5" customWidth="1"/>
    <col min="7500" max="7501" width="3" customWidth="1"/>
    <col min="7502" max="7504" width="2.5" customWidth="1"/>
    <col min="7505" max="7680" width="10.6640625" customWidth="1"/>
    <col min="7681" max="7681" width="2.33203125" customWidth="1"/>
    <col min="7682" max="7682" width="3.6640625" customWidth="1"/>
    <col min="7683" max="7740" width="2.33203125" customWidth="1"/>
    <col min="7741" max="7741" width="2.6640625" customWidth="1"/>
    <col min="7742" max="7743" width="2.33203125" customWidth="1"/>
    <col min="7744" max="7744" width="2.6640625" customWidth="1"/>
    <col min="7745" max="7745" width="3.83203125" customWidth="1"/>
    <col min="7746" max="7748" width="2.33203125" customWidth="1"/>
    <col min="7749" max="7749" width="3.83203125" customWidth="1"/>
    <col min="7750" max="7755" width="2.5" customWidth="1"/>
    <col min="7756" max="7757" width="3" customWidth="1"/>
    <col min="7758" max="7760" width="2.5" customWidth="1"/>
    <col min="7761" max="7936" width="10.6640625" customWidth="1"/>
    <col min="7937" max="7937" width="2.33203125" customWidth="1"/>
    <col min="7938" max="7938" width="3.6640625" customWidth="1"/>
    <col min="7939" max="7996" width="2.33203125" customWidth="1"/>
    <col min="7997" max="7997" width="2.6640625" customWidth="1"/>
    <col min="7998" max="7999" width="2.33203125" customWidth="1"/>
    <col min="8000" max="8000" width="2.6640625" customWidth="1"/>
    <col min="8001" max="8001" width="3.83203125" customWidth="1"/>
    <col min="8002" max="8004" width="2.33203125" customWidth="1"/>
    <col min="8005" max="8005" width="3.83203125" customWidth="1"/>
    <col min="8006" max="8011" width="2.5" customWidth="1"/>
    <col min="8012" max="8013" width="3" customWidth="1"/>
    <col min="8014" max="8016" width="2.5" customWidth="1"/>
    <col min="8017" max="8192" width="10.6640625" customWidth="1"/>
    <col min="8193" max="8193" width="2.33203125" customWidth="1"/>
    <col min="8194" max="8194" width="3.6640625" customWidth="1"/>
    <col min="8195" max="8252" width="2.33203125" customWidth="1"/>
    <col min="8253" max="8253" width="2.6640625" customWidth="1"/>
    <col min="8254" max="8255" width="2.33203125" customWidth="1"/>
    <col min="8256" max="8256" width="2.6640625" customWidth="1"/>
    <col min="8257" max="8257" width="3.83203125" customWidth="1"/>
    <col min="8258" max="8260" width="2.33203125" customWidth="1"/>
    <col min="8261" max="8261" width="3.83203125" customWidth="1"/>
    <col min="8262" max="8267" width="2.5" customWidth="1"/>
    <col min="8268" max="8269" width="3" customWidth="1"/>
    <col min="8270" max="8272" width="2.5" customWidth="1"/>
    <col min="8273" max="8448" width="10.6640625" customWidth="1"/>
    <col min="8449" max="8449" width="2.33203125" customWidth="1"/>
    <col min="8450" max="8450" width="3.6640625" customWidth="1"/>
    <col min="8451" max="8508" width="2.33203125" customWidth="1"/>
    <col min="8509" max="8509" width="2.6640625" customWidth="1"/>
    <col min="8510" max="8511" width="2.33203125" customWidth="1"/>
    <col min="8512" max="8512" width="2.6640625" customWidth="1"/>
    <col min="8513" max="8513" width="3.83203125" customWidth="1"/>
    <col min="8514" max="8516" width="2.33203125" customWidth="1"/>
    <col min="8517" max="8517" width="3.83203125" customWidth="1"/>
    <col min="8518" max="8523" width="2.5" customWidth="1"/>
    <col min="8524" max="8525" width="3" customWidth="1"/>
    <col min="8526" max="8528" width="2.5" customWidth="1"/>
    <col min="8529" max="8704" width="10.6640625" customWidth="1"/>
    <col min="8705" max="8705" width="2.33203125" customWidth="1"/>
    <col min="8706" max="8706" width="3.6640625" customWidth="1"/>
    <col min="8707" max="8764" width="2.33203125" customWidth="1"/>
    <col min="8765" max="8765" width="2.6640625" customWidth="1"/>
    <col min="8766" max="8767" width="2.33203125" customWidth="1"/>
    <col min="8768" max="8768" width="2.6640625" customWidth="1"/>
    <col min="8769" max="8769" width="3.83203125" customWidth="1"/>
    <col min="8770" max="8772" width="2.33203125" customWidth="1"/>
    <col min="8773" max="8773" width="3.83203125" customWidth="1"/>
    <col min="8774" max="8779" width="2.5" customWidth="1"/>
    <col min="8780" max="8781" width="3" customWidth="1"/>
    <col min="8782" max="8784" width="2.5" customWidth="1"/>
    <col min="8785" max="8960" width="10.6640625" customWidth="1"/>
    <col min="8961" max="8961" width="2.33203125" customWidth="1"/>
    <col min="8962" max="8962" width="3.6640625" customWidth="1"/>
    <col min="8963" max="9020" width="2.33203125" customWidth="1"/>
    <col min="9021" max="9021" width="2.6640625" customWidth="1"/>
    <col min="9022" max="9023" width="2.33203125" customWidth="1"/>
    <col min="9024" max="9024" width="2.6640625" customWidth="1"/>
    <col min="9025" max="9025" width="3.83203125" customWidth="1"/>
    <col min="9026" max="9028" width="2.33203125" customWidth="1"/>
    <col min="9029" max="9029" width="3.83203125" customWidth="1"/>
    <col min="9030" max="9035" width="2.5" customWidth="1"/>
    <col min="9036" max="9037" width="3" customWidth="1"/>
    <col min="9038" max="9040" width="2.5" customWidth="1"/>
    <col min="9041" max="9216" width="10.6640625" customWidth="1"/>
    <col min="9217" max="9217" width="2.33203125" customWidth="1"/>
    <col min="9218" max="9218" width="3.6640625" customWidth="1"/>
    <col min="9219" max="9276" width="2.33203125" customWidth="1"/>
    <col min="9277" max="9277" width="2.6640625" customWidth="1"/>
    <col min="9278" max="9279" width="2.33203125" customWidth="1"/>
    <col min="9280" max="9280" width="2.6640625" customWidth="1"/>
    <col min="9281" max="9281" width="3.83203125" customWidth="1"/>
    <col min="9282" max="9284" width="2.33203125" customWidth="1"/>
    <col min="9285" max="9285" width="3.83203125" customWidth="1"/>
    <col min="9286" max="9291" width="2.5" customWidth="1"/>
    <col min="9292" max="9293" width="3" customWidth="1"/>
    <col min="9294" max="9296" width="2.5" customWidth="1"/>
    <col min="9297" max="9472" width="10.6640625" customWidth="1"/>
    <col min="9473" max="9473" width="2.33203125" customWidth="1"/>
    <col min="9474" max="9474" width="3.6640625" customWidth="1"/>
    <col min="9475" max="9532" width="2.33203125" customWidth="1"/>
    <col min="9533" max="9533" width="2.6640625" customWidth="1"/>
    <col min="9534" max="9535" width="2.33203125" customWidth="1"/>
    <col min="9536" max="9536" width="2.6640625" customWidth="1"/>
    <col min="9537" max="9537" width="3.83203125" customWidth="1"/>
    <col min="9538" max="9540" width="2.33203125" customWidth="1"/>
    <col min="9541" max="9541" width="3.83203125" customWidth="1"/>
    <col min="9542" max="9547" width="2.5" customWidth="1"/>
    <col min="9548" max="9549" width="3" customWidth="1"/>
    <col min="9550" max="9552" width="2.5" customWidth="1"/>
    <col min="9553" max="9728" width="10.6640625" customWidth="1"/>
    <col min="9729" max="9729" width="2.33203125" customWidth="1"/>
    <col min="9730" max="9730" width="3.6640625" customWidth="1"/>
    <col min="9731" max="9788" width="2.33203125" customWidth="1"/>
    <col min="9789" max="9789" width="2.6640625" customWidth="1"/>
    <col min="9790" max="9791" width="2.33203125" customWidth="1"/>
    <col min="9792" max="9792" width="2.6640625" customWidth="1"/>
    <col min="9793" max="9793" width="3.83203125" customWidth="1"/>
    <col min="9794" max="9796" width="2.33203125" customWidth="1"/>
    <col min="9797" max="9797" width="3.83203125" customWidth="1"/>
    <col min="9798" max="9803" width="2.5" customWidth="1"/>
    <col min="9804" max="9805" width="3" customWidth="1"/>
    <col min="9806" max="9808" width="2.5" customWidth="1"/>
    <col min="9809" max="9984" width="10.6640625" customWidth="1"/>
    <col min="9985" max="9985" width="2.33203125" customWidth="1"/>
    <col min="9986" max="9986" width="3.6640625" customWidth="1"/>
    <col min="9987" max="10044" width="2.33203125" customWidth="1"/>
    <col min="10045" max="10045" width="2.6640625" customWidth="1"/>
    <col min="10046" max="10047" width="2.33203125" customWidth="1"/>
    <col min="10048" max="10048" width="2.6640625" customWidth="1"/>
    <col min="10049" max="10049" width="3.83203125" customWidth="1"/>
    <col min="10050" max="10052" width="2.33203125" customWidth="1"/>
    <col min="10053" max="10053" width="3.83203125" customWidth="1"/>
    <col min="10054" max="10059" width="2.5" customWidth="1"/>
    <col min="10060" max="10061" width="3" customWidth="1"/>
    <col min="10062" max="10064" width="2.5" customWidth="1"/>
    <col min="10065" max="10240" width="10.6640625" customWidth="1"/>
    <col min="10241" max="10241" width="2.33203125" customWidth="1"/>
    <col min="10242" max="10242" width="3.6640625" customWidth="1"/>
    <col min="10243" max="10300" width="2.33203125" customWidth="1"/>
    <col min="10301" max="10301" width="2.6640625" customWidth="1"/>
    <col min="10302" max="10303" width="2.33203125" customWidth="1"/>
    <col min="10304" max="10304" width="2.6640625" customWidth="1"/>
    <col min="10305" max="10305" width="3.83203125" customWidth="1"/>
    <col min="10306" max="10308" width="2.33203125" customWidth="1"/>
    <col min="10309" max="10309" width="3.83203125" customWidth="1"/>
    <col min="10310" max="10315" width="2.5" customWidth="1"/>
    <col min="10316" max="10317" width="3" customWidth="1"/>
    <col min="10318" max="10320" width="2.5" customWidth="1"/>
    <col min="10321" max="10496" width="10.6640625" customWidth="1"/>
    <col min="10497" max="10497" width="2.33203125" customWidth="1"/>
    <col min="10498" max="10498" width="3.6640625" customWidth="1"/>
    <col min="10499" max="10556" width="2.33203125" customWidth="1"/>
    <col min="10557" max="10557" width="2.6640625" customWidth="1"/>
    <col min="10558" max="10559" width="2.33203125" customWidth="1"/>
    <col min="10560" max="10560" width="2.6640625" customWidth="1"/>
    <col min="10561" max="10561" width="3.83203125" customWidth="1"/>
    <col min="10562" max="10564" width="2.33203125" customWidth="1"/>
    <col min="10565" max="10565" width="3.83203125" customWidth="1"/>
    <col min="10566" max="10571" width="2.5" customWidth="1"/>
    <col min="10572" max="10573" width="3" customWidth="1"/>
    <col min="10574" max="10576" width="2.5" customWidth="1"/>
    <col min="10577" max="10752" width="10.6640625" customWidth="1"/>
    <col min="10753" max="10753" width="2.33203125" customWidth="1"/>
    <col min="10754" max="10754" width="3.6640625" customWidth="1"/>
    <col min="10755" max="10812" width="2.33203125" customWidth="1"/>
    <col min="10813" max="10813" width="2.6640625" customWidth="1"/>
    <col min="10814" max="10815" width="2.33203125" customWidth="1"/>
    <col min="10816" max="10816" width="2.6640625" customWidth="1"/>
    <col min="10817" max="10817" width="3.83203125" customWidth="1"/>
    <col min="10818" max="10820" width="2.33203125" customWidth="1"/>
    <col min="10821" max="10821" width="3.83203125" customWidth="1"/>
    <col min="10822" max="10827" width="2.5" customWidth="1"/>
    <col min="10828" max="10829" width="3" customWidth="1"/>
    <col min="10830" max="10832" width="2.5" customWidth="1"/>
    <col min="10833" max="11008" width="10.6640625" customWidth="1"/>
    <col min="11009" max="11009" width="2.33203125" customWidth="1"/>
    <col min="11010" max="11010" width="3.6640625" customWidth="1"/>
    <col min="11011" max="11068" width="2.33203125" customWidth="1"/>
    <col min="11069" max="11069" width="2.6640625" customWidth="1"/>
    <col min="11070" max="11071" width="2.33203125" customWidth="1"/>
    <col min="11072" max="11072" width="2.6640625" customWidth="1"/>
    <col min="11073" max="11073" width="3.83203125" customWidth="1"/>
    <col min="11074" max="11076" width="2.33203125" customWidth="1"/>
    <col min="11077" max="11077" width="3.83203125" customWidth="1"/>
    <col min="11078" max="11083" width="2.5" customWidth="1"/>
    <col min="11084" max="11085" width="3" customWidth="1"/>
    <col min="11086" max="11088" width="2.5" customWidth="1"/>
    <col min="11089" max="11264" width="10.6640625" customWidth="1"/>
    <col min="11265" max="11265" width="2.33203125" customWidth="1"/>
    <col min="11266" max="11266" width="3.6640625" customWidth="1"/>
    <col min="11267" max="11324" width="2.33203125" customWidth="1"/>
    <col min="11325" max="11325" width="2.6640625" customWidth="1"/>
    <col min="11326" max="11327" width="2.33203125" customWidth="1"/>
    <col min="11328" max="11328" width="2.6640625" customWidth="1"/>
    <col min="11329" max="11329" width="3.83203125" customWidth="1"/>
    <col min="11330" max="11332" width="2.33203125" customWidth="1"/>
    <col min="11333" max="11333" width="3.83203125" customWidth="1"/>
    <col min="11334" max="11339" width="2.5" customWidth="1"/>
    <col min="11340" max="11341" width="3" customWidth="1"/>
    <col min="11342" max="11344" width="2.5" customWidth="1"/>
    <col min="11345" max="11520" width="10.6640625" customWidth="1"/>
    <col min="11521" max="11521" width="2.33203125" customWidth="1"/>
    <col min="11522" max="11522" width="3.6640625" customWidth="1"/>
    <col min="11523" max="11580" width="2.33203125" customWidth="1"/>
    <col min="11581" max="11581" width="2.6640625" customWidth="1"/>
    <col min="11582" max="11583" width="2.33203125" customWidth="1"/>
    <col min="11584" max="11584" width="2.6640625" customWidth="1"/>
    <col min="11585" max="11585" width="3.83203125" customWidth="1"/>
    <col min="11586" max="11588" width="2.33203125" customWidth="1"/>
    <col min="11589" max="11589" width="3.83203125" customWidth="1"/>
    <col min="11590" max="11595" width="2.5" customWidth="1"/>
    <col min="11596" max="11597" width="3" customWidth="1"/>
    <col min="11598" max="11600" width="2.5" customWidth="1"/>
    <col min="11601" max="11776" width="10.6640625" customWidth="1"/>
    <col min="11777" max="11777" width="2.33203125" customWidth="1"/>
    <col min="11778" max="11778" width="3.6640625" customWidth="1"/>
    <col min="11779" max="11836" width="2.33203125" customWidth="1"/>
    <col min="11837" max="11837" width="2.6640625" customWidth="1"/>
    <col min="11838" max="11839" width="2.33203125" customWidth="1"/>
    <col min="11840" max="11840" width="2.6640625" customWidth="1"/>
    <col min="11841" max="11841" width="3.83203125" customWidth="1"/>
    <col min="11842" max="11844" width="2.33203125" customWidth="1"/>
    <col min="11845" max="11845" width="3.83203125" customWidth="1"/>
    <col min="11846" max="11851" width="2.5" customWidth="1"/>
    <col min="11852" max="11853" width="3" customWidth="1"/>
    <col min="11854" max="11856" width="2.5" customWidth="1"/>
    <col min="11857" max="12032" width="10.6640625" customWidth="1"/>
    <col min="12033" max="12033" width="2.33203125" customWidth="1"/>
    <col min="12034" max="12034" width="3.6640625" customWidth="1"/>
    <col min="12035" max="12092" width="2.33203125" customWidth="1"/>
    <col min="12093" max="12093" width="2.6640625" customWidth="1"/>
    <col min="12094" max="12095" width="2.33203125" customWidth="1"/>
    <col min="12096" max="12096" width="2.6640625" customWidth="1"/>
    <col min="12097" max="12097" width="3.83203125" customWidth="1"/>
    <col min="12098" max="12100" width="2.33203125" customWidth="1"/>
    <col min="12101" max="12101" width="3.83203125" customWidth="1"/>
    <col min="12102" max="12107" width="2.5" customWidth="1"/>
    <col min="12108" max="12109" width="3" customWidth="1"/>
    <col min="12110" max="12112" width="2.5" customWidth="1"/>
    <col min="12113" max="12288" width="10.6640625" customWidth="1"/>
    <col min="12289" max="12289" width="2.33203125" customWidth="1"/>
    <col min="12290" max="12290" width="3.6640625" customWidth="1"/>
    <col min="12291" max="12348" width="2.33203125" customWidth="1"/>
    <col min="12349" max="12349" width="2.6640625" customWidth="1"/>
    <col min="12350" max="12351" width="2.33203125" customWidth="1"/>
    <col min="12352" max="12352" width="2.6640625" customWidth="1"/>
    <col min="12353" max="12353" width="3.83203125" customWidth="1"/>
    <col min="12354" max="12356" width="2.33203125" customWidth="1"/>
    <col min="12357" max="12357" width="3.83203125" customWidth="1"/>
    <col min="12358" max="12363" width="2.5" customWidth="1"/>
    <col min="12364" max="12365" width="3" customWidth="1"/>
    <col min="12366" max="12368" width="2.5" customWidth="1"/>
    <col min="12369" max="12544" width="10.6640625" customWidth="1"/>
    <col min="12545" max="12545" width="2.33203125" customWidth="1"/>
    <col min="12546" max="12546" width="3.6640625" customWidth="1"/>
    <col min="12547" max="12604" width="2.33203125" customWidth="1"/>
    <col min="12605" max="12605" width="2.6640625" customWidth="1"/>
    <col min="12606" max="12607" width="2.33203125" customWidth="1"/>
    <col min="12608" max="12608" width="2.6640625" customWidth="1"/>
    <col min="12609" max="12609" width="3.83203125" customWidth="1"/>
    <col min="12610" max="12612" width="2.33203125" customWidth="1"/>
    <col min="12613" max="12613" width="3.83203125" customWidth="1"/>
    <col min="12614" max="12619" width="2.5" customWidth="1"/>
    <col min="12620" max="12621" width="3" customWidth="1"/>
    <col min="12622" max="12624" width="2.5" customWidth="1"/>
    <col min="12625" max="12800" width="10.6640625" customWidth="1"/>
    <col min="12801" max="12801" width="2.33203125" customWidth="1"/>
    <col min="12802" max="12802" width="3.6640625" customWidth="1"/>
    <col min="12803" max="12860" width="2.33203125" customWidth="1"/>
    <col min="12861" max="12861" width="2.6640625" customWidth="1"/>
    <col min="12862" max="12863" width="2.33203125" customWidth="1"/>
    <col min="12864" max="12864" width="2.6640625" customWidth="1"/>
    <col min="12865" max="12865" width="3.83203125" customWidth="1"/>
    <col min="12866" max="12868" width="2.33203125" customWidth="1"/>
    <col min="12869" max="12869" width="3.83203125" customWidth="1"/>
    <col min="12870" max="12875" width="2.5" customWidth="1"/>
    <col min="12876" max="12877" width="3" customWidth="1"/>
    <col min="12878" max="12880" width="2.5" customWidth="1"/>
    <col min="12881" max="13056" width="10.6640625" customWidth="1"/>
    <col min="13057" max="13057" width="2.33203125" customWidth="1"/>
    <col min="13058" max="13058" width="3.6640625" customWidth="1"/>
    <col min="13059" max="13116" width="2.33203125" customWidth="1"/>
    <col min="13117" max="13117" width="2.6640625" customWidth="1"/>
    <col min="13118" max="13119" width="2.33203125" customWidth="1"/>
    <col min="13120" max="13120" width="2.6640625" customWidth="1"/>
    <col min="13121" max="13121" width="3.83203125" customWidth="1"/>
    <col min="13122" max="13124" width="2.33203125" customWidth="1"/>
    <col min="13125" max="13125" width="3.83203125" customWidth="1"/>
    <col min="13126" max="13131" width="2.5" customWidth="1"/>
    <col min="13132" max="13133" width="3" customWidth="1"/>
    <col min="13134" max="13136" width="2.5" customWidth="1"/>
    <col min="13137" max="13312" width="10.6640625" customWidth="1"/>
    <col min="13313" max="13313" width="2.33203125" customWidth="1"/>
    <col min="13314" max="13314" width="3.6640625" customWidth="1"/>
    <col min="13315" max="13372" width="2.33203125" customWidth="1"/>
    <col min="13373" max="13373" width="2.6640625" customWidth="1"/>
    <col min="13374" max="13375" width="2.33203125" customWidth="1"/>
    <col min="13376" max="13376" width="2.6640625" customWidth="1"/>
    <col min="13377" max="13377" width="3.83203125" customWidth="1"/>
    <col min="13378" max="13380" width="2.33203125" customWidth="1"/>
    <col min="13381" max="13381" width="3.83203125" customWidth="1"/>
    <col min="13382" max="13387" width="2.5" customWidth="1"/>
    <col min="13388" max="13389" width="3" customWidth="1"/>
    <col min="13390" max="13392" width="2.5" customWidth="1"/>
    <col min="13393" max="13568" width="10.6640625" customWidth="1"/>
    <col min="13569" max="13569" width="2.33203125" customWidth="1"/>
    <col min="13570" max="13570" width="3.6640625" customWidth="1"/>
    <col min="13571" max="13628" width="2.33203125" customWidth="1"/>
    <col min="13629" max="13629" width="2.6640625" customWidth="1"/>
    <col min="13630" max="13631" width="2.33203125" customWidth="1"/>
    <col min="13632" max="13632" width="2.6640625" customWidth="1"/>
    <col min="13633" max="13633" width="3.83203125" customWidth="1"/>
    <col min="13634" max="13636" width="2.33203125" customWidth="1"/>
    <col min="13637" max="13637" width="3.83203125" customWidth="1"/>
    <col min="13638" max="13643" width="2.5" customWidth="1"/>
    <col min="13644" max="13645" width="3" customWidth="1"/>
    <col min="13646" max="13648" width="2.5" customWidth="1"/>
    <col min="13649" max="13824" width="10.6640625" customWidth="1"/>
    <col min="13825" max="13825" width="2.33203125" customWidth="1"/>
    <col min="13826" max="13826" width="3.6640625" customWidth="1"/>
    <col min="13827" max="13884" width="2.33203125" customWidth="1"/>
    <col min="13885" max="13885" width="2.6640625" customWidth="1"/>
    <col min="13886" max="13887" width="2.33203125" customWidth="1"/>
    <col min="13888" max="13888" width="2.6640625" customWidth="1"/>
    <col min="13889" max="13889" width="3.83203125" customWidth="1"/>
    <col min="13890" max="13892" width="2.33203125" customWidth="1"/>
    <col min="13893" max="13893" width="3.83203125" customWidth="1"/>
    <col min="13894" max="13899" width="2.5" customWidth="1"/>
    <col min="13900" max="13901" width="3" customWidth="1"/>
    <col min="13902" max="13904" width="2.5" customWidth="1"/>
    <col min="13905" max="14080" width="10.6640625" customWidth="1"/>
    <col min="14081" max="14081" width="2.33203125" customWidth="1"/>
    <col min="14082" max="14082" width="3.6640625" customWidth="1"/>
    <col min="14083" max="14140" width="2.33203125" customWidth="1"/>
    <col min="14141" max="14141" width="2.6640625" customWidth="1"/>
    <col min="14142" max="14143" width="2.33203125" customWidth="1"/>
    <col min="14144" max="14144" width="2.6640625" customWidth="1"/>
    <col min="14145" max="14145" width="3.83203125" customWidth="1"/>
    <col min="14146" max="14148" width="2.33203125" customWidth="1"/>
    <col min="14149" max="14149" width="3.83203125" customWidth="1"/>
    <col min="14150" max="14155" width="2.5" customWidth="1"/>
    <col min="14156" max="14157" width="3" customWidth="1"/>
    <col min="14158" max="14160" width="2.5" customWidth="1"/>
    <col min="14161" max="14336" width="10.6640625" customWidth="1"/>
    <col min="14337" max="14337" width="2.33203125" customWidth="1"/>
    <col min="14338" max="14338" width="3.6640625" customWidth="1"/>
    <col min="14339" max="14396" width="2.33203125" customWidth="1"/>
    <col min="14397" max="14397" width="2.6640625" customWidth="1"/>
    <col min="14398" max="14399" width="2.33203125" customWidth="1"/>
    <col min="14400" max="14400" width="2.6640625" customWidth="1"/>
    <col min="14401" max="14401" width="3.83203125" customWidth="1"/>
    <col min="14402" max="14404" width="2.33203125" customWidth="1"/>
    <col min="14405" max="14405" width="3.83203125" customWidth="1"/>
    <col min="14406" max="14411" width="2.5" customWidth="1"/>
    <col min="14412" max="14413" width="3" customWidth="1"/>
    <col min="14414" max="14416" width="2.5" customWidth="1"/>
    <col min="14417" max="14592" width="10.6640625" customWidth="1"/>
    <col min="14593" max="14593" width="2.33203125" customWidth="1"/>
    <col min="14594" max="14594" width="3.6640625" customWidth="1"/>
    <col min="14595" max="14652" width="2.33203125" customWidth="1"/>
    <col min="14653" max="14653" width="2.6640625" customWidth="1"/>
    <col min="14654" max="14655" width="2.33203125" customWidth="1"/>
    <col min="14656" max="14656" width="2.6640625" customWidth="1"/>
    <col min="14657" max="14657" width="3.83203125" customWidth="1"/>
    <col min="14658" max="14660" width="2.33203125" customWidth="1"/>
    <col min="14661" max="14661" width="3.83203125" customWidth="1"/>
    <col min="14662" max="14667" width="2.5" customWidth="1"/>
    <col min="14668" max="14669" width="3" customWidth="1"/>
    <col min="14670" max="14672" width="2.5" customWidth="1"/>
    <col min="14673" max="14848" width="10.6640625" customWidth="1"/>
    <col min="14849" max="14849" width="2.33203125" customWidth="1"/>
    <col min="14850" max="14850" width="3.6640625" customWidth="1"/>
    <col min="14851" max="14908" width="2.33203125" customWidth="1"/>
    <col min="14909" max="14909" width="2.6640625" customWidth="1"/>
    <col min="14910" max="14911" width="2.33203125" customWidth="1"/>
    <col min="14912" max="14912" width="2.6640625" customWidth="1"/>
    <col min="14913" max="14913" width="3.83203125" customWidth="1"/>
    <col min="14914" max="14916" width="2.33203125" customWidth="1"/>
    <col min="14917" max="14917" width="3.83203125" customWidth="1"/>
    <col min="14918" max="14923" width="2.5" customWidth="1"/>
    <col min="14924" max="14925" width="3" customWidth="1"/>
    <col min="14926" max="14928" width="2.5" customWidth="1"/>
    <col min="14929" max="15104" width="10.6640625" customWidth="1"/>
    <col min="15105" max="15105" width="2.33203125" customWidth="1"/>
    <col min="15106" max="15106" width="3.6640625" customWidth="1"/>
    <col min="15107" max="15164" width="2.33203125" customWidth="1"/>
    <col min="15165" max="15165" width="2.6640625" customWidth="1"/>
    <col min="15166" max="15167" width="2.33203125" customWidth="1"/>
    <col min="15168" max="15168" width="2.6640625" customWidth="1"/>
    <col min="15169" max="15169" width="3.83203125" customWidth="1"/>
    <col min="15170" max="15172" width="2.33203125" customWidth="1"/>
    <col min="15173" max="15173" width="3.83203125" customWidth="1"/>
    <col min="15174" max="15179" width="2.5" customWidth="1"/>
    <col min="15180" max="15181" width="3" customWidth="1"/>
    <col min="15182" max="15184" width="2.5" customWidth="1"/>
    <col min="15185" max="15360" width="10.6640625" customWidth="1"/>
    <col min="15361" max="15361" width="2.33203125" customWidth="1"/>
    <col min="15362" max="15362" width="3.6640625" customWidth="1"/>
    <col min="15363" max="15420" width="2.33203125" customWidth="1"/>
    <col min="15421" max="15421" width="2.6640625" customWidth="1"/>
    <col min="15422" max="15423" width="2.33203125" customWidth="1"/>
    <col min="15424" max="15424" width="2.6640625" customWidth="1"/>
    <col min="15425" max="15425" width="3.83203125" customWidth="1"/>
    <col min="15426" max="15428" width="2.33203125" customWidth="1"/>
    <col min="15429" max="15429" width="3.83203125" customWidth="1"/>
    <col min="15430" max="15435" width="2.5" customWidth="1"/>
    <col min="15436" max="15437" width="3" customWidth="1"/>
    <col min="15438" max="15440" width="2.5" customWidth="1"/>
    <col min="15441" max="15616" width="10.6640625" customWidth="1"/>
    <col min="15617" max="15617" width="2.33203125" customWidth="1"/>
    <col min="15618" max="15618" width="3.6640625" customWidth="1"/>
    <col min="15619" max="15676" width="2.33203125" customWidth="1"/>
    <col min="15677" max="15677" width="2.6640625" customWidth="1"/>
    <col min="15678" max="15679" width="2.33203125" customWidth="1"/>
    <col min="15680" max="15680" width="2.6640625" customWidth="1"/>
    <col min="15681" max="15681" width="3.83203125" customWidth="1"/>
    <col min="15682" max="15684" width="2.33203125" customWidth="1"/>
    <col min="15685" max="15685" width="3.83203125" customWidth="1"/>
    <col min="15686" max="15691" width="2.5" customWidth="1"/>
    <col min="15692" max="15693" width="3" customWidth="1"/>
    <col min="15694" max="15696" width="2.5" customWidth="1"/>
    <col min="15697" max="15872" width="10.6640625" customWidth="1"/>
    <col min="15873" max="15873" width="2.33203125" customWidth="1"/>
    <col min="15874" max="15874" width="3.6640625" customWidth="1"/>
    <col min="15875" max="15932" width="2.33203125" customWidth="1"/>
    <col min="15933" max="15933" width="2.6640625" customWidth="1"/>
    <col min="15934" max="15935" width="2.33203125" customWidth="1"/>
    <col min="15936" max="15936" width="2.6640625" customWidth="1"/>
    <col min="15937" max="15937" width="3.83203125" customWidth="1"/>
    <col min="15938" max="15940" width="2.33203125" customWidth="1"/>
    <col min="15941" max="15941" width="3.83203125" customWidth="1"/>
    <col min="15942" max="15947" width="2.5" customWidth="1"/>
    <col min="15948" max="15949" width="3" customWidth="1"/>
    <col min="15950" max="15952" width="2.5" customWidth="1"/>
    <col min="15953" max="16128" width="10.6640625" customWidth="1"/>
    <col min="16129" max="16129" width="2.33203125" customWidth="1"/>
    <col min="16130" max="16130" width="3.6640625" customWidth="1"/>
    <col min="16131" max="16188" width="2.33203125" customWidth="1"/>
    <col min="16189" max="16189" width="2.6640625" customWidth="1"/>
    <col min="16190" max="16191" width="2.33203125" customWidth="1"/>
    <col min="16192" max="16192" width="2.6640625" customWidth="1"/>
    <col min="16193" max="16193" width="3.83203125" customWidth="1"/>
    <col min="16194" max="16196" width="2.33203125" customWidth="1"/>
    <col min="16197" max="16197" width="3.83203125" customWidth="1"/>
    <col min="16198" max="16203" width="2.5" customWidth="1"/>
    <col min="16204" max="16205" width="3" customWidth="1"/>
    <col min="16206" max="16208" width="2.5" customWidth="1"/>
    <col min="16209" max="16384" width="10.6640625" customWidth="1"/>
  </cols>
  <sheetData>
    <row r="1" spans="1:80" s="5" customFormat="1" ht="11.25" customHeight="1" x14ac:dyDescent="0.2">
      <c r="BD1" s="5" t="s">
        <v>0</v>
      </c>
    </row>
    <row r="2" spans="1:80" s="5" customFormat="1" ht="11.25" customHeight="1" x14ac:dyDescent="0.2">
      <c r="BD2" s="5" t="s">
        <v>1</v>
      </c>
    </row>
    <row r="3" spans="1:80" s="5" customFormat="1" ht="11.25" customHeight="1" x14ac:dyDescent="0.2">
      <c r="BD3" s="5" t="s">
        <v>2</v>
      </c>
    </row>
    <row r="4" spans="1:80" ht="31.5" customHeight="1"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s="345" t="s">
        <v>197</v>
      </c>
      <c r="BE4" s="345"/>
      <c r="BF4" s="345"/>
      <c r="BG4" s="345"/>
      <c r="BH4" s="345"/>
      <c r="BI4" s="345"/>
      <c r="BJ4" s="345"/>
      <c r="BK4" s="345"/>
      <c r="BL4" s="345"/>
      <c r="BM4" s="345"/>
      <c r="BN4" s="345"/>
      <c r="BO4" s="345"/>
      <c r="BP4" s="345"/>
      <c r="BQ4" s="345"/>
      <c r="BR4" s="345"/>
      <c r="BS4"/>
      <c r="BT4"/>
      <c r="BU4"/>
      <c r="BV4"/>
      <c r="BW4"/>
      <c r="BX4"/>
      <c r="BY4"/>
      <c r="BZ4"/>
      <c r="CA4"/>
      <c r="CB4"/>
    </row>
    <row r="5" spans="1:80" ht="15.75" customHeight="1" x14ac:dyDescent="0.2">
      <c r="A5" s="346" t="s">
        <v>3</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c r="BS5"/>
      <c r="BT5"/>
      <c r="BU5"/>
      <c r="BV5"/>
      <c r="BW5"/>
      <c r="BX5"/>
      <c r="BY5"/>
      <c r="BZ5"/>
      <c r="CA5"/>
      <c r="CB5"/>
    </row>
    <row r="6" spans="1:80" ht="15.75" customHeight="1" x14ac:dyDescent="0.2">
      <c r="A6" s="346" t="s">
        <v>54</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c r="BS6"/>
      <c r="BT6"/>
      <c r="BU6"/>
      <c r="BV6"/>
      <c r="BW6"/>
      <c r="BX6"/>
      <c r="BY6"/>
      <c r="BZ6"/>
      <c r="CA6"/>
      <c r="CB6"/>
    </row>
    <row r="7" spans="1:80" ht="11.2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9" spans="1:80" ht="21.75" customHeight="1" x14ac:dyDescent="0.2">
      <c r="A9" s="27" t="s">
        <v>4</v>
      </c>
      <c r="B9" s="160">
        <v>100000</v>
      </c>
      <c r="C9" s="160"/>
      <c r="D9" s="160"/>
      <c r="E9" s="160"/>
      <c r="F9" s="160"/>
      <c r="G9" s="160"/>
      <c r="H9" s="160"/>
      <c r="I9" s="160"/>
      <c r="J9"/>
      <c r="K9" s="347" t="s">
        <v>5</v>
      </c>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c r="BS9"/>
      <c r="BT9"/>
      <c r="BU9"/>
      <c r="BV9"/>
      <c r="BW9"/>
      <c r="BX9"/>
      <c r="BY9"/>
      <c r="BZ9"/>
      <c r="CA9"/>
      <c r="CB9"/>
    </row>
    <row r="10" spans="1:80" ht="11.25" customHeight="1" x14ac:dyDescent="0.2">
      <c r="A10"/>
      <c r="B10" s="348" t="s">
        <v>55</v>
      </c>
      <c r="C10" s="348"/>
      <c r="D10" s="348"/>
      <c r="E10" s="348"/>
      <c r="F10" s="348"/>
      <c r="G10" s="348"/>
      <c r="H10" s="348"/>
      <c r="I10" s="348"/>
      <c r="J10"/>
      <c r="K10" s="349" t="s">
        <v>56</v>
      </c>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c r="BS10"/>
      <c r="BT10"/>
      <c r="BU10"/>
      <c r="BV10"/>
      <c r="BW10"/>
      <c r="BX10"/>
      <c r="BY10"/>
      <c r="BZ10"/>
      <c r="CA10"/>
      <c r="CB10"/>
    </row>
    <row r="12" spans="1:80" ht="15" customHeight="1" x14ac:dyDescent="0.2">
      <c r="A12" s="27" t="s">
        <v>6</v>
      </c>
      <c r="B12" s="353">
        <v>110000</v>
      </c>
      <c r="C12" s="353"/>
      <c r="D12" s="353"/>
      <c r="E12" s="353"/>
      <c r="F12" s="353"/>
      <c r="G12" s="353"/>
      <c r="H12" s="353"/>
      <c r="I12" s="353"/>
      <c r="J12"/>
      <c r="K12" s="347" t="s">
        <v>5</v>
      </c>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c r="BS12"/>
      <c r="BT12"/>
      <c r="BU12"/>
      <c r="BV12"/>
      <c r="BW12"/>
      <c r="BX12"/>
      <c r="BY12"/>
      <c r="BZ12"/>
      <c r="CA12"/>
      <c r="CB12"/>
    </row>
    <row r="13" spans="1:80" ht="11.25" customHeight="1" x14ac:dyDescent="0.2">
      <c r="A13"/>
      <c r="B13" s="348" t="s">
        <v>55</v>
      </c>
      <c r="C13" s="348"/>
      <c r="D13" s="348"/>
      <c r="E13" s="348"/>
      <c r="F13" s="348"/>
      <c r="G13" s="348"/>
      <c r="H13" s="348"/>
      <c r="I13" s="348"/>
      <c r="J13"/>
      <c r="K13" s="349" t="s">
        <v>198</v>
      </c>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c r="BS13"/>
      <c r="BT13"/>
      <c r="BU13"/>
      <c r="BV13"/>
      <c r="BW13"/>
      <c r="BX13"/>
      <c r="BY13"/>
      <c r="BZ13"/>
      <c r="CA13"/>
      <c r="CB13"/>
    </row>
    <row r="15" spans="1:80" ht="15.75" customHeight="1" x14ac:dyDescent="0.2">
      <c r="A15" s="27" t="s">
        <v>8</v>
      </c>
      <c r="B15" s="354">
        <v>117680</v>
      </c>
      <c r="C15" s="354"/>
      <c r="D15" s="354"/>
      <c r="E15" s="354"/>
      <c r="F15" s="354"/>
      <c r="G15" s="354"/>
      <c r="H15" s="354"/>
      <c r="I15" s="354"/>
      <c r="K15" s="355">
        <v>490</v>
      </c>
      <c r="L15" s="355"/>
      <c r="M15" s="355"/>
      <c r="N15" s="355"/>
      <c r="O15" s="355"/>
      <c r="P15" s="355"/>
      <c r="Q15" s="355"/>
      <c r="R15"/>
      <c r="S15" s="356" t="s">
        <v>199</v>
      </c>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c r="BS15"/>
      <c r="BT15"/>
      <c r="BU15"/>
      <c r="BV15"/>
      <c r="BW15"/>
      <c r="BX15"/>
      <c r="BY15"/>
      <c r="BZ15"/>
      <c r="CA15"/>
      <c r="CB15"/>
    </row>
    <row r="16" spans="1:80" ht="11.25" customHeight="1" x14ac:dyDescent="0.2">
      <c r="A16"/>
      <c r="B16" s="348" t="s">
        <v>55</v>
      </c>
      <c r="C16" s="348"/>
      <c r="D16" s="348"/>
      <c r="E16" s="348"/>
      <c r="F16" s="348"/>
      <c r="G16" s="348"/>
      <c r="H16" s="348"/>
      <c r="I16" s="348"/>
      <c r="J16"/>
      <c r="K16" s="349" t="s">
        <v>59</v>
      </c>
      <c r="L16" s="349"/>
      <c r="M16" s="349"/>
      <c r="N16" s="349"/>
      <c r="O16" s="349"/>
      <c r="P16" s="349"/>
      <c r="Q16" s="349"/>
      <c r="R16"/>
      <c r="S16" s="349" t="s">
        <v>10</v>
      </c>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c r="BS16"/>
      <c r="BT16"/>
      <c r="BU16"/>
      <c r="BV16"/>
      <c r="BW16"/>
      <c r="BX16"/>
      <c r="BY16"/>
      <c r="BZ16"/>
      <c r="CA16"/>
      <c r="CB16"/>
    </row>
    <row r="17" spans="1:80" ht="11.25" customHeight="1"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ht="18"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c r="BO18"/>
      <c r="BP18"/>
      <c r="BQ18"/>
      <c r="BR18"/>
      <c r="BS18"/>
      <c r="BT18"/>
      <c r="BU18"/>
      <c r="BV18"/>
      <c r="BW18"/>
      <c r="BX18"/>
      <c r="BY18"/>
      <c r="BZ18"/>
      <c r="CA18"/>
      <c r="CB18"/>
    </row>
    <row r="19" spans="1:80" ht="11.25" customHeight="1" thickBo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s="164" t="s">
        <v>61</v>
      </c>
      <c r="BO19" s="164"/>
      <c r="BP19" s="164"/>
      <c r="BQ19" s="164"/>
      <c r="BR19"/>
      <c r="BS19"/>
      <c r="BT19"/>
      <c r="BU19"/>
      <c r="BV19"/>
      <c r="BW19"/>
      <c r="BX19"/>
      <c r="BY19"/>
      <c r="BZ19"/>
      <c r="CA19"/>
      <c r="CB19"/>
    </row>
    <row r="20" spans="1:80" ht="16.5" customHeight="1" x14ac:dyDescent="0.2">
      <c r="A20" s="350" t="s">
        <v>11</v>
      </c>
      <c r="B20" s="350"/>
      <c r="C20" s="350"/>
      <c r="D20" s="350"/>
      <c r="E20" s="350"/>
      <c r="F20" s="350"/>
      <c r="G20" s="350"/>
      <c r="H20" s="350"/>
      <c r="I20" s="350"/>
      <c r="J20" s="350"/>
      <c r="K20" s="350"/>
      <c r="L20" s="350"/>
      <c r="M20" s="350"/>
      <c r="N20" s="350"/>
      <c r="O20" s="350"/>
      <c r="P20" s="350"/>
      <c r="Q20" s="350"/>
      <c r="R20" s="350"/>
      <c r="S20" s="350"/>
      <c r="T20" s="350"/>
      <c r="U20" s="350"/>
      <c r="V20" s="350"/>
      <c r="W20" s="350"/>
      <c r="X20" s="351" t="s">
        <v>12</v>
      </c>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2" t="s">
        <v>13</v>
      </c>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c r="BS20"/>
      <c r="BT20"/>
      <c r="BU20"/>
      <c r="BV20"/>
      <c r="BW20"/>
      <c r="BX20"/>
      <c r="BY20"/>
      <c r="BZ20"/>
      <c r="CA20"/>
      <c r="CB20"/>
    </row>
    <row r="21" spans="1:80" ht="15" customHeight="1" x14ac:dyDescent="0.2">
      <c r="A21" s="361" t="s">
        <v>14</v>
      </c>
      <c r="B21" s="361"/>
      <c r="C21" s="361"/>
      <c r="D21" s="361"/>
      <c r="E21" s="361"/>
      <c r="F21" s="361"/>
      <c r="G21" s="361"/>
      <c r="H21" s="361"/>
      <c r="I21" s="357" t="s">
        <v>15</v>
      </c>
      <c r="J21" s="357"/>
      <c r="K21" s="357"/>
      <c r="L21" s="357"/>
      <c r="M21" s="357"/>
      <c r="N21" s="357"/>
      <c r="O21" s="357"/>
      <c r="P21" s="357" t="s">
        <v>62</v>
      </c>
      <c r="Q21" s="357"/>
      <c r="R21" s="357"/>
      <c r="S21" s="357"/>
      <c r="T21" s="357"/>
      <c r="U21" s="357"/>
      <c r="V21" s="357"/>
      <c r="W21" s="357"/>
      <c r="X21" s="357" t="s">
        <v>14</v>
      </c>
      <c r="Y21" s="357"/>
      <c r="Z21" s="357"/>
      <c r="AA21" s="357"/>
      <c r="AB21" s="357"/>
      <c r="AC21" s="357"/>
      <c r="AD21" s="357"/>
      <c r="AE21" s="357" t="s">
        <v>15</v>
      </c>
      <c r="AF21" s="357"/>
      <c r="AG21" s="357"/>
      <c r="AH21" s="357"/>
      <c r="AI21" s="357"/>
      <c r="AJ21" s="357"/>
      <c r="AK21" s="357"/>
      <c r="AL21" s="357" t="s">
        <v>62</v>
      </c>
      <c r="AM21" s="357"/>
      <c r="AN21" s="357"/>
      <c r="AO21" s="357"/>
      <c r="AP21" s="357"/>
      <c r="AQ21" s="357"/>
      <c r="AR21" s="357"/>
      <c r="AS21" s="357"/>
      <c r="AT21" s="357"/>
      <c r="AU21" s="357" t="s">
        <v>14</v>
      </c>
      <c r="AV21" s="357"/>
      <c r="AW21" s="357"/>
      <c r="AX21" s="357"/>
      <c r="AY21" s="357"/>
      <c r="AZ21" s="357"/>
      <c r="BA21" s="357"/>
      <c r="BB21" s="357" t="s">
        <v>15</v>
      </c>
      <c r="BC21" s="357"/>
      <c r="BD21" s="357"/>
      <c r="BE21" s="357"/>
      <c r="BF21" s="357"/>
      <c r="BG21" s="357"/>
      <c r="BH21" s="357"/>
      <c r="BI21" s="358" t="s">
        <v>62</v>
      </c>
      <c r="BJ21" s="358"/>
      <c r="BK21" s="358"/>
      <c r="BL21" s="358"/>
      <c r="BM21" s="358"/>
      <c r="BN21" s="358"/>
      <c r="BO21" s="358"/>
      <c r="BP21" s="358"/>
      <c r="BQ21" s="358"/>
      <c r="BR21"/>
      <c r="BS21"/>
      <c r="BT21"/>
      <c r="BU21"/>
      <c r="BV21"/>
      <c r="BW21"/>
      <c r="BX21"/>
      <c r="BY21"/>
      <c r="BZ21"/>
      <c r="CA21"/>
      <c r="CB21"/>
    </row>
    <row r="22" spans="1:80" ht="15" customHeight="1" thickBot="1" x14ac:dyDescent="0.25">
      <c r="A22" s="359">
        <v>1</v>
      </c>
      <c r="B22" s="359"/>
      <c r="C22" s="359"/>
      <c r="D22" s="359"/>
      <c r="E22" s="359"/>
      <c r="F22" s="359"/>
      <c r="G22" s="359"/>
      <c r="H22" s="359"/>
      <c r="I22" s="360">
        <v>2</v>
      </c>
      <c r="J22" s="360"/>
      <c r="K22" s="360"/>
      <c r="L22" s="360"/>
      <c r="M22" s="360"/>
      <c r="N22" s="360"/>
      <c r="O22" s="360"/>
      <c r="P22" s="360">
        <v>3</v>
      </c>
      <c r="Q22" s="360"/>
      <c r="R22" s="360"/>
      <c r="S22" s="360"/>
      <c r="T22" s="360"/>
      <c r="U22" s="360"/>
      <c r="V22" s="360"/>
      <c r="W22" s="360"/>
      <c r="X22" s="360">
        <v>4</v>
      </c>
      <c r="Y22" s="360"/>
      <c r="Z22" s="360"/>
      <c r="AA22" s="360"/>
      <c r="AB22" s="360"/>
      <c r="AC22" s="360"/>
      <c r="AD22" s="360"/>
      <c r="AE22" s="360">
        <v>5</v>
      </c>
      <c r="AF22" s="360"/>
      <c r="AG22" s="360"/>
      <c r="AH22" s="360"/>
      <c r="AI22" s="360"/>
      <c r="AJ22" s="360"/>
      <c r="AK22" s="360"/>
      <c r="AL22" s="360">
        <v>6</v>
      </c>
      <c r="AM22" s="360"/>
      <c r="AN22" s="360"/>
      <c r="AO22" s="360"/>
      <c r="AP22" s="360"/>
      <c r="AQ22" s="360"/>
      <c r="AR22" s="360"/>
      <c r="AS22" s="360"/>
      <c r="AT22" s="360"/>
      <c r="AU22" s="360">
        <v>7</v>
      </c>
      <c r="AV22" s="360"/>
      <c r="AW22" s="360"/>
      <c r="AX22" s="360"/>
      <c r="AY22" s="360"/>
      <c r="AZ22" s="360"/>
      <c r="BA22" s="360"/>
      <c r="BB22" s="360">
        <v>8</v>
      </c>
      <c r="BC22" s="360"/>
      <c r="BD22" s="360"/>
      <c r="BE22" s="360"/>
      <c r="BF22" s="360"/>
      <c r="BG22" s="360"/>
      <c r="BH22" s="360"/>
      <c r="BI22" s="362">
        <v>9</v>
      </c>
      <c r="BJ22" s="362"/>
      <c r="BK22" s="362"/>
      <c r="BL22" s="362"/>
      <c r="BM22" s="362"/>
      <c r="BN22" s="362"/>
      <c r="BO22" s="362"/>
      <c r="BP22" s="362"/>
      <c r="BQ22" s="362"/>
      <c r="BR22"/>
      <c r="BS22"/>
      <c r="BT22"/>
      <c r="BU22"/>
      <c r="BV22"/>
      <c r="BW22"/>
      <c r="BX22"/>
      <c r="BY22"/>
      <c r="BZ22"/>
      <c r="CA22"/>
      <c r="CB22"/>
    </row>
    <row r="23" spans="1:80" ht="15" customHeight="1" x14ac:dyDescent="0.2">
      <c r="A23" s="363">
        <v>691256</v>
      </c>
      <c r="B23" s="363"/>
      <c r="C23" s="363"/>
      <c r="D23" s="363"/>
      <c r="E23" s="363"/>
      <c r="F23" s="363"/>
      <c r="G23" s="363"/>
      <c r="H23" s="363"/>
      <c r="I23" s="364"/>
      <c r="J23" s="364"/>
      <c r="K23" s="364"/>
      <c r="L23" s="364"/>
      <c r="M23" s="364"/>
      <c r="N23" s="364"/>
      <c r="O23" s="364"/>
      <c r="P23" s="363">
        <v>691256</v>
      </c>
      <c r="Q23" s="363"/>
      <c r="R23" s="363"/>
      <c r="S23" s="363"/>
      <c r="T23" s="363"/>
      <c r="U23" s="363"/>
      <c r="V23" s="363"/>
      <c r="W23" s="363"/>
      <c r="X23" s="363">
        <v>691255.8</v>
      </c>
      <c r="Y23" s="363"/>
      <c r="Z23" s="363"/>
      <c r="AA23" s="363"/>
      <c r="AB23" s="363"/>
      <c r="AC23" s="363"/>
      <c r="AD23" s="363"/>
      <c r="AE23" s="364"/>
      <c r="AF23" s="364"/>
      <c r="AG23" s="364"/>
      <c r="AH23" s="364"/>
      <c r="AI23" s="364"/>
      <c r="AJ23" s="364"/>
      <c r="AK23" s="364"/>
      <c r="AL23" s="363">
        <v>691255.8</v>
      </c>
      <c r="AM23" s="363"/>
      <c r="AN23" s="363"/>
      <c r="AO23" s="363"/>
      <c r="AP23" s="363"/>
      <c r="AQ23" s="363"/>
      <c r="AR23" s="363"/>
      <c r="AS23" s="363"/>
      <c r="AT23" s="363"/>
      <c r="AU23" s="365">
        <v>-0.2</v>
      </c>
      <c r="AV23" s="365"/>
      <c r="AW23" s="365"/>
      <c r="AX23" s="365"/>
      <c r="AY23" s="365"/>
      <c r="AZ23" s="365"/>
      <c r="BA23" s="365"/>
      <c r="BB23" s="364"/>
      <c r="BC23" s="364"/>
      <c r="BD23" s="364"/>
      <c r="BE23" s="364"/>
      <c r="BF23" s="364"/>
      <c r="BG23" s="364"/>
      <c r="BH23" s="364"/>
      <c r="BI23" s="365">
        <v>-0.2</v>
      </c>
      <c r="BJ23" s="365"/>
      <c r="BK23" s="365"/>
      <c r="BL23" s="365"/>
      <c r="BM23" s="365"/>
      <c r="BN23" s="365"/>
      <c r="BO23" s="365"/>
      <c r="BP23" s="365"/>
      <c r="BQ23" s="365"/>
      <c r="BR23"/>
      <c r="BS23"/>
      <c r="BT23"/>
      <c r="BU23"/>
      <c r="BV23"/>
      <c r="BW23"/>
      <c r="BX23"/>
      <c r="BY23"/>
      <c r="BZ23"/>
      <c r="CA23"/>
      <c r="CB23"/>
    </row>
    <row r="24" spans="1:80" ht="11.25" customHeight="1"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ht="11.25"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c r="BN25"/>
      <c r="BO25"/>
      <c r="BP25"/>
      <c r="BQ25"/>
      <c r="BR25"/>
      <c r="BS25"/>
      <c r="BT25"/>
      <c r="BU25"/>
      <c r="BV25"/>
      <c r="BW25"/>
      <c r="BX25"/>
      <c r="BY25"/>
      <c r="BZ25"/>
      <c r="CA25"/>
      <c r="CB25"/>
    </row>
    <row r="26" spans="1:80" ht="11.25" customHeight="1" thickBo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s="366" t="s">
        <v>61</v>
      </c>
      <c r="BN26" s="366"/>
      <c r="BO26" s="366"/>
      <c r="BP26" s="366"/>
      <c r="BQ26" s="366"/>
      <c r="BR26"/>
      <c r="BS26"/>
      <c r="BT26"/>
      <c r="BU26"/>
      <c r="BV26"/>
      <c r="BW26"/>
      <c r="BX26"/>
      <c r="BY26"/>
      <c r="BZ26"/>
      <c r="CA26"/>
      <c r="CB26"/>
    </row>
    <row r="27" spans="1:80" ht="20.25" customHeight="1" x14ac:dyDescent="0.2">
      <c r="A27" s="367" t="s">
        <v>16</v>
      </c>
      <c r="B27" s="367"/>
      <c r="C27" s="370" t="s">
        <v>64</v>
      </c>
      <c r="D27" s="370"/>
      <c r="E27" s="370"/>
      <c r="F27" s="370"/>
      <c r="G27" s="370"/>
      <c r="H27" s="370"/>
      <c r="I27" s="370"/>
      <c r="J27" s="370"/>
      <c r="K27" s="370"/>
      <c r="L27" s="370"/>
      <c r="M27" s="370"/>
      <c r="N27" s="370"/>
      <c r="O27" s="370"/>
      <c r="P27" s="370"/>
      <c r="Q27" s="370"/>
      <c r="R27" s="370"/>
      <c r="S27" s="351" t="s">
        <v>200</v>
      </c>
      <c r="T27" s="351"/>
      <c r="U27" s="351"/>
      <c r="V27" s="351"/>
      <c r="W27" s="351"/>
      <c r="X27" s="351"/>
      <c r="Y27" s="351"/>
      <c r="Z27" s="351"/>
      <c r="AA27" s="351"/>
      <c r="AB27" s="351"/>
      <c r="AC27" s="351"/>
      <c r="AD27" s="351"/>
      <c r="AE27" s="351"/>
      <c r="AF27" s="351"/>
      <c r="AG27" s="351"/>
      <c r="AH27" s="351"/>
      <c r="AI27" s="351"/>
      <c r="AJ27" s="351"/>
      <c r="AK27" s="370" t="s">
        <v>12</v>
      </c>
      <c r="AL27" s="370"/>
      <c r="AM27" s="370"/>
      <c r="AN27" s="370"/>
      <c r="AO27" s="370"/>
      <c r="AP27" s="370"/>
      <c r="AQ27" s="370"/>
      <c r="AR27" s="370"/>
      <c r="AS27" s="370"/>
      <c r="AT27" s="370"/>
      <c r="AU27" s="370"/>
      <c r="AV27" s="370"/>
      <c r="AW27" s="370"/>
      <c r="AX27" s="370"/>
      <c r="AY27" s="370"/>
      <c r="AZ27" s="370"/>
      <c r="BA27" s="370"/>
      <c r="BB27" s="370"/>
      <c r="BC27" s="373" t="s">
        <v>13</v>
      </c>
      <c r="BD27" s="373"/>
      <c r="BE27" s="373"/>
      <c r="BF27" s="373"/>
      <c r="BG27" s="373"/>
      <c r="BH27" s="373"/>
      <c r="BI27" s="373"/>
      <c r="BJ27" s="373"/>
      <c r="BK27" s="373"/>
      <c r="BL27" s="373"/>
      <c r="BM27" s="373"/>
      <c r="BN27" s="373"/>
      <c r="BO27" s="373"/>
      <c r="BP27" s="373"/>
      <c r="BQ27" s="373"/>
      <c r="BR27"/>
      <c r="BS27"/>
      <c r="BT27"/>
      <c r="BU27"/>
      <c r="BV27"/>
      <c r="BW27"/>
      <c r="BX27"/>
      <c r="BY27"/>
      <c r="BZ27"/>
      <c r="CA27"/>
      <c r="CB27"/>
    </row>
    <row r="28" spans="1:80" ht="21.75" customHeight="1" x14ac:dyDescent="0.2">
      <c r="A28" s="368"/>
      <c r="B28" s="369"/>
      <c r="C28" s="371"/>
      <c r="D28" s="372"/>
      <c r="E28" s="372"/>
      <c r="F28" s="372"/>
      <c r="G28" s="372"/>
      <c r="H28" s="372"/>
      <c r="I28" s="372"/>
      <c r="J28" s="372"/>
      <c r="K28" s="372"/>
      <c r="L28" s="372"/>
      <c r="M28" s="372"/>
      <c r="N28" s="372"/>
      <c r="O28" s="372"/>
      <c r="P28" s="372"/>
      <c r="Q28" s="372"/>
      <c r="R28" s="372"/>
      <c r="S28" s="357" t="s">
        <v>14</v>
      </c>
      <c r="T28" s="357"/>
      <c r="U28" s="357"/>
      <c r="V28" s="357"/>
      <c r="W28" s="357"/>
      <c r="X28" s="357"/>
      <c r="Y28" s="357" t="s">
        <v>15</v>
      </c>
      <c r="Z28" s="357"/>
      <c r="AA28" s="357"/>
      <c r="AB28" s="357"/>
      <c r="AC28" s="357"/>
      <c r="AD28" s="357"/>
      <c r="AE28" s="357" t="s">
        <v>62</v>
      </c>
      <c r="AF28" s="357"/>
      <c r="AG28" s="357"/>
      <c r="AH28" s="357"/>
      <c r="AI28" s="357"/>
      <c r="AJ28" s="357"/>
      <c r="AK28" s="375" t="s">
        <v>14</v>
      </c>
      <c r="AL28" s="375"/>
      <c r="AM28" s="375"/>
      <c r="AN28" s="375"/>
      <c r="AO28" s="375"/>
      <c r="AP28" s="375"/>
      <c r="AQ28" s="375" t="s">
        <v>15</v>
      </c>
      <c r="AR28" s="375"/>
      <c r="AS28" s="375"/>
      <c r="AT28" s="375"/>
      <c r="AU28" s="375"/>
      <c r="AV28" s="375"/>
      <c r="AW28" s="375" t="s">
        <v>62</v>
      </c>
      <c r="AX28" s="375"/>
      <c r="AY28" s="375"/>
      <c r="AZ28" s="375"/>
      <c r="BA28" s="375"/>
      <c r="BB28" s="375"/>
      <c r="BC28" s="375" t="s">
        <v>14</v>
      </c>
      <c r="BD28" s="375"/>
      <c r="BE28" s="375"/>
      <c r="BF28" s="375"/>
      <c r="BG28" s="375"/>
      <c r="BH28" s="375" t="s">
        <v>15</v>
      </c>
      <c r="BI28" s="375"/>
      <c r="BJ28" s="375"/>
      <c r="BK28" s="375"/>
      <c r="BL28" s="375"/>
      <c r="BM28" s="374" t="s">
        <v>62</v>
      </c>
      <c r="BN28" s="374"/>
      <c r="BO28" s="374"/>
      <c r="BP28" s="374"/>
      <c r="BQ28" s="374"/>
      <c r="BR28"/>
      <c r="BS28"/>
      <c r="BT28"/>
      <c r="BU28"/>
      <c r="BV28"/>
      <c r="BW28"/>
      <c r="BX28"/>
      <c r="BY28"/>
      <c r="BZ28"/>
      <c r="CA28"/>
      <c r="CB28"/>
    </row>
    <row r="29" spans="1:80" ht="11.25" customHeight="1" thickBot="1" x14ac:dyDescent="0.25">
      <c r="A29" s="382">
        <v>1</v>
      </c>
      <c r="B29" s="382"/>
      <c r="C29" s="376">
        <v>2</v>
      </c>
      <c r="D29" s="376"/>
      <c r="E29" s="376"/>
      <c r="F29" s="376"/>
      <c r="G29" s="376"/>
      <c r="H29" s="376"/>
      <c r="I29" s="376"/>
      <c r="J29" s="376"/>
      <c r="K29" s="376"/>
      <c r="L29" s="376"/>
      <c r="M29" s="376"/>
      <c r="N29" s="376"/>
      <c r="O29" s="376"/>
      <c r="P29" s="376"/>
      <c r="Q29" s="376"/>
      <c r="R29" s="376"/>
      <c r="S29" s="383">
        <v>3</v>
      </c>
      <c r="T29" s="383"/>
      <c r="U29" s="383"/>
      <c r="V29" s="383"/>
      <c r="W29" s="383"/>
      <c r="X29" s="383"/>
      <c r="Y29" s="383">
        <v>4</v>
      </c>
      <c r="Z29" s="383"/>
      <c r="AA29" s="383"/>
      <c r="AB29" s="383"/>
      <c r="AC29" s="383"/>
      <c r="AD29" s="383"/>
      <c r="AE29" s="383">
        <v>5</v>
      </c>
      <c r="AF29" s="383"/>
      <c r="AG29" s="383"/>
      <c r="AH29" s="383"/>
      <c r="AI29" s="383"/>
      <c r="AJ29" s="383"/>
      <c r="AK29" s="376">
        <v>6</v>
      </c>
      <c r="AL29" s="376"/>
      <c r="AM29" s="376"/>
      <c r="AN29" s="376"/>
      <c r="AO29" s="376"/>
      <c r="AP29" s="376"/>
      <c r="AQ29" s="376">
        <v>7</v>
      </c>
      <c r="AR29" s="376"/>
      <c r="AS29" s="376"/>
      <c r="AT29" s="376"/>
      <c r="AU29" s="376"/>
      <c r="AV29" s="376"/>
      <c r="AW29" s="376">
        <v>8</v>
      </c>
      <c r="AX29" s="376"/>
      <c r="AY29" s="376"/>
      <c r="AZ29" s="376"/>
      <c r="BA29" s="376"/>
      <c r="BB29" s="376"/>
      <c r="BC29" s="376">
        <v>9</v>
      </c>
      <c r="BD29" s="376"/>
      <c r="BE29" s="376"/>
      <c r="BF29" s="376"/>
      <c r="BG29" s="376"/>
      <c r="BH29" s="376">
        <v>10</v>
      </c>
      <c r="BI29" s="376"/>
      <c r="BJ29" s="376"/>
      <c r="BK29" s="376"/>
      <c r="BL29" s="376"/>
      <c r="BM29" s="377">
        <v>11</v>
      </c>
      <c r="BN29" s="377"/>
      <c r="BO29" s="377"/>
      <c r="BP29" s="377"/>
      <c r="BQ29" s="377"/>
      <c r="BR29"/>
      <c r="BS29"/>
      <c r="BT29"/>
      <c r="BU29"/>
      <c r="BV29"/>
      <c r="BW29"/>
      <c r="BX29"/>
      <c r="BY29"/>
      <c r="BZ29"/>
      <c r="CA29"/>
      <c r="CB29"/>
    </row>
    <row r="30" spans="1:80" s="34" customFormat="1" ht="33" customHeight="1" x14ac:dyDescent="0.2">
      <c r="A30" s="378">
        <v>1</v>
      </c>
      <c r="B30" s="378"/>
      <c r="C30" s="379" t="s">
        <v>201</v>
      </c>
      <c r="D30" s="379"/>
      <c r="E30" s="379"/>
      <c r="F30" s="379"/>
      <c r="G30" s="379"/>
      <c r="H30" s="379"/>
      <c r="I30" s="379"/>
      <c r="J30" s="379"/>
      <c r="K30" s="379"/>
      <c r="L30" s="379"/>
      <c r="M30" s="379"/>
      <c r="N30" s="379"/>
      <c r="O30" s="379"/>
      <c r="P30" s="379"/>
      <c r="Q30" s="379"/>
      <c r="R30" s="379"/>
      <c r="S30" s="380">
        <v>691256</v>
      </c>
      <c r="T30" s="380"/>
      <c r="U30" s="380"/>
      <c r="V30" s="380"/>
      <c r="W30" s="380"/>
      <c r="X30" s="380"/>
      <c r="Y30" s="381"/>
      <c r="Z30" s="381"/>
      <c r="AA30" s="381"/>
      <c r="AB30" s="381"/>
      <c r="AC30" s="381"/>
      <c r="AD30" s="381"/>
      <c r="AE30" s="380">
        <v>691256</v>
      </c>
      <c r="AF30" s="380"/>
      <c r="AG30" s="380"/>
      <c r="AH30" s="380"/>
      <c r="AI30" s="380"/>
      <c r="AJ30" s="380"/>
      <c r="AK30" s="380">
        <v>691255.8</v>
      </c>
      <c r="AL30" s="380"/>
      <c r="AM30" s="380"/>
      <c r="AN30" s="380"/>
      <c r="AO30" s="380"/>
      <c r="AP30" s="380"/>
      <c r="AQ30" s="381"/>
      <c r="AR30" s="381"/>
      <c r="AS30" s="381"/>
      <c r="AT30" s="381"/>
      <c r="AU30" s="381"/>
      <c r="AV30" s="381"/>
      <c r="AW30" s="380">
        <v>691255.8</v>
      </c>
      <c r="AX30" s="380"/>
      <c r="AY30" s="380"/>
      <c r="AZ30" s="380"/>
      <c r="BA30" s="380"/>
      <c r="BB30" s="380"/>
      <c r="BC30" s="384">
        <v>-0.2</v>
      </c>
      <c r="BD30" s="384"/>
      <c r="BE30" s="384"/>
      <c r="BF30" s="384"/>
      <c r="BG30" s="384"/>
      <c r="BH30" s="381"/>
      <c r="BI30" s="381"/>
      <c r="BJ30" s="381"/>
      <c r="BK30" s="381"/>
      <c r="BL30" s="381"/>
      <c r="BM30" s="384">
        <v>-0.2</v>
      </c>
      <c r="BN30" s="384"/>
      <c r="BO30" s="384"/>
      <c r="BP30" s="384"/>
      <c r="BQ30" s="384"/>
    </row>
    <row r="31" spans="1:80" s="34" customFormat="1" ht="11.25" customHeight="1" x14ac:dyDescent="0.2">
      <c r="A31" s="386" t="s">
        <v>17</v>
      </c>
      <c r="B31" s="386"/>
      <c r="C31" s="386"/>
      <c r="D31" s="386"/>
      <c r="E31" s="386"/>
      <c r="F31" s="386"/>
      <c r="G31" s="386"/>
      <c r="H31" s="386"/>
      <c r="I31" s="386"/>
      <c r="J31" s="386"/>
      <c r="K31" s="386"/>
      <c r="L31" s="386"/>
      <c r="M31" s="386"/>
      <c r="N31" s="386"/>
      <c r="O31" s="386"/>
      <c r="P31" s="386"/>
      <c r="Q31" s="386"/>
      <c r="R31" s="386"/>
      <c r="S31" s="380">
        <v>691256</v>
      </c>
      <c r="T31" s="380"/>
      <c r="U31" s="380"/>
      <c r="V31" s="380"/>
      <c r="W31" s="380"/>
      <c r="X31" s="380"/>
      <c r="Y31" s="381"/>
      <c r="Z31" s="381"/>
      <c r="AA31" s="381"/>
      <c r="AB31" s="381"/>
      <c r="AC31" s="381"/>
      <c r="AD31" s="381"/>
      <c r="AE31" s="380">
        <v>691256</v>
      </c>
      <c r="AF31" s="380"/>
      <c r="AG31" s="380"/>
      <c r="AH31" s="380"/>
      <c r="AI31" s="380"/>
      <c r="AJ31" s="380"/>
      <c r="AK31" s="380">
        <v>691255.8</v>
      </c>
      <c r="AL31" s="380"/>
      <c r="AM31" s="380"/>
      <c r="AN31" s="380"/>
      <c r="AO31" s="380"/>
      <c r="AP31" s="380"/>
      <c r="AQ31" s="381"/>
      <c r="AR31" s="381"/>
      <c r="AS31" s="381"/>
      <c r="AT31" s="381"/>
      <c r="AU31" s="381"/>
      <c r="AV31" s="381"/>
      <c r="AW31" s="380">
        <v>691255.8</v>
      </c>
      <c r="AX31" s="380"/>
      <c r="AY31" s="380"/>
      <c r="AZ31" s="380"/>
      <c r="BA31" s="380"/>
      <c r="BB31" s="380"/>
      <c r="BC31" s="384">
        <v>-0.2</v>
      </c>
      <c r="BD31" s="384"/>
      <c r="BE31" s="384"/>
      <c r="BF31" s="384"/>
      <c r="BG31" s="384"/>
      <c r="BH31" s="381"/>
      <c r="BI31" s="381"/>
      <c r="BJ31" s="381"/>
      <c r="BK31" s="381"/>
      <c r="BL31" s="381"/>
      <c r="BM31" s="384">
        <v>-0.2</v>
      </c>
      <c r="BN31" s="384"/>
      <c r="BO31" s="384"/>
      <c r="BP31" s="384"/>
      <c r="BQ31" s="384"/>
    </row>
    <row r="32" spans="1:80" s="34" customFormat="1" ht="16.5" customHeight="1" x14ac:dyDescent="0.2">
      <c r="A32" s="385" t="s">
        <v>67</v>
      </c>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row>
    <row r="33" spans="1:80" s="34" customFormat="1" ht="11.25" customHeight="1" x14ac:dyDescent="0.2">
      <c r="A33" s="35"/>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row>
    <row r="34" spans="1:80" ht="11.25"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ht="22.5" customHeight="1" x14ac:dyDescent="0.2">
      <c r="A35" s="164" t="s">
        <v>69</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c r="BN35"/>
      <c r="BO35"/>
      <c r="BP35"/>
      <c r="BQ35"/>
      <c r="BR35"/>
      <c r="BS35"/>
      <c r="BT35"/>
      <c r="BU35"/>
      <c r="BV35"/>
      <c r="BW35"/>
      <c r="BX35"/>
      <c r="BY35"/>
      <c r="BZ35"/>
      <c r="CA35"/>
      <c r="CB35"/>
    </row>
    <row r="36" spans="1:80" ht="11.25" customHeight="1" thickBo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s="164" t="s">
        <v>61</v>
      </c>
      <c r="BN36" s="164"/>
      <c r="BO36" s="164"/>
      <c r="BP36" s="164"/>
      <c r="BQ36" s="164"/>
      <c r="BR36"/>
      <c r="BS36"/>
      <c r="BT36"/>
      <c r="BU36"/>
      <c r="BV36"/>
      <c r="BW36"/>
      <c r="BX36"/>
      <c r="BY36"/>
      <c r="BZ36"/>
      <c r="CA36"/>
      <c r="CB36"/>
    </row>
    <row r="37" spans="1:80" ht="21.75" customHeight="1" x14ac:dyDescent="0.2">
      <c r="A37" s="367" t="s">
        <v>202</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51" t="s">
        <v>200</v>
      </c>
      <c r="AC37" s="351"/>
      <c r="AD37" s="351"/>
      <c r="AE37" s="351"/>
      <c r="AF37" s="351"/>
      <c r="AG37" s="351"/>
      <c r="AH37" s="351"/>
      <c r="AI37" s="351"/>
      <c r="AJ37" s="351"/>
      <c r="AK37" s="351"/>
      <c r="AL37" s="351"/>
      <c r="AM37" s="351"/>
      <c r="AN37" s="351"/>
      <c r="AO37" s="351"/>
      <c r="AP37" s="351"/>
      <c r="AQ37" s="351" t="s">
        <v>12</v>
      </c>
      <c r="AR37" s="351"/>
      <c r="AS37" s="351"/>
      <c r="AT37" s="351"/>
      <c r="AU37" s="351"/>
      <c r="AV37" s="351"/>
      <c r="AW37" s="351"/>
      <c r="AX37" s="351"/>
      <c r="AY37" s="351"/>
      <c r="AZ37" s="351"/>
      <c r="BA37" s="351"/>
      <c r="BB37" s="351"/>
      <c r="BC37" s="351"/>
      <c r="BD37" s="351"/>
      <c r="BE37" s="351"/>
      <c r="BF37" s="351" t="s">
        <v>13</v>
      </c>
      <c r="BG37" s="351"/>
      <c r="BH37" s="351"/>
      <c r="BI37" s="351"/>
      <c r="BJ37" s="351"/>
      <c r="BK37" s="351"/>
      <c r="BL37" s="351"/>
      <c r="BM37" s="351"/>
      <c r="BN37" s="351"/>
      <c r="BO37" s="351"/>
      <c r="BP37" s="351"/>
      <c r="BQ37" s="351"/>
      <c r="BR37"/>
      <c r="BS37"/>
      <c r="BT37"/>
      <c r="BU37"/>
      <c r="BV37"/>
      <c r="BW37"/>
      <c r="BX37"/>
      <c r="BY37"/>
      <c r="BZ37"/>
      <c r="CA37"/>
      <c r="CB37"/>
    </row>
    <row r="38" spans="1:80" ht="24.75" customHeight="1" x14ac:dyDescent="0.2">
      <c r="A38" s="368"/>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69"/>
      <c r="AB38" s="357" t="s">
        <v>14</v>
      </c>
      <c r="AC38" s="357"/>
      <c r="AD38" s="357"/>
      <c r="AE38" s="357"/>
      <c r="AF38" s="357"/>
      <c r="AG38" s="357" t="s">
        <v>15</v>
      </c>
      <c r="AH38" s="357"/>
      <c r="AI38" s="357"/>
      <c r="AJ38" s="357"/>
      <c r="AK38" s="357"/>
      <c r="AL38" s="357" t="s">
        <v>62</v>
      </c>
      <c r="AM38" s="357"/>
      <c r="AN38" s="357"/>
      <c r="AO38" s="357"/>
      <c r="AP38" s="357"/>
      <c r="AQ38" s="357" t="s">
        <v>14</v>
      </c>
      <c r="AR38" s="357"/>
      <c r="AS38" s="357"/>
      <c r="AT38" s="357"/>
      <c r="AU38" s="357"/>
      <c r="AV38" s="357" t="s">
        <v>15</v>
      </c>
      <c r="AW38" s="357"/>
      <c r="AX38" s="357"/>
      <c r="AY38" s="357"/>
      <c r="AZ38" s="357"/>
      <c r="BA38" s="357" t="s">
        <v>62</v>
      </c>
      <c r="BB38" s="357"/>
      <c r="BC38" s="357"/>
      <c r="BD38" s="357"/>
      <c r="BE38" s="357"/>
      <c r="BF38" s="357" t="s">
        <v>14</v>
      </c>
      <c r="BG38" s="357"/>
      <c r="BH38" s="357"/>
      <c r="BI38" s="357"/>
      <c r="BJ38" s="357" t="s">
        <v>15</v>
      </c>
      <c r="BK38" s="357"/>
      <c r="BL38" s="357"/>
      <c r="BM38" s="357"/>
      <c r="BN38" s="357" t="s">
        <v>62</v>
      </c>
      <c r="BO38" s="357"/>
      <c r="BP38" s="357"/>
      <c r="BQ38" s="357"/>
      <c r="BR38"/>
      <c r="BS38"/>
      <c r="BT38"/>
      <c r="BU38"/>
      <c r="BV38"/>
      <c r="BW38"/>
      <c r="BX38"/>
      <c r="BY38"/>
      <c r="BZ38"/>
      <c r="CA38"/>
      <c r="CB38"/>
    </row>
    <row r="39" spans="1:80" ht="11.25" customHeight="1" thickBot="1" x14ac:dyDescent="0.25">
      <c r="A39" s="382">
        <v>1</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3">
        <v>2</v>
      </c>
      <c r="AC39" s="383"/>
      <c r="AD39" s="383"/>
      <c r="AE39" s="383"/>
      <c r="AF39" s="383"/>
      <c r="AG39" s="383">
        <v>3</v>
      </c>
      <c r="AH39" s="383"/>
      <c r="AI39" s="383"/>
      <c r="AJ39" s="383"/>
      <c r="AK39" s="383"/>
      <c r="AL39" s="383">
        <v>4</v>
      </c>
      <c r="AM39" s="383"/>
      <c r="AN39" s="383"/>
      <c r="AO39" s="383"/>
      <c r="AP39" s="383"/>
      <c r="AQ39" s="383">
        <v>5</v>
      </c>
      <c r="AR39" s="383"/>
      <c r="AS39" s="383"/>
      <c r="AT39" s="383"/>
      <c r="AU39" s="383"/>
      <c r="AV39" s="383">
        <v>6</v>
      </c>
      <c r="AW39" s="383"/>
      <c r="AX39" s="383"/>
      <c r="AY39" s="383"/>
      <c r="AZ39" s="383"/>
      <c r="BA39" s="383">
        <v>7</v>
      </c>
      <c r="BB39" s="383"/>
      <c r="BC39" s="383"/>
      <c r="BD39" s="383"/>
      <c r="BE39" s="383"/>
      <c r="BF39" s="383">
        <v>8</v>
      </c>
      <c r="BG39" s="383"/>
      <c r="BH39" s="383"/>
      <c r="BI39" s="383"/>
      <c r="BJ39" s="383">
        <v>9</v>
      </c>
      <c r="BK39" s="383"/>
      <c r="BL39" s="383"/>
      <c r="BM39" s="383"/>
      <c r="BN39" s="383">
        <v>10</v>
      </c>
      <c r="BO39" s="383"/>
      <c r="BP39" s="383"/>
      <c r="BQ39" s="383"/>
      <c r="BR39"/>
      <c r="BS39"/>
      <c r="BT39"/>
      <c r="BU39"/>
      <c r="BV39"/>
      <c r="BW39"/>
      <c r="BX39"/>
      <c r="BY39"/>
      <c r="BZ39"/>
      <c r="CA39"/>
      <c r="CB39"/>
    </row>
    <row r="40" spans="1:80" s="34" customFormat="1" ht="30.75" customHeight="1" x14ac:dyDescent="0.2">
      <c r="A40" s="388" t="s">
        <v>130</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9">
        <v>691256</v>
      </c>
      <c r="AC40" s="389"/>
      <c r="AD40" s="389"/>
      <c r="AE40" s="389"/>
      <c r="AF40" s="389"/>
      <c r="AG40" s="389"/>
      <c r="AH40" s="389"/>
      <c r="AI40" s="389"/>
      <c r="AJ40" s="389"/>
      <c r="AK40" s="389"/>
      <c r="AL40" s="389">
        <v>691256</v>
      </c>
      <c r="AM40" s="389"/>
      <c r="AN40" s="389"/>
      <c r="AO40" s="389"/>
      <c r="AP40" s="389"/>
      <c r="AQ40" s="389">
        <v>691255.8</v>
      </c>
      <c r="AR40" s="389"/>
      <c r="AS40" s="389"/>
      <c r="AT40" s="389"/>
      <c r="AU40" s="389"/>
      <c r="AV40" s="389"/>
      <c r="AW40" s="389"/>
      <c r="AX40" s="389"/>
      <c r="AY40" s="389"/>
      <c r="AZ40" s="389"/>
      <c r="BA40" s="389">
        <f>AQ40+AV40</f>
        <v>691255.8</v>
      </c>
      <c r="BB40" s="389"/>
      <c r="BC40" s="389"/>
      <c r="BD40" s="389"/>
      <c r="BE40" s="389"/>
      <c r="BF40" s="389">
        <f>AB40-AQ40</f>
        <v>0.19999999995343387</v>
      </c>
      <c r="BG40" s="389"/>
      <c r="BH40" s="389"/>
      <c r="BI40" s="389"/>
      <c r="BJ40" s="389"/>
      <c r="BK40" s="389"/>
      <c r="BL40" s="389"/>
      <c r="BM40" s="389"/>
      <c r="BN40" s="389">
        <f>BF40+BJ40</f>
        <v>0.19999999995343387</v>
      </c>
      <c r="BO40" s="389"/>
      <c r="BP40" s="389"/>
      <c r="BQ40" s="389"/>
    </row>
    <row r="41" spans="1:80" s="26" customFormat="1" ht="16.5" customHeight="1" x14ac:dyDescent="0.2">
      <c r="A41" s="390" t="s">
        <v>17</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1">
        <v>691256</v>
      </c>
      <c r="AC41" s="391"/>
      <c r="AD41" s="391"/>
      <c r="AE41" s="391"/>
      <c r="AF41" s="391"/>
      <c r="AG41" s="391"/>
      <c r="AH41" s="391"/>
      <c r="AI41" s="391"/>
      <c r="AJ41" s="391"/>
      <c r="AK41" s="391"/>
      <c r="AL41" s="391">
        <v>691256</v>
      </c>
      <c r="AM41" s="391"/>
      <c r="AN41" s="391"/>
      <c r="AO41" s="391"/>
      <c r="AP41" s="391"/>
      <c r="AQ41" s="391">
        <f>AQ40</f>
        <v>691255.8</v>
      </c>
      <c r="AR41" s="391"/>
      <c r="AS41" s="391"/>
      <c r="AT41" s="391"/>
      <c r="AU41" s="391"/>
      <c r="AV41" s="391"/>
      <c r="AW41" s="391"/>
      <c r="AX41" s="391"/>
      <c r="AY41" s="391"/>
      <c r="AZ41" s="391"/>
      <c r="BA41" s="389">
        <f>AQ41+AV41</f>
        <v>691255.8</v>
      </c>
      <c r="BB41" s="389"/>
      <c r="BC41" s="389"/>
      <c r="BD41" s="389"/>
      <c r="BE41" s="389"/>
      <c r="BF41" s="389">
        <f>AB41-AQ41</f>
        <v>0.19999999995343387</v>
      </c>
      <c r="BG41" s="389"/>
      <c r="BH41" s="389"/>
      <c r="BI41" s="389"/>
      <c r="BJ41" s="391"/>
      <c r="BK41" s="391"/>
      <c r="BL41" s="391"/>
      <c r="BM41" s="391"/>
      <c r="BN41" s="389">
        <f>BF41+BJ41</f>
        <v>0.19999999995343387</v>
      </c>
      <c r="BO41" s="389"/>
      <c r="BP41" s="389"/>
      <c r="BQ41" s="389"/>
    </row>
    <row r="42" spans="1:80" s="34" customFormat="1" ht="17.25" customHeight="1" x14ac:dyDescent="0.2">
      <c r="A42" s="385" t="s">
        <v>67</v>
      </c>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5"/>
      <c r="BM42" s="385"/>
      <c r="BN42" s="385"/>
      <c r="BO42" s="385"/>
      <c r="BP42" s="385"/>
      <c r="BQ42" s="385"/>
    </row>
    <row r="43" spans="1:80" ht="11.25" customHeight="1" x14ac:dyDescent="0.2">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c r="BS43"/>
      <c r="BT43"/>
      <c r="BU43"/>
      <c r="BV43"/>
      <c r="BW43"/>
      <c r="BX43"/>
      <c r="BY43"/>
      <c r="BZ43"/>
      <c r="CA43"/>
      <c r="CB43"/>
    </row>
    <row r="44" spans="1:80" s="27" customFormat="1" ht="39.75" customHeight="1" x14ac:dyDescent="0.2"/>
    <row r="45" spans="1:80" ht="11.25"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c r="BS45"/>
      <c r="BT45"/>
      <c r="BU45"/>
      <c r="BV45"/>
      <c r="BW45"/>
      <c r="BX45"/>
      <c r="BY45"/>
      <c r="BZ45"/>
      <c r="CA45"/>
      <c r="CB45"/>
    </row>
    <row r="46" spans="1:80" ht="11.25" customHeight="1" thickBo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ht="32.25" customHeight="1" x14ac:dyDescent="0.2">
      <c r="A47" s="392" t="s">
        <v>16</v>
      </c>
      <c r="B47" s="392"/>
      <c r="C47" s="370" t="s">
        <v>18</v>
      </c>
      <c r="D47" s="370"/>
      <c r="E47" s="370"/>
      <c r="F47" s="370"/>
      <c r="G47" s="370"/>
      <c r="H47" s="370"/>
      <c r="I47" s="370"/>
      <c r="J47" s="370"/>
      <c r="K47" s="370"/>
      <c r="L47" s="370"/>
      <c r="M47" s="370"/>
      <c r="N47" s="370"/>
      <c r="O47" s="370"/>
      <c r="P47" s="370"/>
      <c r="Q47" s="370"/>
      <c r="R47" s="370"/>
      <c r="S47" s="370"/>
      <c r="T47" s="370"/>
      <c r="U47" s="370"/>
      <c r="V47" s="370"/>
      <c r="W47" s="370"/>
      <c r="X47" s="370"/>
      <c r="Y47" s="394" t="s">
        <v>19</v>
      </c>
      <c r="Z47" s="394"/>
      <c r="AA47" s="394"/>
      <c r="AB47" s="370" t="s">
        <v>20</v>
      </c>
      <c r="AC47" s="370"/>
      <c r="AD47" s="370"/>
      <c r="AE47" s="370"/>
      <c r="AF47" s="370"/>
      <c r="AG47" s="370"/>
      <c r="AH47" s="370"/>
      <c r="AI47" s="370"/>
      <c r="AJ47" s="370" t="s">
        <v>200</v>
      </c>
      <c r="AK47" s="370"/>
      <c r="AL47" s="370"/>
      <c r="AM47" s="370"/>
      <c r="AN47" s="370"/>
      <c r="AO47" s="370"/>
      <c r="AP47" s="370"/>
      <c r="AQ47" s="370"/>
      <c r="AR47" s="370"/>
      <c r="AS47" s="370"/>
      <c r="AT47" s="370"/>
      <c r="AU47" s="370"/>
      <c r="AV47" s="370"/>
      <c r="AW47" s="370"/>
      <c r="AX47" s="370"/>
      <c r="AY47" s="370" t="s">
        <v>72</v>
      </c>
      <c r="AZ47" s="370"/>
      <c r="BA47" s="370"/>
      <c r="BB47" s="370"/>
      <c r="BC47" s="370"/>
      <c r="BD47" s="370"/>
      <c r="BE47" s="370"/>
      <c r="BF47" s="370"/>
      <c r="BG47" s="370"/>
      <c r="BH47" s="370"/>
      <c r="BI47" s="370"/>
      <c r="BJ47" s="370"/>
      <c r="BK47" s="370"/>
      <c r="BL47" s="370"/>
      <c r="BM47" s="370"/>
      <c r="BN47" s="373" t="s">
        <v>13</v>
      </c>
      <c r="BO47" s="373"/>
      <c r="BP47" s="373"/>
      <c r="BQ47" s="373"/>
      <c r="BR47" s="373"/>
      <c r="BS47" s="373"/>
      <c r="BT47" s="373"/>
      <c r="BU47" s="373"/>
      <c r="BV47" s="373"/>
      <c r="BW47" s="373"/>
      <c r="BX47" s="373"/>
      <c r="BY47" s="373"/>
      <c r="BZ47" s="373"/>
      <c r="CA47" s="373"/>
      <c r="CB47" s="373"/>
    </row>
    <row r="48" spans="1:80" ht="21.75" customHeight="1" x14ac:dyDescent="0.2">
      <c r="A48" s="393"/>
      <c r="B48" s="372"/>
      <c r="C48" s="371"/>
      <c r="D48" s="372"/>
      <c r="E48" s="372"/>
      <c r="F48" s="372"/>
      <c r="G48" s="372"/>
      <c r="H48" s="372"/>
      <c r="I48" s="372"/>
      <c r="J48" s="372"/>
      <c r="K48" s="372"/>
      <c r="L48" s="372"/>
      <c r="M48" s="372"/>
      <c r="N48" s="372"/>
      <c r="O48" s="372"/>
      <c r="P48" s="372"/>
      <c r="Q48" s="372"/>
      <c r="R48" s="372"/>
      <c r="S48" s="372"/>
      <c r="T48" s="372"/>
      <c r="U48" s="372"/>
      <c r="V48" s="372"/>
      <c r="W48" s="372"/>
      <c r="X48" s="372"/>
      <c r="Y48" s="395"/>
      <c r="Z48" s="396"/>
      <c r="AA48" s="396"/>
      <c r="AB48" s="371"/>
      <c r="AC48" s="372"/>
      <c r="AD48" s="372"/>
      <c r="AE48" s="372"/>
      <c r="AF48" s="372"/>
      <c r="AG48" s="372"/>
      <c r="AH48" s="372"/>
      <c r="AI48" s="372"/>
      <c r="AJ48" s="357" t="s">
        <v>14</v>
      </c>
      <c r="AK48" s="357"/>
      <c r="AL48" s="357"/>
      <c r="AM48" s="357"/>
      <c r="AN48" s="357"/>
      <c r="AO48" s="357" t="s">
        <v>15</v>
      </c>
      <c r="AP48" s="357"/>
      <c r="AQ48" s="357"/>
      <c r="AR48" s="357"/>
      <c r="AS48" s="357"/>
      <c r="AT48" s="357" t="s">
        <v>62</v>
      </c>
      <c r="AU48" s="357"/>
      <c r="AV48" s="357"/>
      <c r="AW48" s="357"/>
      <c r="AX48" s="357"/>
      <c r="AY48" s="357" t="s">
        <v>14</v>
      </c>
      <c r="AZ48" s="357"/>
      <c r="BA48" s="357"/>
      <c r="BB48" s="357"/>
      <c r="BC48" s="357"/>
      <c r="BD48" s="357" t="s">
        <v>15</v>
      </c>
      <c r="BE48" s="357"/>
      <c r="BF48" s="357"/>
      <c r="BG48" s="357"/>
      <c r="BH48" s="357"/>
      <c r="BI48" s="357" t="s">
        <v>62</v>
      </c>
      <c r="BJ48" s="357"/>
      <c r="BK48" s="357"/>
      <c r="BL48" s="357"/>
      <c r="BM48" s="357"/>
      <c r="BN48" s="375" t="s">
        <v>14</v>
      </c>
      <c r="BO48" s="375"/>
      <c r="BP48" s="375"/>
      <c r="BQ48" s="375"/>
      <c r="BR48" s="375"/>
      <c r="BS48" s="375" t="s">
        <v>15</v>
      </c>
      <c r="BT48" s="375"/>
      <c r="BU48" s="375"/>
      <c r="BV48" s="375"/>
      <c r="BW48" s="375"/>
      <c r="BX48" s="374" t="s">
        <v>62</v>
      </c>
      <c r="BY48" s="374"/>
      <c r="BZ48" s="374"/>
      <c r="CA48" s="374"/>
      <c r="CB48" s="374"/>
    </row>
    <row r="49" spans="1:80" ht="11.25" customHeight="1" thickBot="1" x14ac:dyDescent="0.25">
      <c r="A49" s="359">
        <v>1</v>
      </c>
      <c r="B49" s="359"/>
      <c r="C49" s="360">
        <v>2</v>
      </c>
      <c r="D49" s="360"/>
      <c r="E49" s="360"/>
      <c r="F49" s="360"/>
      <c r="G49" s="360"/>
      <c r="H49" s="360"/>
      <c r="I49" s="360"/>
      <c r="J49" s="360"/>
      <c r="K49" s="360"/>
      <c r="L49" s="360"/>
      <c r="M49" s="360"/>
      <c r="N49" s="360"/>
      <c r="O49" s="360"/>
      <c r="P49" s="360"/>
      <c r="Q49" s="360"/>
      <c r="R49" s="360"/>
      <c r="S49" s="360"/>
      <c r="T49" s="360"/>
      <c r="U49" s="360"/>
      <c r="V49" s="360"/>
      <c r="W49" s="360"/>
      <c r="X49" s="360"/>
      <c r="Y49" s="360">
        <v>3</v>
      </c>
      <c r="Z49" s="360"/>
      <c r="AA49" s="360"/>
      <c r="AB49" s="360">
        <v>4</v>
      </c>
      <c r="AC49" s="360"/>
      <c r="AD49" s="360"/>
      <c r="AE49" s="360"/>
      <c r="AF49" s="360"/>
      <c r="AG49" s="360"/>
      <c r="AH49" s="360"/>
      <c r="AI49" s="360"/>
      <c r="AJ49" s="360">
        <v>5</v>
      </c>
      <c r="AK49" s="360"/>
      <c r="AL49" s="360"/>
      <c r="AM49" s="360"/>
      <c r="AN49" s="360"/>
      <c r="AO49" s="360">
        <v>6</v>
      </c>
      <c r="AP49" s="360"/>
      <c r="AQ49" s="360"/>
      <c r="AR49" s="360"/>
      <c r="AS49" s="360"/>
      <c r="AT49" s="360">
        <v>7</v>
      </c>
      <c r="AU49" s="360"/>
      <c r="AV49" s="360"/>
      <c r="AW49" s="360"/>
      <c r="AX49" s="360"/>
      <c r="AY49" s="360">
        <v>8</v>
      </c>
      <c r="AZ49" s="360"/>
      <c r="BA49" s="360"/>
      <c r="BB49" s="360"/>
      <c r="BC49" s="360"/>
      <c r="BD49" s="360">
        <v>9</v>
      </c>
      <c r="BE49" s="360"/>
      <c r="BF49" s="360"/>
      <c r="BG49" s="360"/>
      <c r="BH49" s="360"/>
      <c r="BI49" s="360">
        <v>10</v>
      </c>
      <c r="BJ49" s="360"/>
      <c r="BK49" s="360"/>
      <c r="BL49" s="360"/>
      <c r="BM49" s="360"/>
      <c r="BN49" s="360">
        <v>11</v>
      </c>
      <c r="BO49" s="360"/>
      <c r="BP49" s="360"/>
      <c r="BQ49" s="360"/>
      <c r="BR49" s="360"/>
      <c r="BS49" s="360">
        <v>12</v>
      </c>
      <c r="BT49" s="360"/>
      <c r="BU49" s="360"/>
      <c r="BV49" s="360"/>
      <c r="BW49" s="360"/>
      <c r="BX49" s="362">
        <v>13</v>
      </c>
      <c r="BY49" s="362"/>
      <c r="BZ49" s="362"/>
      <c r="CA49" s="362"/>
      <c r="CB49" s="362"/>
    </row>
    <row r="50" spans="1:80" ht="12.75" customHeight="1" x14ac:dyDescent="0.2">
      <c r="A50" s="403">
        <v>1</v>
      </c>
      <c r="B50" s="403"/>
      <c r="C50" s="404" t="s">
        <v>201</v>
      </c>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row>
    <row r="51" spans="1:80" ht="12" customHeight="1" x14ac:dyDescent="0.2">
      <c r="A51" s="398" t="s">
        <v>21</v>
      </c>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row>
    <row r="52" spans="1:80" s="37" customFormat="1" ht="21.75" customHeight="1" x14ac:dyDescent="0.2">
      <c r="A52" s="399">
        <v>1</v>
      </c>
      <c r="B52" s="399"/>
      <c r="C52" s="400" t="s">
        <v>203</v>
      </c>
      <c r="D52" s="400"/>
      <c r="E52" s="400"/>
      <c r="F52" s="400"/>
      <c r="G52" s="400"/>
      <c r="H52" s="400"/>
      <c r="I52" s="400"/>
      <c r="J52" s="400"/>
      <c r="K52" s="400"/>
      <c r="L52" s="400"/>
      <c r="M52" s="400"/>
      <c r="N52" s="400"/>
      <c r="O52" s="400"/>
      <c r="P52" s="400"/>
      <c r="Q52" s="400"/>
      <c r="R52" s="400"/>
      <c r="S52" s="400"/>
      <c r="T52" s="400"/>
      <c r="U52" s="400"/>
      <c r="V52" s="400"/>
      <c r="W52" s="400"/>
      <c r="X52" s="400"/>
      <c r="Y52" s="400" t="s">
        <v>24</v>
      </c>
      <c r="Z52" s="400"/>
      <c r="AA52" s="400"/>
      <c r="AB52" s="401" t="s">
        <v>25</v>
      </c>
      <c r="AC52" s="400"/>
      <c r="AD52" s="400"/>
      <c r="AE52" s="400"/>
      <c r="AF52" s="400"/>
      <c r="AG52" s="400"/>
      <c r="AH52" s="400"/>
      <c r="AI52" s="400"/>
      <c r="AJ52" s="402">
        <v>691256</v>
      </c>
      <c r="AK52" s="402"/>
      <c r="AL52" s="402"/>
      <c r="AM52" s="402"/>
      <c r="AN52" s="402"/>
      <c r="AO52" s="402"/>
      <c r="AP52" s="402"/>
      <c r="AQ52" s="402"/>
      <c r="AR52" s="402"/>
      <c r="AS52" s="402"/>
      <c r="AT52" s="402">
        <v>691256</v>
      </c>
      <c r="AU52" s="402"/>
      <c r="AV52" s="402"/>
      <c r="AW52" s="402"/>
      <c r="AX52" s="402"/>
      <c r="AY52" s="402">
        <v>691255.8</v>
      </c>
      <c r="AZ52" s="402"/>
      <c r="BA52" s="402"/>
      <c r="BB52" s="402"/>
      <c r="BC52" s="402"/>
      <c r="BD52" s="402"/>
      <c r="BE52" s="402"/>
      <c r="BF52" s="402"/>
      <c r="BG52" s="402"/>
      <c r="BH52" s="402"/>
      <c r="BI52" s="402">
        <v>691255.8</v>
      </c>
      <c r="BJ52" s="402"/>
      <c r="BK52" s="402"/>
      <c r="BL52" s="402"/>
      <c r="BM52" s="402"/>
      <c r="BN52" s="402">
        <v>-0.2</v>
      </c>
      <c r="BO52" s="402"/>
      <c r="BP52" s="402"/>
      <c r="BQ52" s="402"/>
      <c r="BR52" s="402"/>
      <c r="BS52" s="402"/>
      <c r="BT52" s="402"/>
      <c r="BU52" s="402"/>
      <c r="BV52" s="402"/>
      <c r="BW52" s="402"/>
      <c r="BX52" s="402">
        <v>-0.2</v>
      </c>
      <c r="BY52" s="402"/>
      <c r="BZ52" s="402"/>
      <c r="CA52" s="402"/>
      <c r="CB52" s="402"/>
    </row>
    <row r="53" spans="1:80" ht="11.25" customHeight="1" x14ac:dyDescent="0.2">
      <c r="A53" s="155" t="s">
        <v>26</v>
      </c>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row>
    <row r="54" spans="1:80" ht="11.25" customHeight="1" x14ac:dyDescent="0.2">
      <c r="A54" s="405" t="s">
        <v>204</v>
      </c>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405"/>
    </row>
    <row r="55" spans="1:80" ht="12" customHeight="1" x14ac:dyDescent="0.2">
      <c r="A55" s="398" t="s">
        <v>29</v>
      </c>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row>
    <row r="56" spans="1:80" s="37" customFormat="1" ht="16.5" customHeight="1" x14ac:dyDescent="0.2">
      <c r="A56" s="399">
        <v>1</v>
      </c>
      <c r="B56" s="399"/>
      <c r="C56" s="400" t="s">
        <v>205</v>
      </c>
      <c r="D56" s="400"/>
      <c r="E56" s="400"/>
      <c r="F56" s="400"/>
      <c r="G56" s="400"/>
      <c r="H56" s="400"/>
      <c r="I56" s="400"/>
      <c r="J56" s="400"/>
      <c r="K56" s="400"/>
      <c r="L56" s="400"/>
      <c r="M56" s="400"/>
      <c r="N56" s="400"/>
      <c r="O56" s="400"/>
      <c r="P56" s="400"/>
      <c r="Q56" s="400"/>
      <c r="R56" s="400"/>
      <c r="S56" s="400"/>
      <c r="T56" s="400"/>
      <c r="U56" s="400"/>
      <c r="V56" s="400"/>
      <c r="W56" s="400"/>
      <c r="X56" s="400"/>
      <c r="Y56" s="400" t="s">
        <v>22</v>
      </c>
      <c r="Z56" s="400"/>
      <c r="AA56" s="400"/>
      <c r="AB56" s="401" t="s">
        <v>158</v>
      </c>
      <c r="AC56" s="400"/>
      <c r="AD56" s="400"/>
      <c r="AE56" s="400"/>
      <c r="AF56" s="400"/>
      <c r="AG56" s="400"/>
      <c r="AH56" s="400"/>
      <c r="AI56" s="400"/>
      <c r="AJ56" s="407">
        <v>4</v>
      </c>
      <c r="AK56" s="407"/>
      <c r="AL56" s="407"/>
      <c r="AM56" s="407"/>
      <c r="AN56" s="407"/>
      <c r="AO56" s="406"/>
      <c r="AP56" s="406"/>
      <c r="AQ56" s="406"/>
      <c r="AR56" s="406"/>
      <c r="AS56" s="406"/>
      <c r="AT56" s="407">
        <v>4</v>
      </c>
      <c r="AU56" s="407"/>
      <c r="AV56" s="407"/>
      <c r="AW56" s="407"/>
      <c r="AX56" s="407"/>
      <c r="AY56" s="407">
        <v>3</v>
      </c>
      <c r="AZ56" s="407"/>
      <c r="BA56" s="407"/>
      <c r="BB56" s="407"/>
      <c r="BC56" s="407"/>
      <c r="BD56" s="406"/>
      <c r="BE56" s="406"/>
      <c r="BF56" s="406"/>
      <c r="BG56" s="406"/>
      <c r="BH56" s="406"/>
      <c r="BI56" s="407">
        <v>3</v>
      </c>
      <c r="BJ56" s="407"/>
      <c r="BK56" s="407"/>
      <c r="BL56" s="407"/>
      <c r="BM56" s="407"/>
      <c r="BN56" s="407">
        <v>-1</v>
      </c>
      <c r="BO56" s="407"/>
      <c r="BP56" s="407"/>
      <c r="BQ56" s="407"/>
      <c r="BR56" s="407"/>
      <c r="BS56" s="406"/>
      <c r="BT56" s="406"/>
      <c r="BU56" s="406"/>
      <c r="BV56" s="406"/>
      <c r="BW56" s="406"/>
      <c r="BX56" s="407">
        <v>-1</v>
      </c>
      <c r="BY56" s="407"/>
      <c r="BZ56" s="407"/>
      <c r="CA56" s="407"/>
      <c r="CB56" s="407"/>
    </row>
    <row r="57" spans="1:80" ht="11.25" customHeight="1" x14ac:dyDescent="0.2">
      <c r="A57" s="155" t="s">
        <v>26</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row>
    <row r="58" spans="1:80" ht="25.5" customHeight="1" x14ac:dyDescent="0.2">
      <c r="A58" s="408" t="s">
        <v>343</v>
      </c>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row>
    <row r="59" spans="1:80" ht="12" customHeight="1" x14ac:dyDescent="0.2">
      <c r="A59" s="398" t="s">
        <v>41</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c r="CB59" s="398"/>
    </row>
    <row r="60" spans="1:80" s="37" customFormat="1" ht="21.75" customHeight="1" x14ac:dyDescent="0.2">
      <c r="A60" s="399">
        <v>1</v>
      </c>
      <c r="B60" s="399"/>
      <c r="C60" s="409" t="s">
        <v>345</v>
      </c>
      <c r="D60" s="400"/>
      <c r="E60" s="400"/>
      <c r="F60" s="400"/>
      <c r="G60" s="400"/>
      <c r="H60" s="400"/>
      <c r="I60" s="400"/>
      <c r="J60" s="400"/>
      <c r="K60" s="400"/>
      <c r="L60" s="400"/>
      <c r="M60" s="400"/>
      <c r="N60" s="400"/>
      <c r="O60" s="400"/>
      <c r="P60" s="400"/>
      <c r="Q60" s="400"/>
      <c r="R60" s="400"/>
      <c r="S60" s="400"/>
      <c r="T60" s="400"/>
      <c r="U60" s="400"/>
      <c r="V60" s="400"/>
      <c r="W60" s="400"/>
      <c r="X60" s="400"/>
      <c r="Y60" s="400" t="s">
        <v>24</v>
      </c>
      <c r="Z60" s="400"/>
      <c r="AA60" s="400"/>
      <c r="AB60" s="400" t="s">
        <v>39</v>
      </c>
      <c r="AC60" s="400"/>
      <c r="AD60" s="400"/>
      <c r="AE60" s="400"/>
      <c r="AF60" s="400"/>
      <c r="AG60" s="400"/>
      <c r="AH60" s="400"/>
      <c r="AI60" s="400"/>
      <c r="AJ60" s="410">
        <v>0.69</v>
      </c>
      <c r="AK60" s="410"/>
      <c r="AL60" s="410"/>
      <c r="AM60" s="410"/>
      <c r="AN60" s="410"/>
      <c r="AO60" s="406"/>
      <c r="AP60" s="406"/>
      <c r="AQ60" s="406"/>
      <c r="AR60" s="406"/>
      <c r="AS60" s="406"/>
      <c r="AT60" s="410">
        <v>0.69</v>
      </c>
      <c r="AU60" s="410"/>
      <c r="AV60" s="410"/>
      <c r="AW60" s="410"/>
      <c r="AX60" s="410"/>
      <c r="AY60" s="410">
        <v>0.69</v>
      </c>
      <c r="AZ60" s="410"/>
      <c r="BA60" s="410"/>
      <c r="BB60" s="410"/>
      <c r="BC60" s="410"/>
      <c r="BD60" s="406"/>
      <c r="BE60" s="406"/>
      <c r="BF60" s="406"/>
      <c r="BG60" s="406"/>
      <c r="BH60" s="406"/>
      <c r="BI60" s="410">
        <v>0.69</v>
      </c>
      <c r="BJ60" s="410"/>
      <c r="BK60" s="410"/>
      <c r="BL60" s="410"/>
      <c r="BM60" s="410"/>
      <c r="BN60" s="406"/>
      <c r="BO60" s="406"/>
      <c r="BP60" s="406"/>
      <c r="BQ60" s="406"/>
      <c r="BR60" s="406"/>
      <c r="BS60" s="406"/>
      <c r="BT60" s="406"/>
      <c r="BU60" s="406"/>
      <c r="BV60" s="406"/>
      <c r="BW60" s="406"/>
      <c r="BX60" s="406"/>
      <c r="BY60" s="406"/>
      <c r="BZ60" s="406"/>
      <c r="CA60" s="406"/>
      <c r="CB60" s="406"/>
    </row>
    <row r="61" spans="1:80" ht="12" customHeight="1" x14ac:dyDescent="0.2">
      <c r="A61" s="398" t="s">
        <v>36</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c r="CB61" s="398"/>
    </row>
    <row r="62" spans="1:80" s="37" customFormat="1" ht="22.5" customHeight="1" x14ac:dyDescent="0.2">
      <c r="A62" s="399">
        <v>1</v>
      </c>
      <c r="B62" s="399"/>
      <c r="C62" s="409" t="s">
        <v>344</v>
      </c>
      <c r="D62" s="400"/>
      <c r="E62" s="400"/>
      <c r="F62" s="400"/>
      <c r="G62" s="400"/>
      <c r="H62" s="400"/>
      <c r="I62" s="400"/>
      <c r="J62" s="400"/>
      <c r="K62" s="400"/>
      <c r="L62" s="400"/>
      <c r="M62" s="400"/>
      <c r="N62" s="400"/>
      <c r="O62" s="400"/>
      <c r="P62" s="400"/>
      <c r="Q62" s="400"/>
      <c r="R62" s="400"/>
      <c r="S62" s="400"/>
      <c r="T62" s="400"/>
      <c r="U62" s="400"/>
      <c r="V62" s="400"/>
      <c r="W62" s="400"/>
      <c r="X62" s="400"/>
      <c r="Y62" s="400" t="s">
        <v>38</v>
      </c>
      <c r="Z62" s="400"/>
      <c r="AA62" s="400"/>
      <c r="AB62" s="400" t="s">
        <v>39</v>
      </c>
      <c r="AC62" s="400"/>
      <c r="AD62" s="400"/>
      <c r="AE62" s="400"/>
      <c r="AF62" s="400"/>
      <c r="AG62" s="400"/>
      <c r="AH62" s="400"/>
      <c r="AI62" s="400"/>
      <c r="AJ62" s="407">
        <v>100</v>
      </c>
      <c r="AK62" s="407"/>
      <c r="AL62" s="407"/>
      <c r="AM62" s="407"/>
      <c r="AN62" s="407"/>
      <c r="AO62" s="406"/>
      <c r="AP62" s="406"/>
      <c r="AQ62" s="406"/>
      <c r="AR62" s="406"/>
      <c r="AS62" s="406"/>
      <c r="AT62" s="407">
        <v>100</v>
      </c>
      <c r="AU62" s="407"/>
      <c r="AV62" s="407"/>
      <c r="AW62" s="407"/>
      <c r="AX62" s="407"/>
      <c r="AY62" s="407">
        <v>100</v>
      </c>
      <c r="AZ62" s="407"/>
      <c r="BA62" s="407"/>
      <c r="BB62" s="407"/>
      <c r="BC62" s="407"/>
      <c r="BD62" s="406"/>
      <c r="BE62" s="406"/>
      <c r="BF62" s="406"/>
      <c r="BG62" s="406"/>
      <c r="BH62" s="406"/>
      <c r="BI62" s="407">
        <v>100</v>
      </c>
      <c r="BJ62" s="407"/>
      <c r="BK62" s="407"/>
      <c r="BL62" s="407"/>
      <c r="BM62" s="407"/>
      <c r="BN62" s="406"/>
      <c r="BO62" s="406"/>
      <c r="BP62" s="406"/>
      <c r="BQ62" s="406"/>
      <c r="BR62" s="406"/>
      <c r="BS62" s="406"/>
      <c r="BT62" s="406"/>
      <c r="BU62" s="406"/>
      <c r="BV62" s="406"/>
      <c r="BW62" s="406"/>
      <c r="BX62" s="406"/>
      <c r="BY62" s="406"/>
      <c r="BZ62" s="406"/>
      <c r="CA62" s="406"/>
      <c r="CB62" s="406"/>
    </row>
    <row r="63" spans="1:80" ht="11.25" customHeight="1" x14ac:dyDescent="0.2">
      <c r="A63" s="390" t="s">
        <v>79</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row>
    <row r="64" spans="1:80" s="38" customFormat="1" ht="11.25" customHeight="1" x14ac:dyDescent="0.2">
      <c r="A64" s="414"/>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414"/>
      <c r="CA64" s="414"/>
      <c r="CB64" s="414"/>
    </row>
    <row r="65" spans="1:80" ht="11.25" customHeight="1" x14ac:dyDescent="0.2">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row>
    <row r="66" spans="1:80" ht="11.2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row>
    <row r="67" spans="1:80" ht="11.25" customHeight="1"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ht="32.25" customHeight="1" x14ac:dyDescent="0.2">
      <c r="A68" s="411" t="s">
        <v>47</v>
      </c>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c r="Z68"/>
      <c r="AA68" s="412"/>
      <c r="AB68" s="412"/>
      <c r="AC68" s="412"/>
      <c r="AD68" s="412"/>
      <c r="AE68" s="412"/>
      <c r="AF68" s="412"/>
      <c r="AG68" s="412"/>
      <c r="AH68" s="412"/>
      <c r="AI68" s="412"/>
      <c r="AJ68" s="412"/>
      <c r="AK68" s="412"/>
      <c r="AL68" s="412"/>
      <c r="AM68" s="412"/>
      <c r="AN68"/>
      <c r="AO68"/>
      <c r="AP68"/>
      <c r="AQ68"/>
      <c r="AR68"/>
      <c r="AS68" s="413" t="s">
        <v>48</v>
      </c>
      <c r="AT68" s="413"/>
      <c r="AU68" s="413"/>
      <c r="AV68" s="413"/>
      <c r="AW68" s="413"/>
      <c r="AX68" s="413"/>
      <c r="AY68" s="413"/>
      <c r="AZ68" s="413"/>
      <c r="BA68" s="413"/>
      <c r="BB68" s="413"/>
      <c r="BC68" s="413"/>
      <c r="BD68" s="413"/>
      <c r="BE68" s="413"/>
      <c r="BF68" s="413"/>
      <c r="BG68" s="413"/>
      <c r="BH68" s="413"/>
      <c r="BI68" s="413"/>
      <c r="BJ68" s="413"/>
      <c r="BK68" s="413"/>
      <c r="BL68" s="413"/>
      <c r="BM68" s="413"/>
      <c r="BN68"/>
      <c r="BO68"/>
      <c r="BP68"/>
      <c r="BQ68"/>
      <c r="BR68"/>
      <c r="BS68"/>
      <c r="BT68"/>
      <c r="BU68"/>
      <c r="BV68"/>
      <c r="BW68"/>
      <c r="BX68"/>
      <c r="BY68"/>
      <c r="BZ68"/>
      <c r="CA68"/>
      <c r="CB68"/>
    </row>
    <row r="69" spans="1:80" ht="11.25" customHeight="1" x14ac:dyDescent="0.2">
      <c r="A69"/>
      <c r="B69"/>
      <c r="C69"/>
      <c r="D69"/>
      <c r="E69"/>
      <c r="F69"/>
      <c r="G69"/>
      <c r="H69"/>
      <c r="I69"/>
      <c r="J69"/>
      <c r="K69"/>
      <c r="L69"/>
      <c r="M69"/>
      <c r="N69"/>
      <c r="O69"/>
      <c r="P69"/>
      <c r="Q69"/>
      <c r="R69"/>
      <c r="S69"/>
      <c r="T69"/>
      <c r="U69"/>
      <c r="V69"/>
      <c r="W69"/>
      <c r="X69"/>
      <c r="Y69"/>
      <c r="Z69"/>
      <c r="AA69" s="348" t="s">
        <v>49</v>
      </c>
      <c r="AB69" s="348"/>
      <c r="AC69" s="348"/>
      <c r="AD69" s="348"/>
      <c r="AE69" s="348"/>
      <c r="AF69" s="348"/>
      <c r="AG69" s="348"/>
      <c r="AH69" s="348"/>
      <c r="AI69" s="348"/>
      <c r="AJ69" s="348"/>
      <c r="AK69" s="348"/>
      <c r="AL69" s="348"/>
      <c r="AM69"/>
      <c r="AN69"/>
      <c r="AO69"/>
      <c r="AP69"/>
      <c r="AQ69"/>
      <c r="AR69"/>
      <c r="AS69" s="348" t="s">
        <v>50</v>
      </c>
      <c r="AT69" s="348"/>
      <c r="AU69" s="348"/>
      <c r="AV69" s="348"/>
      <c r="AW69" s="348"/>
      <c r="AX69" s="348"/>
      <c r="AY69" s="348"/>
      <c r="AZ69" s="348"/>
      <c r="BA69" s="348"/>
      <c r="BB69" s="348"/>
      <c r="BC69" s="348"/>
      <c r="BD69" s="348"/>
      <c r="BE69" s="348"/>
      <c r="BF69" s="348"/>
      <c r="BG69" s="348"/>
      <c r="BH69" s="348"/>
      <c r="BI69" s="348"/>
      <c r="BJ69" s="348"/>
      <c r="BK69" s="348"/>
      <c r="BL69" s="348"/>
      <c r="BM69" s="348"/>
      <c r="BN69"/>
      <c r="BO69"/>
      <c r="BP69"/>
      <c r="BQ69"/>
      <c r="BR69"/>
      <c r="BS69"/>
      <c r="BT69"/>
      <c r="BU69"/>
      <c r="BV69"/>
      <c r="BW69"/>
      <c r="BX69"/>
      <c r="BY69"/>
      <c r="BZ69"/>
      <c r="CA69"/>
      <c r="CB69"/>
    </row>
    <row r="70" spans="1:80" ht="11.2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row>
    <row r="71" spans="1:80" ht="11.2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ht="45.75" customHeight="1" x14ac:dyDescent="0.2">
      <c r="A72" s="411" t="s">
        <v>206</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c r="Z72"/>
      <c r="AA72" s="412"/>
      <c r="AB72" s="412"/>
      <c r="AC72" s="412"/>
      <c r="AD72" s="412"/>
      <c r="AE72" s="412"/>
      <c r="AF72" s="412"/>
      <c r="AG72" s="412"/>
      <c r="AH72" s="412"/>
      <c r="AI72" s="412"/>
      <c r="AJ72" s="412"/>
      <c r="AK72" s="412"/>
      <c r="AL72" s="412"/>
      <c r="AM72" s="412"/>
      <c r="AN72"/>
      <c r="AO72"/>
      <c r="AP72"/>
      <c r="AQ72"/>
      <c r="AR72"/>
      <c r="AS72" s="413" t="s">
        <v>52</v>
      </c>
      <c r="AT72" s="413"/>
      <c r="AU72" s="413"/>
      <c r="AV72" s="413"/>
      <c r="AW72" s="413"/>
      <c r="AX72" s="413"/>
      <c r="AY72" s="413"/>
      <c r="AZ72" s="413"/>
      <c r="BA72" s="413"/>
      <c r="BB72" s="413"/>
      <c r="BC72" s="413"/>
      <c r="BD72" s="413"/>
      <c r="BE72" s="413"/>
      <c r="BF72" s="413"/>
      <c r="BG72" s="413"/>
      <c r="BH72" s="413"/>
      <c r="BI72" s="413"/>
      <c r="BJ72" s="413"/>
      <c r="BK72" s="413"/>
      <c r="BL72" s="413"/>
      <c r="BM72" s="413"/>
      <c r="BN72"/>
      <c r="BO72"/>
      <c r="BP72"/>
      <c r="BQ72"/>
      <c r="BR72"/>
      <c r="BS72"/>
      <c r="BT72"/>
      <c r="BU72"/>
      <c r="BV72"/>
      <c r="BW72"/>
      <c r="BX72"/>
      <c r="BY72"/>
      <c r="BZ72"/>
      <c r="CA72"/>
      <c r="CB72"/>
    </row>
    <row r="73" spans="1:80" ht="11.25" customHeight="1" x14ac:dyDescent="0.2">
      <c r="A73"/>
      <c r="B73"/>
      <c r="C73"/>
      <c r="D73"/>
      <c r="E73"/>
      <c r="F73"/>
      <c r="G73"/>
      <c r="H73"/>
      <c r="I73"/>
      <c r="J73"/>
      <c r="K73"/>
      <c r="L73"/>
      <c r="M73"/>
      <c r="N73"/>
      <c r="O73"/>
      <c r="P73"/>
      <c r="Q73"/>
      <c r="R73"/>
      <c r="S73"/>
      <c r="T73"/>
      <c r="U73"/>
      <c r="V73"/>
      <c r="W73"/>
      <c r="X73"/>
      <c r="Y73"/>
      <c r="Z73"/>
      <c r="AA73" s="348" t="s">
        <v>49</v>
      </c>
      <c r="AB73" s="348"/>
      <c r="AC73" s="348"/>
      <c r="AD73" s="348"/>
      <c r="AE73" s="348"/>
      <c r="AF73" s="348"/>
      <c r="AG73" s="348"/>
      <c r="AH73" s="348"/>
      <c r="AI73" s="348"/>
      <c r="AJ73" s="348"/>
      <c r="AK73" s="348"/>
      <c r="AL73" s="348"/>
      <c r="AM73"/>
      <c r="AN73"/>
      <c r="AO73"/>
      <c r="AP73"/>
      <c r="AQ73"/>
      <c r="AR73"/>
      <c r="AS73" s="348" t="s">
        <v>50</v>
      </c>
      <c r="AT73" s="348"/>
      <c r="AU73" s="348"/>
      <c r="AV73" s="348"/>
      <c r="AW73" s="348"/>
      <c r="AX73" s="348"/>
      <c r="AY73" s="348"/>
      <c r="AZ73" s="348"/>
      <c r="BA73" s="348"/>
      <c r="BB73" s="348"/>
      <c r="BC73" s="348"/>
      <c r="BD73" s="348"/>
      <c r="BE73" s="348"/>
      <c r="BF73" s="348"/>
      <c r="BG73" s="348"/>
      <c r="BH73" s="348"/>
      <c r="BI73" s="348"/>
      <c r="BJ73" s="348"/>
      <c r="BK73" s="348"/>
      <c r="BL73" s="348"/>
      <c r="BM73" s="348"/>
      <c r="BN73"/>
      <c r="BO73"/>
      <c r="BP73"/>
      <c r="BQ73"/>
      <c r="BR73"/>
      <c r="BS73"/>
      <c r="BT73"/>
      <c r="BU73"/>
      <c r="BV73"/>
      <c r="BW73"/>
      <c r="BX73"/>
      <c r="BY73"/>
      <c r="BZ73"/>
      <c r="CA73"/>
      <c r="CB73"/>
    </row>
  </sheetData>
  <mergeCells count="250">
    <mergeCell ref="A72:X72"/>
    <mergeCell ref="AA72:AM72"/>
    <mergeCell ref="AS72:BM72"/>
    <mergeCell ref="AA73:AL73"/>
    <mergeCell ref="AS73:BM73"/>
    <mergeCell ref="A64:CB64"/>
    <mergeCell ref="A65:CB65"/>
    <mergeCell ref="A68:X68"/>
    <mergeCell ref="AA68:AM68"/>
    <mergeCell ref="AS68:BM68"/>
    <mergeCell ref="AA69:AL69"/>
    <mergeCell ref="AS69:BM69"/>
    <mergeCell ref="BX56:CB56"/>
    <mergeCell ref="A63:CB63"/>
    <mergeCell ref="BX60:CB60"/>
    <mergeCell ref="A61:CB61"/>
    <mergeCell ref="A62:B62"/>
    <mergeCell ref="C62:X62"/>
    <mergeCell ref="Y62:AA62"/>
    <mergeCell ref="AB62:AI62"/>
    <mergeCell ref="AJ62:AN62"/>
    <mergeCell ref="AO62:AS62"/>
    <mergeCell ref="AT62:AX62"/>
    <mergeCell ref="AY62:BC62"/>
    <mergeCell ref="AT60:AX60"/>
    <mergeCell ref="AY60:BC60"/>
    <mergeCell ref="BD60:BH60"/>
    <mergeCell ref="BI60:BM60"/>
    <mergeCell ref="BN60:BR60"/>
    <mergeCell ref="BS60:BW60"/>
    <mergeCell ref="AT56:AX56"/>
    <mergeCell ref="AY56:BC56"/>
    <mergeCell ref="BD56:BH56"/>
    <mergeCell ref="BI56:BM56"/>
    <mergeCell ref="BN56:BR56"/>
    <mergeCell ref="BS56:BW56"/>
    <mergeCell ref="BS52:BW52"/>
    <mergeCell ref="A53:CB53"/>
    <mergeCell ref="A54:CB54"/>
    <mergeCell ref="A55:CB55"/>
    <mergeCell ref="A56:B56"/>
    <mergeCell ref="C56:X56"/>
    <mergeCell ref="Y56:AA56"/>
    <mergeCell ref="BD62:BH62"/>
    <mergeCell ref="BI62:BM62"/>
    <mergeCell ref="BN62:BR62"/>
    <mergeCell ref="BS62:BW62"/>
    <mergeCell ref="BX62:CB62"/>
    <mergeCell ref="A57:CB57"/>
    <mergeCell ref="A58:CB58"/>
    <mergeCell ref="A59:CB59"/>
    <mergeCell ref="A60:B60"/>
    <mergeCell ref="C60:X60"/>
    <mergeCell ref="Y60:AA60"/>
    <mergeCell ref="AB60:AI60"/>
    <mergeCell ref="AJ60:AN60"/>
    <mergeCell ref="AO60:AS60"/>
    <mergeCell ref="AB56:AI56"/>
    <mergeCell ref="AJ56:AN56"/>
    <mergeCell ref="AO56:AS56"/>
    <mergeCell ref="AY48:BC48"/>
    <mergeCell ref="BD48:BH48"/>
    <mergeCell ref="BI48:BM48"/>
    <mergeCell ref="BN48:BR48"/>
    <mergeCell ref="BS48:BW48"/>
    <mergeCell ref="A51:CB51"/>
    <mergeCell ref="A52:B52"/>
    <mergeCell ref="C52:X52"/>
    <mergeCell ref="Y52:AA52"/>
    <mergeCell ref="AB52:AI52"/>
    <mergeCell ref="AJ52:AN52"/>
    <mergeCell ref="AO52:AS52"/>
    <mergeCell ref="BX52:CB52"/>
    <mergeCell ref="AT52:AX52"/>
    <mergeCell ref="AY52:BC52"/>
    <mergeCell ref="BD52:BH52"/>
    <mergeCell ref="BI52:BM52"/>
    <mergeCell ref="BN52:BR52"/>
    <mergeCell ref="BX48:CB48"/>
    <mergeCell ref="BX49:CB49"/>
    <mergeCell ref="A50:B50"/>
    <mergeCell ref="C50:CB50"/>
    <mergeCell ref="AT49:AX49"/>
    <mergeCell ref="AY49:BC49"/>
    <mergeCell ref="BD49:BH49"/>
    <mergeCell ref="BI49:BM49"/>
    <mergeCell ref="BN49:BR49"/>
    <mergeCell ref="BS49:BW49"/>
    <mergeCell ref="A49:B49"/>
    <mergeCell ref="C49:X49"/>
    <mergeCell ref="Y49:AA49"/>
    <mergeCell ref="AB49:AI49"/>
    <mergeCell ref="AJ49:AN49"/>
    <mergeCell ref="AO49:AS49"/>
    <mergeCell ref="BN40:BQ40"/>
    <mergeCell ref="A41:AA41"/>
    <mergeCell ref="AB41:AF41"/>
    <mergeCell ref="AG41:AK41"/>
    <mergeCell ref="AL41:AP41"/>
    <mergeCell ref="AQ41:AU41"/>
    <mergeCell ref="AV41:AZ41"/>
    <mergeCell ref="BA41:BE41"/>
    <mergeCell ref="A47:B48"/>
    <mergeCell ref="C47:X48"/>
    <mergeCell ref="Y47:AA48"/>
    <mergeCell ref="AB47:AI48"/>
    <mergeCell ref="AJ47:AX47"/>
    <mergeCell ref="AY47:BM47"/>
    <mergeCell ref="BF41:BI41"/>
    <mergeCell ref="BJ41:BM41"/>
    <mergeCell ref="BN41:BQ41"/>
    <mergeCell ref="A42:BQ42"/>
    <mergeCell ref="A43:BQ43"/>
    <mergeCell ref="A45:BQ45"/>
    <mergeCell ref="BN47:CB47"/>
    <mergeCell ref="AJ48:AN48"/>
    <mergeCell ref="AO48:AS48"/>
    <mergeCell ref="AT48:AX48"/>
    <mergeCell ref="A40:AA40"/>
    <mergeCell ref="AB40:AF40"/>
    <mergeCell ref="AG40:AK40"/>
    <mergeCell ref="AL40:AP40"/>
    <mergeCell ref="AQ40:AU40"/>
    <mergeCell ref="AV40:AZ40"/>
    <mergeCell ref="BA40:BE40"/>
    <mergeCell ref="BF40:BI40"/>
    <mergeCell ref="BJ40:BM40"/>
    <mergeCell ref="BF38:BI38"/>
    <mergeCell ref="BJ38:BM38"/>
    <mergeCell ref="BN38:BQ38"/>
    <mergeCell ref="A39:AA39"/>
    <mergeCell ref="AB39:AF39"/>
    <mergeCell ref="AG39:AK39"/>
    <mergeCell ref="AL39:AP39"/>
    <mergeCell ref="AQ39:AU39"/>
    <mergeCell ref="AV39:AZ39"/>
    <mergeCell ref="BA39:BE39"/>
    <mergeCell ref="A37:AA38"/>
    <mergeCell ref="AB37:AP37"/>
    <mergeCell ref="AQ37:BE37"/>
    <mergeCell ref="BF37:BQ37"/>
    <mergeCell ref="AB38:AF38"/>
    <mergeCell ref="AG38:AK38"/>
    <mergeCell ref="AL38:AP38"/>
    <mergeCell ref="AQ38:AU38"/>
    <mergeCell ref="AV38:AZ38"/>
    <mergeCell ref="BA38:BE38"/>
    <mergeCell ref="BF39:BI39"/>
    <mergeCell ref="BJ39:BM39"/>
    <mergeCell ref="BN39:BQ39"/>
    <mergeCell ref="BC31:BG31"/>
    <mergeCell ref="BH31:BL31"/>
    <mergeCell ref="BM31:BQ31"/>
    <mergeCell ref="A32:BQ32"/>
    <mergeCell ref="A35:BL35"/>
    <mergeCell ref="BM36:BQ36"/>
    <mergeCell ref="BC30:BG30"/>
    <mergeCell ref="BH30:BL30"/>
    <mergeCell ref="BM30:BQ30"/>
    <mergeCell ref="A31:R31"/>
    <mergeCell ref="S31:X31"/>
    <mergeCell ref="Y31:AD31"/>
    <mergeCell ref="AE31:AJ31"/>
    <mergeCell ref="AK31:AP31"/>
    <mergeCell ref="AQ31:AV31"/>
    <mergeCell ref="AW31:BB31"/>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76" fitToHeight="2"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2"/>
  <sheetViews>
    <sheetView topLeftCell="A4" workbookViewId="0">
      <selection activeCell="AS25" sqref="AS25"/>
    </sheetView>
  </sheetViews>
  <sheetFormatPr defaultColWidth="10.5" defaultRowHeight="11.45" customHeight="1" x14ac:dyDescent="0.2"/>
  <cols>
    <col min="1" max="1" width="2.33203125" style="27" customWidth="1"/>
    <col min="2" max="2" width="1.1640625" style="27" customWidth="1"/>
    <col min="3" max="3" width="2.6640625" style="27" customWidth="1"/>
    <col min="4" max="6" width="2.33203125" style="27" customWidth="1"/>
    <col min="7" max="7" width="4.83203125" style="27" customWidth="1"/>
    <col min="8" max="8" width="5.6640625" style="27" customWidth="1"/>
    <col min="9" max="9" width="2.33203125" style="27" customWidth="1"/>
    <col min="10" max="10" width="2.1640625" style="27" customWidth="1"/>
    <col min="11" max="11" width="0.1640625" style="27" customWidth="1"/>
    <col min="12" max="12" width="2.33203125" style="27" customWidth="1"/>
    <col min="13" max="13" width="0.33203125" style="27" customWidth="1"/>
    <col min="14" max="14" width="2" style="27" customWidth="1"/>
    <col min="15" max="16" width="2.33203125" style="27" customWidth="1"/>
    <col min="17" max="17" width="1" style="27" customWidth="1"/>
    <col min="18" max="18" width="1.33203125" style="27" customWidth="1"/>
    <col min="19" max="19" width="0.6640625" style="27" customWidth="1"/>
    <col min="20" max="20" width="0.33203125" style="27" customWidth="1"/>
    <col min="21" max="21" width="1.33203125" style="27" customWidth="1"/>
    <col min="22" max="22" width="5.5" style="27" customWidth="1"/>
    <col min="23" max="23" width="3.5" style="27" customWidth="1"/>
    <col min="24" max="24" width="0.1640625" style="27" customWidth="1"/>
    <col min="25" max="25" width="5.1640625" style="27" customWidth="1"/>
    <col min="26" max="26" width="0.1640625" style="27" customWidth="1"/>
    <col min="27" max="27" width="1.83203125" style="27" customWidth="1"/>
    <col min="28" max="28" width="0.33203125" style="27" customWidth="1"/>
    <col min="29" max="29" width="0.1640625" style="27" customWidth="1"/>
    <col min="30" max="33" width="2.33203125" style="27" customWidth="1"/>
    <col min="34" max="34" width="0.6640625" style="27" customWidth="1"/>
    <col min="35" max="35" width="0.33203125" style="27" customWidth="1"/>
    <col min="36" max="36" width="1.33203125" style="27" customWidth="1"/>
    <col min="37" max="39" width="2.33203125" style="27" customWidth="1"/>
    <col min="40" max="40" width="1.83203125" style="27" customWidth="1"/>
    <col min="41" max="41" width="0.33203125" style="27" customWidth="1"/>
    <col min="42" max="42" width="0.1640625" style="27" customWidth="1"/>
    <col min="43" max="46" width="2.33203125" style="27" customWidth="1"/>
    <col min="47" max="47" width="0.6640625" style="27" customWidth="1"/>
    <col min="48" max="48" width="0.33203125" style="27" customWidth="1"/>
    <col min="49" max="49" width="1.33203125" style="27" customWidth="1"/>
    <col min="50" max="52" width="2.33203125" style="27" customWidth="1"/>
    <col min="53" max="53" width="1.83203125" style="27" customWidth="1"/>
    <col min="54" max="54" width="0.33203125" style="27" customWidth="1"/>
    <col min="55" max="55" width="0.1640625" style="27" customWidth="1"/>
    <col min="56" max="59" width="2.33203125" style="27" customWidth="1"/>
    <col min="60" max="60" width="0.6640625" style="27" customWidth="1"/>
    <col min="61" max="61" width="0.33203125" style="27" customWidth="1"/>
    <col min="62" max="62" width="1.33203125" style="27" customWidth="1"/>
    <col min="63" max="68" width="2.33203125" style="27" customWidth="1"/>
    <col min="69" max="69" width="0.5" style="27" customWidth="1"/>
    <col min="70" max="70" width="0.33203125" style="27" customWidth="1"/>
    <col min="71" max="71" width="1.6640625" style="27" customWidth="1"/>
    <col min="72" max="74" width="2.33203125" style="27" customWidth="1"/>
    <col min="75" max="75" width="1.6640625" style="27" customWidth="1"/>
    <col min="76" max="76" width="0.33203125" style="27" customWidth="1"/>
    <col min="77" max="77" width="0.5" style="27" customWidth="1"/>
    <col min="78" max="81" width="2.33203125" style="27" customWidth="1"/>
    <col min="82" max="82" width="0.5" style="27" customWidth="1"/>
    <col min="83" max="83" width="0.33203125" style="27" customWidth="1"/>
    <col min="84" max="84" width="1.6640625" style="27" customWidth="1"/>
    <col min="85" max="87" width="2.33203125" style="27" customWidth="1"/>
    <col min="88" max="88" width="1.6640625" style="27" customWidth="1"/>
    <col min="89" max="89" width="0.33203125" style="27" customWidth="1"/>
    <col min="90" max="90" width="0.5" style="27" customWidth="1"/>
    <col min="91" max="94" width="2.33203125" style="27" customWidth="1"/>
    <col min="95" max="95" width="0.5" style="27" customWidth="1"/>
    <col min="96" max="96" width="0.33203125" style="27" customWidth="1"/>
    <col min="97" max="97" width="1.6640625" style="27" customWidth="1"/>
    <col min="98" max="98" width="2.33203125" style="27" customWidth="1"/>
    <col min="99" max="99" width="2.1640625" style="27" customWidth="1"/>
    <col min="100" max="100" width="0.1640625" style="27" customWidth="1"/>
  </cols>
  <sheetData>
    <row r="2" spans="1:100" ht="15.75" x14ac:dyDescent="0.2">
      <c r="A2" s="301" t="s">
        <v>96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row>
    <row r="3" spans="1:100" ht="15.75" x14ac:dyDescent="0.2">
      <c r="A3" s="301" t="s">
        <v>97</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row>
    <row r="6" spans="1:100" s="39" customFormat="1" ht="12.75" x14ac:dyDescent="0.2">
      <c r="A6" s="39" t="s">
        <v>4</v>
      </c>
      <c r="C6" s="299">
        <v>100000</v>
      </c>
      <c r="D6" s="299"/>
      <c r="E6" s="299"/>
      <c r="F6" s="299"/>
      <c r="G6" s="299"/>
      <c r="H6" s="299"/>
      <c r="I6" s="299"/>
      <c r="J6" s="299"/>
      <c r="N6" s="300" t="s">
        <v>5</v>
      </c>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row>
    <row r="7" spans="1:100" s="39" customFormat="1" ht="12.75" x14ac:dyDescent="0.2">
      <c r="C7" s="40" t="s">
        <v>55</v>
      </c>
      <c r="D7" s="40"/>
      <c r="E7" s="40"/>
      <c r="F7" s="40"/>
      <c r="G7" s="40"/>
      <c r="H7" s="40"/>
      <c r="I7" s="40"/>
      <c r="J7" s="40"/>
      <c r="M7" s="302" t="s">
        <v>56</v>
      </c>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row>
    <row r="8" spans="1:100" s="39" customFormat="1" ht="12.75" x14ac:dyDescent="0.2"/>
    <row r="9" spans="1:100" s="39" customFormat="1" ht="12.75" x14ac:dyDescent="0.2">
      <c r="A9" s="39" t="s">
        <v>6</v>
      </c>
      <c r="C9" s="299">
        <v>110000</v>
      </c>
      <c r="D9" s="299"/>
      <c r="E9" s="299"/>
      <c r="F9" s="299"/>
      <c r="G9" s="299"/>
      <c r="H9" s="299"/>
      <c r="I9" s="299"/>
      <c r="J9" s="299"/>
      <c r="N9" s="300" t="s">
        <v>5</v>
      </c>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row>
    <row r="10" spans="1:100" s="39" customFormat="1" ht="12.75" x14ac:dyDescent="0.2">
      <c r="C10" s="40" t="s">
        <v>55</v>
      </c>
      <c r="D10" s="40"/>
      <c r="E10" s="40"/>
      <c r="F10" s="40"/>
      <c r="G10" s="40"/>
      <c r="H10" s="40"/>
      <c r="I10" s="40"/>
      <c r="J10" s="40"/>
      <c r="N10" s="302" t="s">
        <v>7</v>
      </c>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row>
    <row r="11" spans="1:100" s="39" customFormat="1" ht="12.75" x14ac:dyDescent="0.2"/>
    <row r="12" spans="1:100" s="39" customFormat="1" ht="12.75" x14ac:dyDescent="0.2">
      <c r="A12" s="39" t="s">
        <v>8</v>
      </c>
      <c r="C12" s="303" t="s">
        <v>207</v>
      </c>
      <c r="D12" s="303"/>
      <c r="E12" s="303"/>
      <c r="F12" s="303"/>
      <c r="G12" s="303"/>
      <c r="H12" s="303"/>
      <c r="I12" s="303"/>
      <c r="J12" s="303"/>
      <c r="M12" s="304">
        <v>490</v>
      </c>
      <c r="N12" s="304"/>
      <c r="O12" s="304"/>
      <c r="P12" s="304"/>
      <c r="Q12" s="304"/>
      <c r="R12" s="304"/>
      <c r="S12" s="304"/>
      <c r="T12" s="304"/>
      <c r="U12" s="304"/>
      <c r="V12" s="304"/>
      <c r="W12" s="304"/>
      <c r="Z12" s="300" t="s">
        <v>199</v>
      </c>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row>
    <row r="13" spans="1:100" s="39" customFormat="1" ht="12.75" x14ac:dyDescent="0.2">
      <c r="C13" s="40" t="s">
        <v>55</v>
      </c>
      <c r="D13" s="40"/>
      <c r="E13" s="40"/>
      <c r="F13" s="40"/>
      <c r="G13" s="40"/>
      <c r="H13" s="40"/>
      <c r="I13" s="40"/>
      <c r="J13" s="40"/>
      <c r="M13" s="41" t="s">
        <v>99</v>
      </c>
      <c r="N13" s="41"/>
      <c r="O13" s="41"/>
      <c r="P13" s="41"/>
      <c r="Q13" s="41"/>
      <c r="R13" s="41"/>
      <c r="S13" s="41"/>
      <c r="T13" s="41"/>
      <c r="U13" s="41"/>
      <c r="V13" s="41"/>
      <c r="W13" s="41"/>
      <c r="Z13" s="41" t="s">
        <v>10</v>
      </c>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00" s="39" customFormat="1" ht="12.75" x14ac:dyDescent="0.2"/>
    <row r="15" spans="1:100" s="39" customFormat="1" ht="12.75" x14ac:dyDescent="0.2">
      <c r="A15" s="305" t="s">
        <v>100</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row>
    <row r="16" spans="1:100" s="39" customFormat="1" ht="13.5" thickBot="1" x14ac:dyDescent="0.25"/>
    <row r="17" spans="1:100" s="39" customFormat="1" ht="12.75" x14ac:dyDescent="0.2">
      <c r="A17" s="313" t="s">
        <v>16</v>
      </c>
      <c r="B17" s="313"/>
      <c r="C17" s="313"/>
      <c r="D17" s="319" t="s">
        <v>101</v>
      </c>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21" t="s">
        <v>102</v>
      </c>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row>
    <row r="18" spans="1:100" s="39" customFormat="1" ht="12.75" x14ac:dyDescent="0.2">
      <c r="A18" s="314"/>
      <c r="B18" s="315"/>
      <c r="C18" s="316"/>
      <c r="D18" s="320"/>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6"/>
      <c r="BQ18" s="322" t="s">
        <v>103</v>
      </c>
      <c r="BR18" s="322"/>
      <c r="BS18" s="322"/>
      <c r="BT18" s="322"/>
      <c r="BU18" s="322"/>
      <c r="BV18" s="322"/>
      <c r="BW18" s="322"/>
      <c r="BX18" s="322"/>
      <c r="BY18" s="322"/>
      <c r="BZ18" s="322"/>
      <c r="CA18" s="322"/>
      <c r="CB18" s="322" t="s">
        <v>104</v>
      </c>
      <c r="CC18" s="322"/>
      <c r="CD18" s="322"/>
      <c r="CE18" s="322"/>
      <c r="CF18" s="322"/>
      <c r="CG18" s="322"/>
      <c r="CH18" s="322"/>
      <c r="CI18" s="322"/>
      <c r="CJ18" s="322"/>
      <c r="CK18" s="322"/>
      <c r="CL18" s="322"/>
      <c r="CM18" s="306" t="s">
        <v>105</v>
      </c>
      <c r="CN18" s="306"/>
      <c r="CO18" s="306"/>
      <c r="CP18" s="306"/>
      <c r="CQ18" s="306"/>
      <c r="CR18" s="306"/>
      <c r="CS18" s="306"/>
      <c r="CT18" s="306"/>
      <c r="CU18" s="306"/>
      <c r="CV18" s="306"/>
    </row>
    <row r="19" spans="1:100" s="39" customFormat="1" ht="17.25" customHeight="1" thickBot="1" x14ac:dyDescent="0.25">
      <c r="A19" s="317"/>
      <c r="B19" s="308"/>
      <c r="C19" s="3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18"/>
      <c r="BQ19" s="307"/>
      <c r="BR19" s="308"/>
      <c r="BS19" s="308"/>
      <c r="BT19" s="308"/>
      <c r="BU19" s="308"/>
      <c r="BV19" s="308"/>
      <c r="BW19" s="308"/>
      <c r="BX19" s="308"/>
      <c r="BY19" s="308"/>
      <c r="BZ19" s="308"/>
      <c r="CA19" s="318"/>
      <c r="CB19" s="307"/>
      <c r="CC19" s="308"/>
      <c r="CD19" s="308"/>
      <c r="CE19" s="308"/>
      <c r="CF19" s="308"/>
      <c r="CG19" s="308"/>
      <c r="CH19" s="308"/>
      <c r="CI19" s="308"/>
      <c r="CJ19" s="308"/>
      <c r="CK19" s="308"/>
      <c r="CL19" s="318"/>
      <c r="CM19" s="307"/>
      <c r="CN19" s="308"/>
      <c r="CO19" s="308"/>
      <c r="CP19" s="308"/>
      <c r="CQ19" s="308"/>
      <c r="CR19" s="308"/>
      <c r="CS19" s="308"/>
      <c r="CT19" s="308"/>
      <c r="CU19" s="308"/>
      <c r="CV19" s="309"/>
    </row>
    <row r="20" spans="1:100" ht="17.25" customHeight="1" thickBot="1" x14ac:dyDescent="0.25">
      <c r="A20" s="310">
        <v>1</v>
      </c>
      <c r="B20" s="310"/>
      <c r="C20" s="310"/>
      <c r="D20" s="311">
        <v>2</v>
      </c>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v>3</v>
      </c>
      <c r="BR20" s="311"/>
      <c r="BS20" s="311"/>
      <c r="BT20" s="311"/>
      <c r="BU20" s="311"/>
      <c r="BV20" s="311"/>
      <c r="BW20" s="311"/>
      <c r="BX20" s="311"/>
      <c r="BY20" s="311"/>
      <c r="BZ20" s="311"/>
      <c r="CA20" s="311"/>
      <c r="CB20" s="311">
        <v>4</v>
      </c>
      <c r="CC20" s="311"/>
      <c r="CD20" s="311"/>
      <c r="CE20" s="311"/>
      <c r="CF20" s="311"/>
      <c r="CG20" s="311"/>
      <c r="CH20" s="311"/>
      <c r="CI20" s="311"/>
      <c r="CJ20" s="311"/>
      <c r="CK20" s="311"/>
      <c r="CL20" s="311"/>
      <c r="CM20" s="312">
        <v>5</v>
      </c>
      <c r="CN20" s="312"/>
      <c r="CO20" s="312"/>
      <c r="CP20" s="312"/>
      <c r="CQ20" s="312"/>
      <c r="CR20" s="312"/>
      <c r="CS20" s="312"/>
      <c r="CT20" s="312"/>
      <c r="CU20" s="312"/>
      <c r="CV20" s="312"/>
    </row>
    <row r="21" spans="1:100" s="39" customFormat="1" ht="35.25" customHeight="1" x14ac:dyDescent="0.2">
      <c r="A21" s="326">
        <v>1</v>
      </c>
      <c r="B21" s="326"/>
      <c r="C21" s="326"/>
      <c r="D21" s="327" t="s">
        <v>346</v>
      </c>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8" t="s">
        <v>107</v>
      </c>
      <c r="BR21" s="328"/>
      <c r="BS21" s="328"/>
      <c r="BT21" s="328"/>
      <c r="BU21" s="328"/>
      <c r="BV21" s="328"/>
      <c r="BW21" s="328"/>
      <c r="BX21" s="328"/>
      <c r="BY21" s="328"/>
      <c r="BZ21" s="328"/>
      <c r="CA21" s="328"/>
      <c r="CB21" s="328" t="s">
        <v>107</v>
      </c>
      <c r="CC21" s="328"/>
      <c r="CD21" s="328"/>
      <c r="CE21" s="328"/>
      <c r="CF21" s="328"/>
      <c r="CG21" s="328"/>
      <c r="CH21" s="328"/>
      <c r="CI21" s="328"/>
      <c r="CJ21" s="328"/>
      <c r="CK21" s="328"/>
      <c r="CL21" s="328"/>
      <c r="CM21" s="328" t="s">
        <v>107</v>
      </c>
      <c r="CN21" s="328"/>
      <c r="CO21" s="328"/>
      <c r="CP21" s="328"/>
      <c r="CQ21" s="328"/>
      <c r="CR21" s="328"/>
      <c r="CS21" s="328"/>
      <c r="CT21" s="328"/>
      <c r="CU21" s="328"/>
      <c r="CV21" s="328"/>
    </row>
    <row r="22" spans="1:100" s="42" customFormat="1" ht="21.75" customHeight="1" x14ac:dyDescent="0.2">
      <c r="A22" s="323" t="s">
        <v>108</v>
      </c>
      <c r="B22" s="323"/>
      <c r="C22" s="323"/>
      <c r="D22" s="324" t="s">
        <v>208</v>
      </c>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415">
        <v>0</v>
      </c>
      <c r="CN22" s="415"/>
      <c r="CO22" s="415"/>
      <c r="CP22" s="415"/>
      <c r="CQ22" s="415"/>
      <c r="CR22" s="415"/>
      <c r="CS22" s="415"/>
      <c r="CT22" s="415"/>
      <c r="CU22" s="415"/>
      <c r="CV22" s="415"/>
    </row>
    <row r="23" spans="1:100" s="43" customFormat="1" ht="12.75" x14ac:dyDescent="0.2">
      <c r="A23" s="333"/>
      <c r="B23" s="333"/>
      <c r="C23" s="333"/>
      <c r="D23" s="334" t="s">
        <v>110</v>
      </c>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5">
        <v>225</v>
      </c>
      <c r="BR23" s="335"/>
      <c r="BS23" s="335"/>
      <c r="BT23" s="335"/>
      <c r="BU23" s="335"/>
      <c r="BV23" s="335"/>
      <c r="BW23" s="335"/>
      <c r="BX23" s="335"/>
      <c r="BY23" s="335"/>
      <c r="BZ23" s="335"/>
      <c r="CA23" s="335"/>
      <c r="CB23" s="333"/>
      <c r="CC23" s="333"/>
      <c r="CD23" s="333"/>
      <c r="CE23" s="333"/>
      <c r="CF23" s="333"/>
      <c r="CG23" s="333"/>
      <c r="CH23" s="333"/>
      <c r="CI23" s="333"/>
      <c r="CJ23" s="333"/>
      <c r="CK23" s="333"/>
      <c r="CL23" s="333"/>
      <c r="CM23" s="333"/>
      <c r="CN23" s="333"/>
      <c r="CO23" s="333"/>
      <c r="CP23" s="333"/>
      <c r="CQ23" s="333"/>
      <c r="CR23" s="333"/>
      <c r="CS23" s="333"/>
      <c r="CT23" s="333"/>
      <c r="CU23" s="333"/>
      <c r="CV23" s="333"/>
    </row>
    <row r="24" spans="1:100" s="44" customFormat="1" ht="15" x14ac:dyDescent="0.25">
      <c r="A24" s="329"/>
      <c r="B24" s="329"/>
      <c r="C24" s="329"/>
      <c r="D24" s="330" t="s">
        <v>111</v>
      </c>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2">
        <v>225</v>
      </c>
      <c r="BR24" s="332"/>
      <c r="BS24" s="332"/>
      <c r="BT24" s="332"/>
      <c r="BU24" s="332"/>
      <c r="BV24" s="332"/>
      <c r="BW24" s="332"/>
      <c r="BX24" s="332"/>
      <c r="BY24" s="332"/>
      <c r="BZ24" s="332"/>
      <c r="CA24" s="332"/>
      <c r="CB24" s="331"/>
      <c r="CC24" s="331"/>
      <c r="CD24" s="331"/>
      <c r="CE24" s="331"/>
      <c r="CF24" s="331"/>
      <c r="CG24" s="331"/>
      <c r="CH24" s="331"/>
      <c r="CI24" s="331"/>
      <c r="CJ24" s="331"/>
      <c r="CK24" s="331"/>
      <c r="CL24" s="331"/>
      <c r="CM24" s="331"/>
      <c r="CN24" s="331"/>
      <c r="CO24" s="331"/>
      <c r="CP24" s="331"/>
      <c r="CQ24" s="331"/>
      <c r="CR24" s="331"/>
      <c r="CS24" s="331"/>
      <c r="CT24" s="331"/>
      <c r="CU24" s="331"/>
      <c r="CV24" s="331"/>
    </row>
    <row r="25" spans="1:100" ht="11.1" customHeight="1" x14ac:dyDescent="0.2">
      <c r="B25" s="4" t="s">
        <v>112</v>
      </c>
      <c r="C25" s="4"/>
    </row>
    <row r="28" spans="1:100" ht="12.75" x14ac:dyDescent="0.2">
      <c r="A28" s="305" t="s">
        <v>113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row>
    <row r="30" spans="1:100" s="45" customFormat="1" ht="39" customHeight="1" thickBot="1" x14ac:dyDescent="0.25">
      <c r="A30" s="336" t="s">
        <v>16</v>
      </c>
      <c r="B30" s="336"/>
      <c r="C30" s="336"/>
      <c r="D30" s="319" t="s">
        <v>114</v>
      </c>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37" t="s">
        <v>115</v>
      </c>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row>
    <row r="31" spans="1:100" s="3" customFormat="1" ht="11.1" customHeight="1" thickBot="1" x14ac:dyDescent="0.25">
      <c r="A31" s="338">
        <v>1</v>
      </c>
      <c r="B31" s="338"/>
      <c r="C31" s="338"/>
      <c r="D31" s="339">
        <v>2</v>
      </c>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40">
        <v>3</v>
      </c>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row>
    <row r="32" spans="1:100" s="46" customFormat="1" ht="33.75" customHeight="1" x14ac:dyDescent="0.2">
      <c r="A32" s="341"/>
      <c r="B32" s="341"/>
      <c r="C32" s="341"/>
      <c r="D32" s="342" t="s">
        <v>209</v>
      </c>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row>
    <row r="34" spans="1:93" ht="11.1" customHeight="1" x14ac:dyDescent="0.2"/>
    <row r="35" spans="1:93" ht="11.1" hidden="1" customHeight="1" x14ac:dyDescent="0.2"/>
    <row r="36" spans="1:93" ht="27" customHeight="1" x14ac:dyDescent="0.25">
      <c r="A36" s="343" t="s">
        <v>47</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M36" s="197"/>
      <c r="AN36" s="197"/>
      <c r="AO36" s="197"/>
      <c r="AP36" s="197"/>
      <c r="AQ36" s="197"/>
      <c r="AR36" s="197"/>
      <c r="AS36" s="197"/>
      <c r="AT36" s="197"/>
      <c r="AU36" s="197"/>
      <c r="AV36" s="197"/>
      <c r="AW36" s="197"/>
      <c r="AX36" s="197"/>
      <c r="AY36" s="197"/>
      <c r="AZ36" s="197"/>
      <c r="BA36" s="197"/>
      <c r="BB36" s="197"/>
      <c r="BC36" s="197"/>
      <c r="BD36" s="197"/>
      <c r="BE36" s="197"/>
      <c r="BM36" s="344" t="s">
        <v>48</v>
      </c>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9" spans="1:93" ht="11.1" hidden="1" customHeight="1" x14ac:dyDescent="0.2"/>
    <row r="40" spans="1:93" ht="11.1" hidden="1" customHeight="1" x14ac:dyDescent="0.2"/>
    <row r="41" spans="1:93" ht="73.5" customHeight="1" x14ac:dyDescent="0.25">
      <c r="A41" s="343" t="s">
        <v>51</v>
      </c>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M41" s="197"/>
      <c r="AN41" s="197"/>
      <c r="AO41" s="197"/>
      <c r="AP41" s="197"/>
      <c r="AQ41" s="197"/>
      <c r="AR41" s="197"/>
      <c r="AS41" s="197"/>
      <c r="AT41" s="197"/>
      <c r="AU41" s="197"/>
      <c r="AV41" s="197"/>
      <c r="AW41" s="197"/>
      <c r="AX41" s="197"/>
      <c r="AY41" s="197"/>
      <c r="AZ41" s="197"/>
      <c r="BA41" s="197"/>
      <c r="BB41" s="197"/>
      <c r="BC41" s="197"/>
      <c r="BD41" s="197"/>
      <c r="BE41" s="197"/>
      <c r="BM41" s="344" t="s">
        <v>52</v>
      </c>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sheetData>
  <mergeCells count="63">
    <mergeCell ref="AM42:BD42"/>
    <mergeCell ref="BM42:CO42"/>
    <mergeCell ref="A32:C32"/>
    <mergeCell ref="D32:AW32"/>
    <mergeCell ref="AX32:CV32"/>
    <mergeCell ref="A36:AJ36"/>
    <mergeCell ref="AM36:BE36"/>
    <mergeCell ref="BM36:CO36"/>
    <mergeCell ref="AM37:BD37"/>
    <mergeCell ref="BM37:CO37"/>
    <mergeCell ref="A41:AJ41"/>
    <mergeCell ref="AM41:BE41"/>
    <mergeCell ref="BM41:CO41"/>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2"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1"/>
  <sheetViews>
    <sheetView topLeftCell="A40" workbookViewId="0">
      <selection activeCell="A71" sqref="A71:CB71"/>
    </sheetView>
  </sheetViews>
  <sheetFormatPr defaultColWidth="10.5" defaultRowHeight="11.25" x14ac:dyDescent="0.2"/>
  <cols>
    <col min="1" max="1" width="2.33203125" style="27" customWidth="1"/>
    <col min="2" max="2" width="3.83203125" style="27" customWidth="1"/>
    <col min="3" max="24" width="2.33203125" style="27" customWidth="1"/>
    <col min="25" max="27" width="2.83203125" style="27" customWidth="1"/>
    <col min="28" max="37" width="3.1640625" style="27" customWidth="1"/>
    <col min="38" max="47" width="2.83203125" style="27" customWidth="1"/>
    <col min="48" max="49" width="2.33203125" style="27" customWidth="1"/>
    <col min="50" max="50" width="4.1640625" style="27" customWidth="1"/>
    <col min="51" max="51" width="2.33203125" style="27" customWidth="1"/>
    <col min="52" max="52" width="4" style="27" customWidth="1"/>
    <col min="53" max="57" width="3.1640625" style="27" customWidth="1"/>
    <col min="58" max="61" width="3.6640625" style="27" customWidth="1"/>
    <col min="62" max="63" width="2.33203125" style="27" customWidth="1"/>
    <col min="64" max="64" width="2.83203125" style="27" customWidth="1"/>
    <col min="65" max="65" width="4" style="27" customWidth="1"/>
    <col min="66" max="69" width="3.1640625" style="27" customWidth="1"/>
    <col min="70" max="75" width="2.6640625" style="27" customWidth="1"/>
    <col min="76" max="77" width="3" style="27" customWidth="1"/>
    <col min="78" max="80" width="2.6640625" style="27"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30"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0.25" customHeight="1" x14ac:dyDescent="0.2">
      <c r="A9" s="27"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5.75" customHeight="1" x14ac:dyDescent="0.2">
      <c r="A12" s="27"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7.25" customHeight="1" x14ac:dyDescent="0.2">
      <c r="A15" s="27" t="s">
        <v>8</v>
      </c>
      <c r="B15" s="129">
        <v>113241</v>
      </c>
      <c r="C15" s="129"/>
      <c r="D15" s="129"/>
      <c r="E15" s="129"/>
      <c r="F15" s="129"/>
      <c r="G15" s="129"/>
      <c r="H15" s="129"/>
      <c r="I15" s="129"/>
      <c r="K15" s="416">
        <v>1090</v>
      </c>
      <c r="L15" s="416"/>
      <c r="M15" s="416"/>
      <c r="N15" s="416"/>
      <c r="O15" s="416"/>
      <c r="P15" s="416"/>
      <c r="Q15" s="416"/>
      <c r="S15" s="131" t="s">
        <v>210</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8"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2"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2" customHeight="1" x14ac:dyDescent="0.2">
      <c r="A23" s="242">
        <v>56049927</v>
      </c>
      <c r="B23" s="242"/>
      <c r="C23" s="242"/>
      <c r="D23" s="242"/>
      <c r="E23" s="242"/>
      <c r="F23" s="242"/>
      <c r="G23" s="242"/>
      <c r="H23" s="242"/>
      <c r="I23" s="243"/>
      <c r="J23" s="243"/>
      <c r="K23" s="243"/>
      <c r="L23" s="243"/>
      <c r="M23" s="243"/>
      <c r="N23" s="243"/>
      <c r="O23" s="243"/>
      <c r="P23" s="242">
        <v>56049927</v>
      </c>
      <c r="Q23" s="242"/>
      <c r="R23" s="242"/>
      <c r="S23" s="242"/>
      <c r="T23" s="242"/>
      <c r="U23" s="242"/>
      <c r="V23" s="242"/>
      <c r="W23" s="242"/>
      <c r="X23" s="242">
        <v>56046561.210000001</v>
      </c>
      <c r="Y23" s="242"/>
      <c r="Z23" s="242"/>
      <c r="AA23" s="242"/>
      <c r="AB23" s="242"/>
      <c r="AC23" s="242"/>
      <c r="AD23" s="242"/>
      <c r="AE23" s="243"/>
      <c r="AF23" s="243"/>
      <c r="AG23" s="243"/>
      <c r="AH23" s="243"/>
      <c r="AI23" s="243"/>
      <c r="AJ23" s="243"/>
      <c r="AK23" s="243"/>
      <c r="AL23" s="242">
        <v>56046561.210000001</v>
      </c>
      <c r="AM23" s="242"/>
      <c r="AN23" s="242"/>
      <c r="AO23" s="242"/>
      <c r="AP23" s="242"/>
      <c r="AQ23" s="242"/>
      <c r="AR23" s="242"/>
      <c r="AS23" s="242"/>
      <c r="AT23" s="242"/>
      <c r="AU23" s="242">
        <v>-3365.79</v>
      </c>
      <c r="AV23" s="242"/>
      <c r="AW23" s="242"/>
      <c r="AX23" s="242"/>
      <c r="AY23" s="242"/>
      <c r="AZ23" s="242"/>
      <c r="BA23" s="242"/>
      <c r="BB23" s="243"/>
      <c r="BC23" s="243"/>
      <c r="BD23" s="243"/>
      <c r="BE23" s="243"/>
      <c r="BF23" s="243"/>
      <c r="BG23" s="243"/>
      <c r="BH23" s="243"/>
      <c r="BI23" s="242">
        <v>-3365.79</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27.7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6.2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0.75" customHeight="1" x14ac:dyDescent="0.2">
      <c r="A30" s="139">
        <v>1</v>
      </c>
      <c r="B30" s="139"/>
      <c r="C30" s="175" t="s">
        <v>243</v>
      </c>
      <c r="D30" s="175"/>
      <c r="E30" s="175"/>
      <c r="F30" s="175"/>
      <c r="G30" s="175"/>
      <c r="H30" s="175"/>
      <c r="I30" s="175"/>
      <c r="J30" s="175"/>
      <c r="K30" s="175"/>
      <c r="L30" s="175"/>
      <c r="M30" s="175"/>
      <c r="N30" s="175"/>
      <c r="O30" s="175"/>
      <c r="P30" s="175"/>
      <c r="Q30" s="175"/>
      <c r="R30" s="175"/>
      <c r="S30" s="244">
        <v>56049927</v>
      </c>
      <c r="T30" s="244"/>
      <c r="U30" s="244"/>
      <c r="V30" s="244"/>
      <c r="W30" s="244"/>
      <c r="X30" s="244"/>
      <c r="Y30" s="245"/>
      <c r="Z30" s="245"/>
      <c r="AA30" s="245"/>
      <c r="AB30" s="245"/>
      <c r="AC30" s="245"/>
      <c r="AD30" s="245"/>
      <c r="AE30" s="244">
        <v>56049927</v>
      </c>
      <c r="AF30" s="244"/>
      <c r="AG30" s="244"/>
      <c r="AH30" s="244"/>
      <c r="AI30" s="244"/>
      <c r="AJ30" s="244"/>
      <c r="AK30" s="244">
        <v>56046561.210000001</v>
      </c>
      <c r="AL30" s="244"/>
      <c r="AM30" s="244"/>
      <c r="AN30" s="244"/>
      <c r="AO30" s="244"/>
      <c r="AP30" s="244"/>
      <c r="AQ30" s="245"/>
      <c r="AR30" s="245"/>
      <c r="AS30" s="245"/>
      <c r="AT30" s="245"/>
      <c r="AU30" s="245"/>
      <c r="AV30" s="245"/>
      <c r="AW30" s="244">
        <v>56046561.210000001</v>
      </c>
      <c r="AX30" s="244"/>
      <c r="AY30" s="244"/>
      <c r="AZ30" s="244"/>
      <c r="BA30" s="244"/>
      <c r="BB30" s="244"/>
      <c r="BC30" s="244">
        <v>-3365.79</v>
      </c>
      <c r="BD30" s="244"/>
      <c r="BE30" s="244"/>
      <c r="BF30" s="244"/>
      <c r="BG30" s="244"/>
      <c r="BH30" s="245"/>
      <c r="BI30" s="245"/>
      <c r="BJ30" s="245"/>
      <c r="BK30" s="245"/>
      <c r="BL30" s="245"/>
      <c r="BM30" s="244">
        <v>-3365.79</v>
      </c>
      <c r="BN30" s="244"/>
      <c r="BO30" s="244"/>
      <c r="BP30" s="244"/>
      <c r="BQ30" s="244"/>
    </row>
    <row r="31" spans="1:69" s="2" customFormat="1" ht="16.5" customHeight="1" x14ac:dyDescent="0.2">
      <c r="A31" s="417" t="s">
        <v>17</v>
      </c>
      <c r="B31" s="417"/>
      <c r="C31" s="417"/>
      <c r="D31" s="417"/>
      <c r="E31" s="417"/>
      <c r="F31" s="417"/>
      <c r="G31" s="417"/>
      <c r="H31" s="417"/>
      <c r="I31" s="417"/>
      <c r="J31" s="417"/>
      <c r="K31" s="417"/>
      <c r="L31" s="417"/>
      <c r="M31" s="417"/>
      <c r="N31" s="417"/>
      <c r="O31" s="417"/>
      <c r="P31" s="417"/>
      <c r="Q31" s="417"/>
      <c r="R31" s="417"/>
      <c r="S31" s="244">
        <v>56049927</v>
      </c>
      <c r="T31" s="244"/>
      <c r="U31" s="244"/>
      <c r="V31" s="244"/>
      <c r="W31" s="244"/>
      <c r="X31" s="244"/>
      <c r="Y31" s="245"/>
      <c r="Z31" s="245"/>
      <c r="AA31" s="245"/>
      <c r="AB31" s="245"/>
      <c r="AC31" s="245"/>
      <c r="AD31" s="245"/>
      <c r="AE31" s="244">
        <v>56049927</v>
      </c>
      <c r="AF31" s="244"/>
      <c r="AG31" s="244"/>
      <c r="AH31" s="244"/>
      <c r="AI31" s="244"/>
      <c r="AJ31" s="244"/>
      <c r="AK31" s="244">
        <v>56046561.210000001</v>
      </c>
      <c r="AL31" s="244"/>
      <c r="AM31" s="244"/>
      <c r="AN31" s="244"/>
      <c r="AO31" s="244"/>
      <c r="AP31" s="244"/>
      <c r="AQ31" s="245"/>
      <c r="AR31" s="245"/>
      <c r="AS31" s="245"/>
      <c r="AT31" s="245"/>
      <c r="AU31" s="245"/>
      <c r="AV31" s="245"/>
      <c r="AW31" s="244">
        <v>56046561.210000001</v>
      </c>
      <c r="AX31" s="244"/>
      <c r="AY31" s="244"/>
      <c r="AZ31" s="244"/>
      <c r="BA31" s="244"/>
      <c r="BB31" s="244"/>
      <c r="BC31" s="244">
        <v>-3365.79</v>
      </c>
      <c r="BD31" s="244"/>
      <c r="BE31" s="244"/>
      <c r="BF31" s="244"/>
      <c r="BG31" s="244"/>
      <c r="BH31" s="245"/>
      <c r="BI31" s="245"/>
      <c r="BJ31" s="245"/>
      <c r="BK31" s="245"/>
      <c r="BL31" s="245"/>
      <c r="BM31" s="244">
        <v>-3365.79</v>
      </c>
      <c r="BN31" s="244"/>
      <c r="BO31" s="244"/>
      <c r="BP31" s="244"/>
      <c r="BQ31" s="244"/>
    </row>
    <row r="32" spans="1:69" s="2" customFormat="1" ht="14.25"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69" s="2" customFormat="1" ht="14.25" customHeight="1" x14ac:dyDescent="0.2">
      <c r="A33" s="418" t="s">
        <v>244</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row>
    <row r="34" spans="1:69"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1.1" customHeight="1" x14ac:dyDescent="0.2"/>
    <row r="36" spans="1:69" ht="21.75"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69" ht="15" customHeight="1" thickBot="1" x14ac:dyDescent="0.25">
      <c r="BM37" s="164" t="s">
        <v>61</v>
      </c>
      <c r="BN37" s="164"/>
      <c r="BO37" s="164"/>
      <c r="BP37" s="164"/>
      <c r="BQ37" s="164"/>
    </row>
    <row r="38" spans="1:69"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69" ht="27"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69" ht="12.75"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69" s="2" customFormat="1" ht="37.5" customHeight="1" x14ac:dyDescent="0.2">
      <c r="A41" s="248" t="s">
        <v>211</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9">
        <v>56049927</v>
      </c>
      <c r="AC41" s="249"/>
      <c r="AD41" s="249"/>
      <c r="AE41" s="249"/>
      <c r="AF41" s="249"/>
      <c r="AG41" s="250"/>
      <c r="AH41" s="250"/>
      <c r="AI41" s="250"/>
      <c r="AJ41" s="250"/>
      <c r="AK41" s="250"/>
      <c r="AL41" s="249">
        <v>56049927</v>
      </c>
      <c r="AM41" s="249"/>
      <c r="AN41" s="249"/>
      <c r="AO41" s="249"/>
      <c r="AP41" s="249"/>
      <c r="AQ41" s="249">
        <v>56046561.210000001</v>
      </c>
      <c r="AR41" s="249"/>
      <c r="AS41" s="249"/>
      <c r="AT41" s="249"/>
      <c r="AU41" s="249"/>
      <c r="AV41" s="250"/>
      <c r="AW41" s="250"/>
      <c r="AX41" s="250"/>
      <c r="AY41" s="250"/>
      <c r="AZ41" s="250"/>
      <c r="BA41" s="249">
        <v>56046561.210000001</v>
      </c>
      <c r="BB41" s="249"/>
      <c r="BC41" s="249"/>
      <c r="BD41" s="249"/>
      <c r="BE41" s="249"/>
      <c r="BF41" s="249">
        <v>-3365.79</v>
      </c>
      <c r="BG41" s="249"/>
      <c r="BH41" s="249"/>
      <c r="BI41" s="249"/>
      <c r="BJ41" s="250"/>
      <c r="BK41" s="250"/>
      <c r="BL41" s="250"/>
      <c r="BM41" s="250"/>
      <c r="BN41" s="249">
        <v>-3365.79</v>
      </c>
      <c r="BO41" s="249"/>
      <c r="BP41" s="249"/>
      <c r="BQ41" s="249"/>
    </row>
    <row r="42" spans="1:69" s="26" customFormat="1" ht="15"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2">
        <v>56049927</v>
      </c>
      <c r="AC42" s="252"/>
      <c r="AD42" s="252"/>
      <c r="AE42" s="252"/>
      <c r="AF42" s="252"/>
      <c r="AG42" s="251"/>
      <c r="AH42" s="251"/>
      <c r="AI42" s="251"/>
      <c r="AJ42" s="251"/>
      <c r="AK42" s="251"/>
      <c r="AL42" s="252">
        <v>56049927</v>
      </c>
      <c r="AM42" s="252"/>
      <c r="AN42" s="252"/>
      <c r="AO42" s="252"/>
      <c r="AP42" s="252"/>
      <c r="AQ42" s="252">
        <v>56046561.210000001</v>
      </c>
      <c r="AR42" s="252"/>
      <c r="AS42" s="252"/>
      <c r="AT42" s="252"/>
      <c r="AU42" s="252"/>
      <c r="AV42" s="251"/>
      <c r="AW42" s="251"/>
      <c r="AX42" s="251"/>
      <c r="AY42" s="251"/>
      <c r="AZ42" s="251"/>
      <c r="BA42" s="252">
        <v>56046561.210000001</v>
      </c>
      <c r="BB42" s="252"/>
      <c r="BC42" s="252"/>
      <c r="BD42" s="252"/>
      <c r="BE42" s="252"/>
      <c r="BF42" s="252">
        <v>-3365.79</v>
      </c>
      <c r="BG42" s="252"/>
      <c r="BH42" s="252"/>
      <c r="BI42" s="252"/>
      <c r="BJ42" s="251"/>
      <c r="BK42" s="251"/>
      <c r="BL42" s="251"/>
      <c r="BM42" s="251"/>
      <c r="BN42" s="252">
        <v>-3365.79</v>
      </c>
      <c r="BO42" s="252"/>
      <c r="BP42" s="252"/>
      <c r="BQ42" s="252"/>
    </row>
    <row r="43" spans="1:69" s="2" customFormat="1" ht="1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69" s="2" customFormat="1" ht="15" customHeight="1" x14ac:dyDescent="0.2">
      <c r="A44" s="178" t="s">
        <v>245</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row>
    <row r="45" spans="1:69" ht="11.1"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row>
    <row r="46" spans="1:69" s="27" customFormat="1" ht="24.75" customHeight="1" x14ac:dyDescent="0.2"/>
    <row r="47" spans="1:69" ht="15.75" customHeight="1" x14ac:dyDescent="0.2">
      <c r="A47" s="164" t="s">
        <v>71</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row>
    <row r="48" spans="1:69" ht="11.1" customHeight="1" thickBot="1" x14ac:dyDescent="0.25"/>
    <row r="49" spans="1:80" ht="33" customHeight="1" x14ac:dyDescent="0.2">
      <c r="A49" s="183" t="s">
        <v>16</v>
      </c>
      <c r="B49" s="183"/>
      <c r="C49" s="169" t="s">
        <v>18</v>
      </c>
      <c r="D49" s="169"/>
      <c r="E49" s="169"/>
      <c r="F49" s="169"/>
      <c r="G49" s="169"/>
      <c r="H49" s="169"/>
      <c r="I49" s="169"/>
      <c r="J49" s="169"/>
      <c r="K49" s="169"/>
      <c r="L49" s="169"/>
      <c r="M49" s="169"/>
      <c r="N49" s="169"/>
      <c r="O49" s="169"/>
      <c r="P49" s="169"/>
      <c r="Q49" s="169"/>
      <c r="R49" s="169"/>
      <c r="S49" s="169"/>
      <c r="T49" s="169"/>
      <c r="U49" s="169"/>
      <c r="V49" s="169"/>
      <c r="W49" s="169"/>
      <c r="X49" s="169"/>
      <c r="Y49" s="185" t="s">
        <v>19</v>
      </c>
      <c r="Z49" s="185"/>
      <c r="AA49" s="185"/>
      <c r="AB49" s="169" t="s">
        <v>20</v>
      </c>
      <c r="AC49" s="169"/>
      <c r="AD49" s="169"/>
      <c r="AE49" s="169"/>
      <c r="AF49" s="169"/>
      <c r="AG49" s="169"/>
      <c r="AH49" s="169"/>
      <c r="AI49" s="169"/>
      <c r="AJ49" s="169" t="s">
        <v>65</v>
      </c>
      <c r="AK49" s="169"/>
      <c r="AL49" s="169"/>
      <c r="AM49" s="169"/>
      <c r="AN49" s="169"/>
      <c r="AO49" s="169"/>
      <c r="AP49" s="169"/>
      <c r="AQ49" s="169"/>
      <c r="AR49" s="169"/>
      <c r="AS49" s="169"/>
      <c r="AT49" s="169"/>
      <c r="AU49" s="169"/>
      <c r="AV49" s="169"/>
      <c r="AW49" s="169"/>
      <c r="AX49" s="169"/>
      <c r="AY49" s="169" t="s">
        <v>72</v>
      </c>
      <c r="AZ49" s="169"/>
      <c r="BA49" s="169"/>
      <c r="BB49" s="169"/>
      <c r="BC49" s="169"/>
      <c r="BD49" s="169"/>
      <c r="BE49" s="169"/>
      <c r="BF49" s="169"/>
      <c r="BG49" s="169"/>
      <c r="BH49" s="169"/>
      <c r="BI49" s="169"/>
      <c r="BJ49" s="169"/>
      <c r="BK49" s="169"/>
      <c r="BL49" s="169"/>
      <c r="BM49" s="169"/>
      <c r="BN49" s="172" t="s">
        <v>13</v>
      </c>
      <c r="BO49" s="172"/>
      <c r="BP49" s="172"/>
      <c r="BQ49" s="172"/>
      <c r="BR49" s="172"/>
      <c r="BS49" s="172"/>
      <c r="BT49" s="172"/>
      <c r="BU49" s="172"/>
      <c r="BV49" s="172"/>
      <c r="BW49" s="172"/>
      <c r="BX49" s="172"/>
      <c r="BY49" s="172"/>
      <c r="BZ49" s="172"/>
      <c r="CA49" s="172"/>
      <c r="CB49" s="172"/>
    </row>
    <row r="50" spans="1:80" ht="21.95" customHeight="1" x14ac:dyDescent="0.2">
      <c r="A50" s="184"/>
      <c r="B50" s="171"/>
      <c r="C50" s="170"/>
      <c r="D50" s="171"/>
      <c r="E50" s="171"/>
      <c r="F50" s="171"/>
      <c r="G50" s="171"/>
      <c r="H50" s="171"/>
      <c r="I50" s="171"/>
      <c r="J50" s="171"/>
      <c r="K50" s="171"/>
      <c r="L50" s="171"/>
      <c r="M50" s="171"/>
      <c r="N50" s="171"/>
      <c r="O50" s="171"/>
      <c r="P50" s="171"/>
      <c r="Q50" s="171"/>
      <c r="R50" s="171"/>
      <c r="S50" s="171"/>
      <c r="T50" s="171"/>
      <c r="U50" s="171"/>
      <c r="V50" s="171"/>
      <c r="W50" s="171"/>
      <c r="X50" s="171"/>
      <c r="Y50" s="186"/>
      <c r="Z50" s="187"/>
      <c r="AA50" s="187"/>
      <c r="AB50" s="170"/>
      <c r="AC50" s="171"/>
      <c r="AD50" s="171"/>
      <c r="AE50" s="171"/>
      <c r="AF50" s="171"/>
      <c r="AG50" s="171"/>
      <c r="AH50" s="171"/>
      <c r="AI50" s="171"/>
      <c r="AJ50" s="136" t="s">
        <v>14</v>
      </c>
      <c r="AK50" s="136"/>
      <c r="AL50" s="136"/>
      <c r="AM50" s="136"/>
      <c r="AN50" s="136"/>
      <c r="AO50" s="136" t="s">
        <v>15</v>
      </c>
      <c r="AP50" s="136"/>
      <c r="AQ50" s="136"/>
      <c r="AR50" s="136"/>
      <c r="AS50" s="136"/>
      <c r="AT50" s="136" t="s">
        <v>62</v>
      </c>
      <c r="AU50" s="136"/>
      <c r="AV50" s="136"/>
      <c r="AW50" s="136"/>
      <c r="AX50" s="136"/>
      <c r="AY50" s="136" t="s">
        <v>14</v>
      </c>
      <c r="AZ50" s="136"/>
      <c r="BA50" s="136"/>
      <c r="BB50" s="136"/>
      <c r="BC50" s="136"/>
      <c r="BD50" s="136" t="s">
        <v>15</v>
      </c>
      <c r="BE50" s="136"/>
      <c r="BF50" s="136"/>
      <c r="BG50" s="136"/>
      <c r="BH50" s="136"/>
      <c r="BI50" s="136" t="s">
        <v>62</v>
      </c>
      <c r="BJ50" s="136"/>
      <c r="BK50" s="136"/>
      <c r="BL50" s="136"/>
      <c r="BM50" s="136"/>
      <c r="BN50" s="147" t="s">
        <v>14</v>
      </c>
      <c r="BO50" s="147"/>
      <c r="BP50" s="147"/>
      <c r="BQ50" s="147"/>
      <c r="BR50" s="147"/>
      <c r="BS50" s="147" t="s">
        <v>15</v>
      </c>
      <c r="BT50" s="147"/>
      <c r="BU50" s="147"/>
      <c r="BV50" s="147"/>
      <c r="BW50" s="147"/>
      <c r="BX50" s="173" t="s">
        <v>62</v>
      </c>
      <c r="BY50" s="173"/>
      <c r="BZ50" s="173"/>
      <c r="CA50" s="173"/>
      <c r="CB50" s="173"/>
    </row>
    <row r="51" spans="1:80" ht="11.1" customHeight="1" thickBot="1" x14ac:dyDescent="0.25">
      <c r="A51" s="133">
        <v>1</v>
      </c>
      <c r="B51" s="133"/>
      <c r="C51" s="134">
        <v>2</v>
      </c>
      <c r="D51" s="134"/>
      <c r="E51" s="134"/>
      <c r="F51" s="134"/>
      <c r="G51" s="134"/>
      <c r="H51" s="134"/>
      <c r="I51" s="134"/>
      <c r="J51" s="134"/>
      <c r="K51" s="134"/>
      <c r="L51" s="134"/>
      <c r="M51" s="134"/>
      <c r="N51" s="134"/>
      <c r="O51" s="134"/>
      <c r="P51" s="134"/>
      <c r="Q51" s="134"/>
      <c r="R51" s="134"/>
      <c r="S51" s="134"/>
      <c r="T51" s="134"/>
      <c r="U51" s="134"/>
      <c r="V51" s="134"/>
      <c r="W51" s="134"/>
      <c r="X51" s="134"/>
      <c r="Y51" s="134">
        <v>3</v>
      </c>
      <c r="Z51" s="134"/>
      <c r="AA51" s="134"/>
      <c r="AB51" s="134">
        <v>4</v>
      </c>
      <c r="AC51" s="134"/>
      <c r="AD51" s="134"/>
      <c r="AE51" s="134"/>
      <c r="AF51" s="134"/>
      <c r="AG51" s="134"/>
      <c r="AH51" s="134"/>
      <c r="AI51" s="134"/>
      <c r="AJ51" s="134">
        <v>5</v>
      </c>
      <c r="AK51" s="134"/>
      <c r="AL51" s="134"/>
      <c r="AM51" s="134"/>
      <c r="AN51" s="134"/>
      <c r="AO51" s="134">
        <v>6</v>
      </c>
      <c r="AP51" s="134"/>
      <c r="AQ51" s="134"/>
      <c r="AR51" s="134"/>
      <c r="AS51" s="134"/>
      <c r="AT51" s="134">
        <v>7</v>
      </c>
      <c r="AU51" s="134"/>
      <c r="AV51" s="134"/>
      <c r="AW51" s="134"/>
      <c r="AX51" s="134"/>
      <c r="AY51" s="134">
        <v>8</v>
      </c>
      <c r="AZ51" s="134"/>
      <c r="BA51" s="134"/>
      <c r="BB51" s="134"/>
      <c r="BC51" s="134"/>
      <c r="BD51" s="134">
        <v>9</v>
      </c>
      <c r="BE51" s="134"/>
      <c r="BF51" s="134"/>
      <c r="BG51" s="134"/>
      <c r="BH51" s="134"/>
      <c r="BI51" s="134">
        <v>10</v>
      </c>
      <c r="BJ51" s="134"/>
      <c r="BK51" s="134"/>
      <c r="BL51" s="134"/>
      <c r="BM51" s="134"/>
      <c r="BN51" s="134">
        <v>11</v>
      </c>
      <c r="BO51" s="134"/>
      <c r="BP51" s="134"/>
      <c r="BQ51" s="134"/>
      <c r="BR51" s="134"/>
      <c r="BS51" s="134">
        <v>12</v>
      </c>
      <c r="BT51" s="134"/>
      <c r="BU51" s="134"/>
      <c r="BV51" s="134"/>
      <c r="BW51" s="134"/>
      <c r="BX51" s="135">
        <v>13</v>
      </c>
      <c r="BY51" s="135"/>
      <c r="BZ51" s="135"/>
      <c r="CA51" s="135"/>
      <c r="CB51" s="135"/>
    </row>
    <row r="52" spans="1:80" ht="17.25" customHeight="1" x14ac:dyDescent="0.2">
      <c r="A52" s="188">
        <v>1</v>
      </c>
      <c r="B52" s="188"/>
      <c r="C52" s="189" t="s">
        <v>243</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row>
    <row r="53" spans="1:80" ht="12" customHeight="1" x14ac:dyDescent="0.2">
      <c r="A53" s="149" t="s">
        <v>21</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row>
    <row r="54" spans="1:80" s="10" customFormat="1" ht="15.75" customHeight="1" x14ac:dyDescent="0.2">
      <c r="A54" s="150">
        <v>1</v>
      </c>
      <c r="B54" s="150"/>
      <c r="C54" s="151" t="s">
        <v>23</v>
      </c>
      <c r="D54" s="151"/>
      <c r="E54" s="151"/>
      <c r="F54" s="151"/>
      <c r="G54" s="151"/>
      <c r="H54" s="151"/>
      <c r="I54" s="151"/>
      <c r="J54" s="151"/>
      <c r="K54" s="151"/>
      <c r="L54" s="151"/>
      <c r="M54" s="151"/>
      <c r="N54" s="151"/>
      <c r="O54" s="151"/>
      <c r="P54" s="151"/>
      <c r="Q54" s="151"/>
      <c r="R54" s="151"/>
      <c r="S54" s="151"/>
      <c r="T54" s="151"/>
      <c r="U54" s="151"/>
      <c r="V54" s="151"/>
      <c r="W54" s="151"/>
      <c r="X54" s="151"/>
      <c r="Y54" s="151" t="s">
        <v>24</v>
      </c>
      <c r="Z54" s="151"/>
      <c r="AA54" s="151"/>
      <c r="AB54" s="151" t="s">
        <v>25</v>
      </c>
      <c r="AC54" s="151"/>
      <c r="AD54" s="151"/>
      <c r="AE54" s="151"/>
      <c r="AF54" s="151"/>
      <c r="AG54" s="151"/>
      <c r="AH54" s="151"/>
      <c r="AI54" s="151"/>
      <c r="AJ54" s="253">
        <v>56000000</v>
      </c>
      <c r="AK54" s="253"/>
      <c r="AL54" s="253"/>
      <c r="AM54" s="253"/>
      <c r="AN54" s="253"/>
      <c r="AO54" s="253"/>
      <c r="AP54" s="253"/>
      <c r="AQ54" s="253"/>
      <c r="AR54" s="253"/>
      <c r="AS54" s="253"/>
      <c r="AT54" s="253">
        <v>56000000</v>
      </c>
      <c r="AU54" s="253"/>
      <c r="AV54" s="253"/>
      <c r="AW54" s="253"/>
      <c r="AX54" s="253"/>
      <c r="AY54" s="253">
        <v>55996634.210000001</v>
      </c>
      <c r="AZ54" s="253"/>
      <c r="BA54" s="253"/>
      <c r="BB54" s="253"/>
      <c r="BC54" s="253"/>
      <c r="BD54" s="253"/>
      <c r="BE54" s="253"/>
      <c r="BF54" s="253"/>
      <c r="BG54" s="253"/>
      <c r="BH54" s="253"/>
      <c r="BI54" s="253">
        <v>55996634.210000001</v>
      </c>
      <c r="BJ54" s="253"/>
      <c r="BK54" s="253"/>
      <c r="BL54" s="253"/>
      <c r="BM54" s="253"/>
      <c r="BN54" s="253">
        <v>-3365.79</v>
      </c>
      <c r="BO54" s="253"/>
      <c r="BP54" s="253"/>
      <c r="BQ54" s="253"/>
      <c r="BR54" s="253"/>
      <c r="BS54" s="253"/>
      <c r="BT54" s="253"/>
      <c r="BU54" s="253"/>
      <c r="BV54" s="253"/>
      <c r="BW54" s="253"/>
      <c r="BX54" s="253">
        <v>-3365.79</v>
      </c>
      <c r="BY54" s="253"/>
      <c r="BZ54" s="253"/>
      <c r="CA54" s="253"/>
      <c r="CB54" s="253"/>
    </row>
    <row r="55" spans="1:80" ht="12" customHeight="1" x14ac:dyDescent="0.2">
      <c r="A55" s="155" t="s">
        <v>26</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row>
    <row r="56" spans="1:80" ht="12" customHeight="1" x14ac:dyDescent="0.2">
      <c r="A56" s="156" t="s">
        <v>212</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row>
    <row r="57" spans="1:80" s="10" customFormat="1" ht="21.95" customHeight="1" x14ac:dyDescent="0.2">
      <c r="A57" s="150">
        <v>2</v>
      </c>
      <c r="B57" s="150"/>
      <c r="C57" s="151" t="s">
        <v>213</v>
      </c>
      <c r="D57" s="151"/>
      <c r="E57" s="151"/>
      <c r="F57" s="151"/>
      <c r="G57" s="151"/>
      <c r="H57" s="151"/>
      <c r="I57" s="151"/>
      <c r="J57" s="151"/>
      <c r="K57" s="151"/>
      <c r="L57" s="151"/>
      <c r="M57" s="151"/>
      <c r="N57" s="151"/>
      <c r="O57" s="151"/>
      <c r="P57" s="151"/>
      <c r="Q57" s="151"/>
      <c r="R57" s="151"/>
      <c r="S57" s="151"/>
      <c r="T57" s="151"/>
      <c r="U57" s="151"/>
      <c r="V57" s="151"/>
      <c r="W57" s="151"/>
      <c r="X57" s="151"/>
      <c r="Y57" s="151" t="s">
        <v>24</v>
      </c>
      <c r="Z57" s="151"/>
      <c r="AA57" s="151"/>
      <c r="AB57" s="151" t="s">
        <v>28</v>
      </c>
      <c r="AC57" s="151"/>
      <c r="AD57" s="151"/>
      <c r="AE57" s="151"/>
      <c r="AF57" s="151"/>
      <c r="AG57" s="151"/>
      <c r="AH57" s="151"/>
      <c r="AI57" s="151"/>
      <c r="AJ57" s="293">
        <v>49927</v>
      </c>
      <c r="AK57" s="293"/>
      <c r="AL57" s="293"/>
      <c r="AM57" s="293"/>
      <c r="AN57" s="293"/>
      <c r="AO57" s="255"/>
      <c r="AP57" s="255"/>
      <c r="AQ57" s="255"/>
      <c r="AR57" s="255"/>
      <c r="AS57" s="255"/>
      <c r="AT57" s="293">
        <v>49927</v>
      </c>
      <c r="AU57" s="293"/>
      <c r="AV57" s="293"/>
      <c r="AW57" s="293"/>
      <c r="AX57" s="293"/>
      <c r="AY57" s="293">
        <v>49927</v>
      </c>
      <c r="AZ57" s="293"/>
      <c r="BA57" s="293"/>
      <c r="BB57" s="293"/>
      <c r="BC57" s="293"/>
      <c r="BD57" s="255"/>
      <c r="BE57" s="255"/>
      <c r="BF57" s="255"/>
      <c r="BG57" s="255"/>
      <c r="BH57" s="255"/>
      <c r="BI57" s="293">
        <v>49927</v>
      </c>
      <c r="BJ57" s="293"/>
      <c r="BK57" s="293"/>
      <c r="BL57" s="293"/>
      <c r="BM57" s="293"/>
      <c r="BN57" s="255"/>
      <c r="BO57" s="255"/>
      <c r="BP57" s="255"/>
      <c r="BQ57" s="255"/>
      <c r="BR57" s="255"/>
      <c r="BS57" s="255"/>
      <c r="BT57" s="255"/>
      <c r="BU57" s="255"/>
      <c r="BV57" s="255"/>
      <c r="BW57" s="255"/>
      <c r="BX57" s="255"/>
      <c r="BY57" s="255"/>
      <c r="BZ57" s="255"/>
      <c r="CA57" s="255"/>
      <c r="CB57" s="255"/>
    </row>
    <row r="58" spans="1:80" ht="12" customHeight="1" x14ac:dyDescent="0.2">
      <c r="A58" s="149" t="s">
        <v>29</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row>
    <row r="59" spans="1:80" s="10" customFormat="1" ht="21.95" customHeight="1" x14ac:dyDescent="0.2">
      <c r="A59" s="150">
        <v>1</v>
      </c>
      <c r="B59" s="150"/>
      <c r="C59" s="151" t="s">
        <v>214</v>
      </c>
      <c r="D59" s="151"/>
      <c r="E59" s="151"/>
      <c r="F59" s="151"/>
      <c r="G59" s="151"/>
      <c r="H59" s="151"/>
      <c r="I59" s="151"/>
      <c r="J59" s="151"/>
      <c r="K59" s="151"/>
      <c r="L59" s="151"/>
      <c r="M59" s="151"/>
      <c r="N59" s="151"/>
      <c r="O59" s="151"/>
      <c r="P59" s="151"/>
      <c r="Q59" s="151"/>
      <c r="R59" s="151"/>
      <c r="S59" s="151"/>
      <c r="T59" s="151"/>
      <c r="U59" s="151"/>
      <c r="V59" s="151"/>
      <c r="W59" s="151"/>
      <c r="X59" s="151"/>
      <c r="Y59" s="151" t="s">
        <v>215</v>
      </c>
      <c r="Z59" s="151"/>
      <c r="AA59" s="151"/>
      <c r="AB59" s="151" t="s">
        <v>216</v>
      </c>
      <c r="AC59" s="151"/>
      <c r="AD59" s="151"/>
      <c r="AE59" s="151"/>
      <c r="AF59" s="151"/>
      <c r="AG59" s="151"/>
      <c r="AH59" s="151"/>
      <c r="AI59" s="151"/>
      <c r="AJ59" s="293">
        <v>19100</v>
      </c>
      <c r="AK59" s="293"/>
      <c r="AL59" s="293"/>
      <c r="AM59" s="293"/>
      <c r="AN59" s="293"/>
      <c r="AO59" s="255"/>
      <c r="AP59" s="255"/>
      <c r="AQ59" s="255"/>
      <c r="AR59" s="255"/>
      <c r="AS59" s="255"/>
      <c r="AT59" s="293">
        <v>19100</v>
      </c>
      <c r="AU59" s="293"/>
      <c r="AV59" s="293"/>
      <c r="AW59" s="293"/>
      <c r="AX59" s="293"/>
      <c r="AY59" s="293">
        <v>18960</v>
      </c>
      <c r="AZ59" s="293"/>
      <c r="BA59" s="293"/>
      <c r="BB59" s="293"/>
      <c r="BC59" s="293"/>
      <c r="BD59" s="255"/>
      <c r="BE59" s="255"/>
      <c r="BF59" s="255"/>
      <c r="BG59" s="255"/>
      <c r="BH59" s="255"/>
      <c r="BI59" s="293">
        <v>18960</v>
      </c>
      <c r="BJ59" s="293"/>
      <c r="BK59" s="293"/>
      <c r="BL59" s="293"/>
      <c r="BM59" s="293"/>
      <c r="BN59" s="256">
        <v>-140</v>
      </c>
      <c r="BO59" s="256"/>
      <c r="BP59" s="256"/>
      <c r="BQ59" s="256"/>
      <c r="BR59" s="256"/>
      <c r="BS59" s="255"/>
      <c r="BT59" s="255"/>
      <c r="BU59" s="255"/>
      <c r="BV59" s="255"/>
      <c r="BW59" s="255"/>
      <c r="BX59" s="256">
        <v>-140</v>
      </c>
      <c r="BY59" s="256"/>
      <c r="BZ59" s="256"/>
      <c r="CA59" s="256"/>
      <c r="CB59" s="256"/>
    </row>
    <row r="60" spans="1:80" ht="11.1" customHeight="1" x14ac:dyDescent="0.2">
      <c r="A60" s="155" t="s">
        <v>26</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row>
    <row r="61" spans="1:80" ht="29.25" customHeight="1" x14ac:dyDescent="0.2">
      <c r="A61" s="156" t="s">
        <v>242</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row>
    <row r="62" spans="1:80" ht="12" customHeight="1" x14ac:dyDescent="0.2">
      <c r="A62" s="149" t="s">
        <v>41</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row>
    <row r="63" spans="1:80" s="10" customFormat="1" ht="21.95" customHeight="1" x14ac:dyDescent="0.2">
      <c r="A63" s="150">
        <v>1</v>
      </c>
      <c r="B63" s="150"/>
      <c r="C63" s="151" t="s">
        <v>217</v>
      </c>
      <c r="D63" s="151"/>
      <c r="E63" s="151"/>
      <c r="F63" s="151"/>
      <c r="G63" s="151"/>
      <c r="H63" s="151"/>
      <c r="I63" s="151"/>
      <c r="J63" s="151"/>
      <c r="K63" s="151"/>
      <c r="L63" s="151"/>
      <c r="M63" s="151"/>
      <c r="N63" s="151"/>
      <c r="O63" s="151"/>
      <c r="P63" s="151"/>
      <c r="Q63" s="151"/>
      <c r="R63" s="151"/>
      <c r="S63" s="151"/>
      <c r="T63" s="151"/>
      <c r="U63" s="151"/>
      <c r="V63" s="151"/>
      <c r="W63" s="151"/>
      <c r="X63" s="151"/>
      <c r="Y63" s="151" t="s">
        <v>218</v>
      </c>
      <c r="Z63" s="151"/>
      <c r="AA63" s="151"/>
      <c r="AB63" s="151" t="s">
        <v>39</v>
      </c>
      <c r="AC63" s="151"/>
      <c r="AD63" s="151"/>
      <c r="AE63" s="151"/>
      <c r="AF63" s="151"/>
      <c r="AG63" s="151"/>
      <c r="AH63" s="151"/>
      <c r="AI63" s="151"/>
      <c r="AJ63" s="293">
        <v>2932</v>
      </c>
      <c r="AK63" s="293"/>
      <c r="AL63" s="293"/>
      <c r="AM63" s="293"/>
      <c r="AN63" s="293"/>
      <c r="AO63" s="255"/>
      <c r="AP63" s="255"/>
      <c r="AQ63" s="255"/>
      <c r="AR63" s="255"/>
      <c r="AS63" s="255"/>
      <c r="AT63" s="293">
        <v>2932</v>
      </c>
      <c r="AU63" s="293"/>
      <c r="AV63" s="293"/>
      <c r="AW63" s="293"/>
      <c r="AX63" s="293"/>
      <c r="AY63" s="293">
        <v>2954</v>
      </c>
      <c r="AZ63" s="293"/>
      <c r="BA63" s="293"/>
      <c r="BB63" s="293"/>
      <c r="BC63" s="293"/>
      <c r="BD63" s="255"/>
      <c r="BE63" s="255"/>
      <c r="BF63" s="255"/>
      <c r="BG63" s="255"/>
      <c r="BH63" s="255"/>
      <c r="BI63" s="293">
        <v>2954</v>
      </c>
      <c r="BJ63" s="293"/>
      <c r="BK63" s="293"/>
      <c r="BL63" s="293"/>
      <c r="BM63" s="293"/>
      <c r="BN63" s="256">
        <v>22</v>
      </c>
      <c r="BO63" s="256"/>
      <c r="BP63" s="256"/>
      <c r="BQ63" s="256"/>
      <c r="BR63" s="256"/>
      <c r="BS63" s="255"/>
      <c r="BT63" s="255"/>
      <c r="BU63" s="255"/>
      <c r="BV63" s="255"/>
      <c r="BW63" s="255"/>
      <c r="BX63" s="256">
        <v>22</v>
      </c>
      <c r="BY63" s="256"/>
      <c r="BZ63" s="256"/>
      <c r="CA63" s="256"/>
      <c r="CB63" s="256"/>
    </row>
    <row r="64" spans="1:80" ht="11.1" customHeight="1" x14ac:dyDescent="0.2">
      <c r="A64" s="155" t="s">
        <v>26</v>
      </c>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row>
    <row r="65" spans="1:80" ht="11.1" customHeight="1" x14ac:dyDescent="0.2">
      <c r="A65" s="156" t="s">
        <v>219</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row>
    <row r="66" spans="1:80" s="10" customFormat="1" ht="16.5" customHeight="1" x14ac:dyDescent="0.2">
      <c r="A66" s="150">
        <v>2</v>
      </c>
      <c r="B66" s="150"/>
      <c r="C66" s="151" t="s">
        <v>40</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256">
        <v>100</v>
      </c>
      <c r="AK66" s="256"/>
      <c r="AL66" s="256"/>
      <c r="AM66" s="256"/>
      <c r="AN66" s="256"/>
      <c r="AO66" s="255"/>
      <c r="AP66" s="255"/>
      <c r="AQ66" s="255"/>
      <c r="AR66" s="255"/>
      <c r="AS66" s="255"/>
      <c r="AT66" s="256">
        <v>100</v>
      </c>
      <c r="AU66" s="256"/>
      <c r="AV66" s="256"/>
      <c r="AW66" s="256"/>
      <c r="AX66" s="256"/>
      <c r="AY66" s="256">
        <v>100</v>
      </c>
      <c r="AZ66" s="256"/>
      <c r="BA66" s="256"/>
      <c r="BB66" s="256"/>
      <c r="BC66" s="256"/>
      <c r="BD66" s="255"/>
      <c r="BE66" s="255"/>
      <c r="BF66" s="255"/>
      <c r="BG66" s="255"/>
      <c r="BH66" s="255"/>
      <c r="BI66" s="256">
        <v>100</v>
      </c>
      <c r="BJ66" s="256"/>
      <c r="BK66" s="256"/>
      <c r="BL66" s="256"/>
      <c r="BM66" s="256"/>
      <c r="BN66" s="255"/>
      <c r="BO66" s="255"/>
      <c r="BP66" s="255"/>
      <c r="BQ66" s="255"/>
      <c r="BR66" s="255"/>
      <c r="BS66" s="255"/>
      <c r="BT66" s="255"/>
      <c r="BU66" s="255"/>
      <c r="BV66" s="255"/>
      <c r="BW66" s="255"/>
      <c r="BX66" s="255"/>
      <c r="BY66" s="255"/>
      <c r="BZ66" s="255"/>
      <c r="CA66" s="255"/>
      <c r="CB66" s="255"/>
    </row>
    <row r="67" spans="1:80" ht="12" customHeight="1" x14ac:dyDescent="0.2">
      <c r="A67" s="149" t="s">
        <v>36</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21.95" customHeight="1" x14ac:dyDescent="0.2">
      <c r="A68" s="150">
        <v>1</v>
      </c>
      <c r="B68" s="150"/>
      <c r="C68" s="151" t="s">
        <v>220</v>
      </c>
      <c r="D68" s="151"/>
      <c r="E68" s="151"/>
      <c r="F68" s="151"/>
      <c r="G68" s="151"/>
      <c r="H68" s="151"/>
      <c r="I68" s="151"/>
      <c r="J68" s="151"/>
      <c r="K68" s="151"/>
      <c r="L68" s="151"/>
      <c r="M68" s="151"/>
      <c r="N68" s="151"/>
      <c r="O68" s="151"/>
      <c r="P68" s="151"/>
      <c r="Q68" s="151"/>
      <c r="R68" s="151"/>
      <c r="S68" s="151"/>
      <c r="T68" s="151"/>
      <c r="U68" s="151"/>
      <c r="V68" s="151"/>
      <c r="W68" s="151"/>
      <c r="X68" s="151"/>
      <c r="Y68" s="151" t="s">
        <v>38</v>
      </c>
      <c r="Z68" s="151"/>
      <c r="AA68" s="151"/>
      <c r="AB68" s="151" t="s">
        <v>39</v>
      </c>
      <c r="AC68" s="151"/>
      <c r="AD68" s="151"/>
      <c r="AE68" s="151"/>
      <c r="AF68" s="151"/>
      <c r="AG68" s="151"/>
      <c r="AH68" s="151"/>
      <c r="AI68" s="151"/>
      <c r="AJ68" s="256">
        <v>100</v>
      </c>
      <c r="AK68" s="256"/>
      <c r="AL68" s="256"/>
      <c r="AM68" s="256"/>
      <c r="AN68" s="256"/>
      <c r="AO68" s="255"/>
      <c r="AP68" s="255"/>
      <c r="AQ68" s="255"/>
      <c r="AR68" s="255"/>
      <c r="AS68" s="255"/>
      <c r="AT68" s="256">
        <v>100</v>
      </c>
      <c r="AU68" s="256"/>
      <c r="AV68" s="256"/>
      <c r="AW68" s="256"/>
      <c r="AX68" s="256"/>
      <c r="AY68" s="292">
        <v>99.27</v>
      </c>
      <c r="AZ68" s="292"/>
      <c r="BA68" s="292"/>
      <c r="BB68" s="292"/>
      <c r="BC68" s="292"/>
      <c r="BD68" s="255"/>
      <c r="BE68" s="255"/>
      <c r="BF68" s="255"/>
      <c r="BG68" s="255"/>
      <c r="BH68" s="255"/>
      <c r="BI68" s="292">
        <v>99.27</v>
      </c>
      <c r="BJ68" s="292"/>
      <c r="BK68" s="292"/>
      <c r="BL68" s="292"/>
      <c r="BM68" s="292"/>
      <c r="BN68" s="292">
        <v>-0.73</v>
      </c>
      <c r="BO68" s="292"/>
      <c r="BP68" s="292"/>
      <c r="BQ68" s="292"/>
      <c r="BR68" s="292"/>
      <c r="BS68" s="255"/>
      <c r="BT68" s="255"/>
      <c r="BU68" s="255"/>
      <c r="BV68" s="255"/>
      <c r="BW68" s="255"/>
      <c r="BX68" s="292">
        <v>-0.73</v>
      </c>
      <c r="BY68" s="292"/>
      <c r="BZ68" s="292"/>
      <c r="CA68" s="292"/>
      <c r="CB68" s="292"/>
    </row>
    <row r="69" spans="1:80" ht="11.1" customHeight="1" x14ac:dyDescent="0.2">
      <c r="A69" s="155" t="s">
        <v>26</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row>
    <row r="70" spans="1:80" ht="11.1" customHeight="1" x14ac:dyDescent="0.2">
      <c r="A70" s="156" t="s">
        <v>221</v>
      </c>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row>
    <row r="71" spans="1:80" ht="11.1" customHeight="1" x14ac:dyDescent="0.2">
      <c r="A71" s="180" t="s">
        <v>79</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row>
    <row r="72" spans="1:80" s="28" customFormat="1" ht="11.1" customHeight="1"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row>
    <row r="73" spans="1:80" ht="11.1" customHeight="1"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row>
    <row r="74" spans="1:80" ht="11.1" customHeight="1" x14ac:dyDescent="0.2"/>
    <row r="75" spans="1:80" ht="11.1" customHeight="1" x14ac:dyDescent="0.2"/>
    <row r="76" spans="1:80" ht="25.5" customHeight="1" x14ac:dyDescent="0.2">
      <c r="A76" s="193" t="s">
        <v>47</v>
      </c>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AA76" s="194"/>
      <c r="AB76" s="194"/>
      <c r="AC76" s="194"/>
      <c r="AD76" s="194"/>
      <c r="AE76" s="194"/>
      <c r="AF76" s="194"/>
      <c r="AG76" s="194"/>
      <c r="AH76" s="194"/>
      <c r="AI76" s="194"/>
      <c r="AJ76" s="194"/>
      <c r="AK76" s="194"/>
      <c r="AL76" s="194"/>
      <c r="AM76" s="194"/>
      <c r="AS76" s="195" t="s">
        <v>48</v>
      </c>
      <c r="AT76" s="195"/>
      <c r="AU76" s="195"/>
      <c r="AV76" s="195"/>
      <c r="AW76" s="195"/>
      <c r="AX76" s="195"/>
      <c r="AY76" s="195"/>
      <c r="AZ76" s="195"/>
      <c r="BA76" s="195"/>
      <c r="BB76" s="195"/>
      <c r="BC76" s="195"/>
      <c r="BD76" s="195"/>
      <c r="BE76" s="195"/>
      <c r="BF76" s="195"/>
      <c r="BG76" s="195"/>
      <c r="BH76" s="195"/>
      <c r="BI76" s="195"/>
      <c r="BJ76" s="195"/>
      <c r="BK76" s="195"/>
      <c r="BL76" s="195"/>
      <c r="BM76" s="195"/>
    </row>
    <row r="77" spans="1:80" ht="11.1" customHeight="1" x14ac:dyDescent="0.2">
      <c r="AA77" s="161" t="s">
        <v>49</v>
      </c>
      <c r="AB77" s="161"/>
      <c r="AC77" s="161"/>
      <c r="AD77" s="161"/>
      <c r="AE77" s="161"/>
      <c r="AF77" s="161"/>
      <c r="AG77" s="161"/>
      <c r="AH77" s="161"/>
      <c r="AI77" s="161"/>
      <c r="AJ77" s="161"/>
      <c r="AK77" s="161"/>
      <c r="AL77" s="161"/>
      <c r="AS77" s="161" t="s">
        <v>50</v>
      </c>
      <c r="AT77" s="161"/>
      <c r="AU77" s="161"/>
      <c r="AV77" s="161"/>
      <c r="AW77" s="161"/>
      <c r="AX77" s="161"/>
      <c r="AY77" s="161"/>
      <c r="AZ77" s="161"/>
      <c r="BA77" s="161"/>
      <c r="BB77" s="161"/>
      <c r="BC77" s="161"/>
      <c r="BD77" s="161"/>
      <c r="BE77" s="161"/>
      <c r="BF77" s="161"/>
      <c r="BG77" s="161"/>
      <c r="BH77" s="161"/>
      <c r="BI77" s="161"/>
      <c r="BJ77" s="161"/>
      <c r="BK77" s="161"/>
      <c r="BL77" s="161"/>
      <c r="BM77" s="161"/>
    </row>
    <row r="78" spans="1:80" ht="11.1" customHeight="1" x14ac:dyDescent="0.2"/>
    <row r="79" spans="1:80" ht="11.1" customHeight="1" x14ac:dyDescent="0.2"/>
    <row r="80" spans="1:80" ht="57" customHeight="1" x14ac:dyDescent="0.2">
      <c r="A80" s="193" t="s">
        <v>51</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AA80" s="194"/>
      <c r="AB80" s="194"/>
      <c r="AC80" s="194"/>
      <c r="AD80" s="194"/>
      <c r="AE80" s="194"/>
      <c r="AF80" s="194"/>
      <c r="AG80" s="194"/>
      <c r="AH80" s="194"/>
      <c r="AI80" s="194"/>
      <c r="AJ80" s="194"/>
      <c r="AK80" s="194"/>
      <c r="AL80" s="194"/>
      <c r="AM80" s="194"/>
      <c r="AS80" s="195" t="s">
        <v>52</v>
      </c>
      <c r="AT80" s="195"/>
      <c r="AU80" s="195"/>
      <c r="AV80" s="195"/>
      <c r="AW80" s="195"/>
      <c r="AX80" s="195"/>
      <c r="AY80" s="195"/>
      <c r="AZ80" s="195"/>
      <c r="BA80" s="195"/>
      <c r="BB80" s="195"/>
      <c r="BC80" s="195"/>
      <c r="BD80" s="195"/>
      <c r="BE80" s="195"/>
      <c r="BF80" s="195"/>
      <c r="BG80" s="195"/>
      <c r="BH80" s="195"/>
      <c r="BI80" s="195"/>
      <c r="BJ80" s="195"/>
      <c r="BK80" s="195"/>
      <c r="BL80" s="195"/>
      <c r="BM80" s="195"/>
    </row>
    <row r="81" spans="27:65" ht="11.1" customHeight="1" x14ac:dyDescent="0.2">
      <c r="AA81" s="161" t="s">
        <v>49</v>
      </c>
      <c r="AB81" s="161"/>
      <c r="AC81" s="161"/>
      <c r="AD81" s="161"/>
      <c r="AE81" s="161"/>
      <c r="AF81" s="161"/>
      <c r="AG81" s="161"/>
      <c r="AH81" s="161"/>
      <c r="AI81" s="161"/>
      <c r="AJ81" s="161"/>
      <c r="AK81" s="161"/>
      <c r="AL81" s="161"/>
      <c r="AS81" s="161" t="s">
        <v>50</v>
      </c>
      <c r="AT81" s="161"/>
      <c r="AU81" s="161"/>
      <c r="AV81" s="161"/>
      <c r="AW81" s="161"/>
      <c r="AX81" s="161"/>
      <c r="AY81" s="161"/>
      <c r="AZ81" s="161"/>
      <c r="BA81" s="161"/>
      <c r="BB81" s="161"/>
      <c r="BC81" s="161"/>
      <c r="BD81" s="161"/>
      <c r="BE81" s="161"/>
      <c r="BF81" s="161"/>
      <c r="BG81" s="161"/>
      <c r="BH81" s="161"/>
      <c r="BI81" s="161"/>
      <c r="BJ81" s="161"/>
      <c r="BK81" s="161"/>
      <c r="BL81" s="161"/>
      <c r="BM81" s="161"/>
    </row>
  </sheetData>
  <mergeCells count="282">
    <mergeCell ref="AA81:AL81"/>
    <mergeCell ref="AS81:BM81"/>
    <mergeCell ref="A33:BQ33"/>
    <mergeCell ref="A73:CB73"/>
    <mergeCell ref="A76:X76"/>
    <mergeCell ref="AA76:AM76"/>
    <mergeCell ref="AS76:BM76"/>
    <mergeCell ref="AA77:AL77"/>
    <mergeCell ref="AS77:BM77"/>
    <mergeCell ref="BS68:BW68"/>
    <mergeCell ref="BX68:CB68"/>
    <mergeCell ref="A69:CB69"/>
    <mergeCell ref="A70:CB70"/>
    <mergeCell ref="A71:CB71"/>
    <mergeCell ref="A72:CB72"/>
    <mergeCell ref="AO68:AS68"/>
    <mergeCell ref="AT68:AX68"/>
    <mergeCell ref="AY68:BC68"/>
    <mergeCell ref="BD68:BH68"/>
    <mergeCell ref="BI68:BM68"/>
    <mergeCell ref="BN68:BR68"/>
    <mergeCell ref="A67:CB67"/>
    <mergeCell ref="A68:B68"/>
    <mergeCell ref="C68:X68"/>
    <mergeCell ref="Y68:AA68"/>
    <mergeCell ref="AB68:AI68"/>
    <mergeCell ref="AJ68:AN68"/>
    <mergeCell ref="A80:X80"/>
    <mergeCell ref="AA80:AM80"/>
    <mergeCell ref="AS80:BM80"/>
    <mergeCell ref="A65:CB65"/>
    <mergeCell ref="A66:B66"/>
    <mergeCell ref="C66:X66"/>
    <mergeCell ref="Y66:AA66"/>
    <mergeCell ref="AB66:AI66"/>
    <mergeCell ref="AJ66:AN66"/>
    <mergeCell ref="AO66:AS66"/>
    <mergeCell ref="AT66:AX66"/>
    <mergeCell ref="AY66:BC66"/>
    <mergeCell ref="BD66:BH66"/>
    <mergeCell ref="BI66:BM66"/>
    <mergeCell ref="BN66:BR66"/>
    <mergeCell ref="BS66:BW66"/>
    <mergeCell ref="BX66:CB66"/>
    <mergeCell ref="BD63:BH63"/>
    <mergeCell ref="BI63:BM63"/>
    <mergeCell ref="BN63:BR63"/>
    <mergeCell ref="BS63:BW63"/>
    <mergeCell ref="BX63:CB63"/>
    <mergeCell ref="A64:CB64"/>
    <mergeCell ref="A61:CB61"/>
    <mergeCell ref="A62:CB62"/>
    <mergeCell ref="A63:B63"/>
    <mergeCell ref="C63:X63"/>
    <mergeCell ref="Y63:AA63"/>
    <mergeCell ref="AB63:AI63"/>
    <mergeCell ref="AJ63:AN63"/>
    <mergeCell ref="AO63:AS63"/>
    <mergeCell ref="AT63:AX63"/>
    <mergeCell ref="AY63:BC63"/>
    <mergeCell ref="BD59:BH59"/>
    <mergeCell ref="BI59:BM59"/>
    <mergeCell ref="BN59:BR59"/>
    <mergeCell ref="BS59:BW59"/>
    <mergeCell ref="BX59:CB59"/>
    <mergeCell ref="A60:CB60"/>
    <mergeCell ref="BX57:CB57"/>
    <mergeCell ref="A58:CB58"/>
    <mergeCell ref="A59:B59"/>
    <mergeCell ref="C59:X59"/>
    <mergeCell ref="Y59:AA59"/>
    <mergeCell ref="AB59:AI59"/>
    <mergeCell ref="AJ59:AN59"/>
    <mergeCell ref="AO59:AS59"/>
    <mergeCell ref="AT59:AX59"/>
    <mergeCell ref="AY59:BC59"/>
    <mergeCell ref="AT57:AX57"/>
    <mergeCell ref="AY57:BC57"/>
    <mergeCell ref="BD57:BH57"/>
    <mergeCell ref="BI57:BM57"/>
    <mergeCell ref="BN57:BR57"/>
    <mergeCell ref="BS57:BW57"/>
    <mergeCell ref="A57:B57"/>
    <mergeCell ref="C57:X57"/>
    <mergeCell ref="Y57:AA57"/>
    <mergeCell ref="AB57:AI57"/>
    <mergeCell ref="AJ57:AN57"/>
    <mergeCell ref="AO57:AS57"/>
    <mergeCell ref="BI54:BM54"/>
    <mergeCell ref="BN54:BR54"/>
    <mergeCell ref="BS54:BW54"/>
    <mergeCell ref="BX54:CB54"/>
    <mergeCell ref="A55:CB55"/>
    <mergeCell ref="A56:CB56"/>
    <mergeCell ref="A53:CB53"/>
    <mergeCell ref="A54:B54"/>
    <mergeCell ref="C54:X54"/>
    <mergeCell ref="Y54:AA54"/>
    <mergeCell ref="AB54:AI54"/>
    <mergeCell ref="AJ54:AN54"/>
    <mergeCell ref="AO54:AS54"/>
    <mergeCell ref="AT54:AX54"/>
    <mergeCell ref="AY54:BC54"/>
    <mergeCell ref="BD54:BH54"/>
    <mergeCell ref="BI51:BM51"/>
    <mergeCell ref="BN51:BR51"/>
    <mergeCell ref="BS51:BW51"/>
    <mergeCell ref="BX51:CB51"/>
    <mergeCell ref="A52:B52"/>
    <mergeCell ref="C52:CB52"/>
    <mergeCell ref="BX50:CB50"/>
    <mergeCell ref="A51:B51"/>
    <mergeCell ref="C51:X51"/>
    <mergeCell ref="Y51:AA51"/>
    <mergeCell ref="AB51:AI51"/>
    <mergeCell ref="AJ51:AN51"/>
    <mergeCell ref="AO51:AS51"/>
    <mergeCell ref="AT51:AX51"/>
    <mergeCell ref="AY51:BC51"/>
    <mergeCell ref="BD51:BH51"/>
    <mergeCell ref="AT50:AX50"/>
    <mergeCell ref="AY50:BC50"/>
    <mergeCell ref="BD50:BH50"/>
    <mergeCell ref="BI50:BM50"/>
    <mergeCell ref="BN50:BR50"/>
    <mergeCell ref="BS50:BW50"/>
    <mergeCell ref="A47:BQ47"/>
    <mergeCell ref="A49:B50"/>
    <mergeCell ref="C49:X50"/>
    <mergeCell ref="Y49:AA50"/>
    <mergeCell ref="AB49:AI50"/>
    <mergeCell ref="AJ49:AX49"/>
    <mergeCell ref="AY49:BM49"/>
    <mergeCell ref="BN49:CB49"/>
    <mergeCell ref="AJ50:AN50"/>
    <mergeCell ref="AO50:AS50"/>
    <mergeCell ref="BN42:BQ42"/>
    <mergeCell ref="A43:BQ43"/>
    <mergeCell ref="A44:BQ44"/>
    <mergeCell ref="A45:BQ45"/>
    <mergeCell ref="BF41:BI41"/>
    <mergeCell ref="BJ41:BM41"/>
    <mergeCell ref="BN41:BQ41"/>
    <mergeCell ref="A42:AA42"/>
    <mergeCell ref="AB42:AF42"/>
    <mergeCell ref="AG42:AK42"/>
    <mergeCell ref="AL42:AP42"/>
    <mergeCell ref="AQ42:AU42"/>
    <mergeCell ref="AV42:AZ42"/>
    <mergeCell ref="BA42:BE42"/>
    <mergeCell ref="A41:AA41"/>
    <mergeCell ref="AB41:AF41"/>
    <mergeCell ref="AG41:AK41"/>
    <mergeCell ref="AL41:AP41"/>
    <mergeCell ref="AQ41:AU41"/>
    <mergeCell ref="AV41:AZ41"/>
    <mergeCell ref="BA41:BE41"/>
    <mergeCell ref="BF42:BI42"/>
    <mergeCell ref="BJ42:BM42"/>
    <mergeCell ref="BF39:BI39"/>
    <mergeCell ref="BJ39:BM39"/>
    <mergeCell ref="BN39:BQ39"/>
    <mergeCell ref="A40:AA40"/>
    <mergeCell ref="AB40:AF40"/>
    <mergeCell ref="AG40:AK40"/>
    <mergeCell ref="AL40:AP40"/>
    <mergeCell ref="AQ40:AU40"/>
    <mergeCell ref="AV40:AZ40"/>
    <mergeCell ref="BA40:BE40"/>
    <mergeCell ref="A38:AA39"/>
    <mergeCell ref="AB38:AP38"/>
    <mergeCell ref="AQ38:BE38"/>
    <mergeCell ref="BF38:BQ38"/>
    <mergeCell ref="AB39:AF39"/>
    <mergeCell ref="AG39:AK39"/>
    <mergeCell ref="AL39:AP39"/>
    <mergeCell ref="AQ39:AU39"/>
    <mergeCell ref="AV39:AZ39"/>
    <mergeCell ref="BA39:BE39"/>
    <mergeCell ref="BF40:BI40"/>
    <mergeCell ref="BJ40:BM40"/>
    <mergeCell ref="BN40:BQ40"/>
    <mergeCell ref="BC31:BG31"/>
    <mergeCell ref="BH31:BL31"/>
    <mergeCell ref="BM31:BQ31"/>
    <mergeCell ref="A32:BQ32"/>
    <mergeCell ref="A36:BL36"/>
    <mergeCell ref="BM37:BQ37"/>
    <mergeCell ref="BC30:BG30"/>
    <mergeCell ref="BH30:BL30"/>
    <mergeCell ref="BM30:BQ30"/>
    <mergeCell ref="A31:R31"/>
    <mergeCell ref="S31:X31"/>
    <mergeCell ref="Y31:AD31"/>
    <mergeCell ref="AE31:AJ31"/>
    <mergeCell ref="AK31:AP31"/>
    <mergeCell ref="AQ31:AV31"/>
    <mergeCell ref="AW31:BB31"/>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73" fitToHeight="2"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workbookViewId="0"/>
  </sheetViews>
  <sheetFormatPr defaultColWidth="10.5" defaultRowHeight="11.45" customHeight="1" x14ac:dyDescent="0.2"/>
  <cols>
    <col min="1" max="1" width="2.33203125" style="27" customWidth="1"/>
    <col min="2" max="2" width="1.1640625" style="27" customWidth="1"/>
    <col min="3" max="3" width="2.6640625" style="27" customWidth="1"/>
    <col min="4" max="9" width="2.33203125" style="27" customWidth="1"/>
    <col min="10" max="10" width="2.1640625" style="27" customWidth="1"/>
    <col min="11" max="11" width="0.1640625" style="27" customWidth="1"/>
    <col min="12" max="12" width="2.33203125" style="27" customWidth="1"/>
    <col min="13" max="13" width="0.33203125" style="27" customWidth="1"/>
    <col min="14" max="14" width="7.1640625" style="27" customWidth="1"/>
    <col min="15" max="16" width="2.33203125" style="27" customWidth="1"/>
    <col min="17" max="17" width="1" style="27" customWidth="1"/>
    <col min="18" max="18" width="1.33203125" style="27" customWidth="1"/>
    <col min="19" max="19" width="0.6640625" style="27" customWidth="1"/>
    <col min="20" max="20" width="0.33203125" style="27" customWidth="1"/>
    <col min="21" max="21" width="1.33203125" style="27" customWidth="1"/>
    <col min="22" max="22" width="6.33203125" style="27" customWidth="1"/>
    <col min="23" max="23" width="2.1640625" style="27" customWidth="1"/>
    <col min="24" max="24" width="0.1640625" style="27" customWidth="1"/>
    <col min="25" max="25" width="2.1640625" style="27" customWidth="1"/>
    <col min="26" max="26" width="0.1640625" style="27" customWidth="1"/>
    <col min="27" max="27" width="1.83203125" style="27" customWidth="1"/>
    <col min="28" max="28" width="0.33203125" style="27" customWidth="1"/>
    <col min="29" max="29" width="0.1640625" style="27" customWidth="1"/>
    <col min="30" max="33" width="2.33203125" style="27" customWidth="1"/>
    <col min="34" max="34" width="0.6640625" style="27" customWidth="1"/>
    <col min="35" max="35" width="0.33203125" style="27" customWidth="1"/>
    <col min="36" max="36" width="1.33203125" style="27" customWidth="1"/>
    <col min="37" max="39" width="2.33203125" style="27" customWidth="1"/>
    <col min="40" max="40" width="1.83203125" style="27" customWidth="1"/>
    <col min="41" max="41" width="0.33203125" style="27" customWidth="1"/>
    <col min="42" max="42" width="0.1640625" style="27" customWidth="1"/>
    <col min="43" max="46" width="2.33203125" style="27" customWidth="1"/>
    <col min="47" max="47" width="0.6640625" style="27" customWidth="1"/>
    <col min="48" max="48" width="0.33203125" style="27" customWidth="1"/>
    <col min="49" max="49" width="1.33203125" style="27" customWidth="1"/>
    <col min="50" max="52" width="2.33203125" style="27" customWidth="1"/>
    <col min="53" max="53" width="1.83203125" style="27" customWidth="1"/>
    <col min="54" max="54" width="0.33203125" style="27" customWidth="1"/>
    <col min="55" max="55" width="0.1640625" style="27" customWidth="1"/>
    <col min="56" max="59" width="2.33203125" style="27" customWidth="1"/>
    <col min="60" max="60" width="0.6640625" style="27" customWidth="1"/>
    <col min="61" max="61" width="0.33203125" style="27" customWidth="1"/>
    <col min="62" max="62" width="1.33203125" style="27" customWidth="1"/>
    <col min="63" max="68" width="2.33203125" style="27" customWidth="1"/>
    <col min="69" max="69" width="0.5" style="27" customWidth="1"/>
    <col min="70" max="70" width="0.33203125" style="27" customWidth="1"/>
    <col min="71" max="71" width="1.6640625" style="27" customWidth="1"/>
    <col min="72" max="73" width="2.33203125" style="27" customWidth="1"/>
    <col min="74" max="74" width="4.33203125" style="27" customWidth="1"/>
    <col min="75" max="75" width="1.6640625" style="27" customWidth="1"/>
    <col min="76" max="76" width="0.33203125" style="27" customWidth="1"/>
    <col min="77" max="77" width="0.5" style="27" customWidth="1"/>
    <col min="78" max="81" width="2.33203125" style="27" customWidth="1"/>
    <col min="82" max="82" width="0.5" style="27" customWidth="1"/>
    <col min="83" max="83" width="0.33203125" style="27" customWidth="1"/>
    <col min="84" max="84" width="1.6640625" style="27" customWidth="1"/>
    <col min="85" max="85" width="4.33203125" style="27" customWidth="1"/>
    <col min="86" max="87" width="2.33203125" style="27" customWidth="1"/>
    <col min="88" max="88" width="1.6640625" style="27" customWidth="1"/>
    <col min="89" max="89" width="0.33203125" style="27" customWidth="1"/>
    <col min="90" max="90" width="0.5" style="27" customWidth="1"/>
    <col min="91" max="92" width="2.33203125" style="27" customWidth="1"/>
    <col min="93" max="93" width="4.83203125" style="27" customWidth="1"/>
    <col min="94" max="94" width="2.33203125" style="27" customWidth="1"/>
    <col min="95" max="95" width="0.5" style="27" customWidth="1"/>
    <col min="96" max="96" width="0.33203125" style="27" customWidth="1"/>
    <col min="97" max="97" width="1.6640625" style="27" customWidth="1"/>
    <col min="98" max="98" width="2.33203125" style="27" customWidth="1"/>
    <col min="99" max="99" width="2.1640625" style="27" customWidth="1"/>
    <col min="100" max="100" width="0.1640625" style="27"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29" customFormat="1" ht="12.75" x14ac:dyDescent="0.2">
      <c r="A6" s="29"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29"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29" customFormat="1" ht="12.75" x14ac:dyDescent="0.2"/>
    <row r="9" spans="1:100" s="29" customFormat="1" ht="12.75" x14ac:dyDescent="0.2">
      <c r="A9" s="29"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29"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29" customFormat="1" ht="12.75" x14ac:dyDescent="0.2"/>
    <row r="12" spans="1:100" s="29" customFormat="1" ht="12.75" x14ac:dyDescent="0.2">
      <c r="A12" s="29" t="s">
        <v>8</v>
      </c>
      <c r="C12" s="236" t="s">
        <v>222</v>
      </c>
      <c r="D12" s="236"/>
      <c r="E12" s="236"/>
      <c r="F12" s="236"/>
      <c r="G12" s="236"/>
      <c r="H12" s="236"/>
      <c r="I12" s="236"/>
      <c r="J12" s="236"/>
      <c r="M12" s="419">
        <v>1090</v>
      </c>
      <c r="N12" s="419"/>
      <c r="O12" s="419"/>
      <c r="P12" s="419"/>
      <c r="Q12" s="419"/>
      <c r="R12" s="419"/>
      <c r="S12" s="419"/>
      <c r="T12" s="419"/>
      <c r="U12" s="419"/>
      <c r="V12" s="419"/>
      <c r="W12" s="419"/>
      <c r="Z12" s="238" t="s">
        <v>210</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29" customFormat="1" ht="17.25" customHeight="1"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29" customFormat="1" ht="12.75" x14ac:dyDescent="0.2"/>
    <row r="15" spans="1:100" s="29"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29" customFormat="1" ht="13.5" thickBot="1" x14ac:dyDescent="0.25"/>
    <row r="17" spans="1:100" s="29"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29"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29" customFormat="1" ht="23.2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29" customFormat="1" ht="27" customHeight="1" x14ac:dyDescent="0.2">
      <c r="A21" s="213">
        <v>1</v>
      </c>
      <c r="B21" s="213"/>
      <c r="C21" s="213"/>
      <c r="D21" s="214" t="s">
        <v>223</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8.75" customHeight="1" x14ac:dyDescent="0.2">
      <c r="A22" s="216" t="s">
        <v>108</v>
      </c>
      <c r="B22" s="216"/>
      <c r="C22" s="216"/>
      <c r="D22" s="217" t="s">
        <v>224</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224.7</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7.25" customHeight="1"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224.7</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224.7</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31.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26"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customHeight="1" x14ac:dyDescent="0.2"/>
    <row r="35" spans="1:93" ht="30" customHeight="1"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8" spans="1:93" ht="11.1" hidden="1" customHeight="1" x14ac:dyDescent="0.2"/>
    <row r="39" spans="1:93" ht="11.1" hidden="1" customHeight="1" x14ac:dyDescent="0.2"/>
    <row r="40" spans="1:93" ht="74.25"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AM41:BD41"/>
    <mergeCell ref="BM41:CO41"/>
    <mergeCell ref="A35:AJ35"/>
    <mergeCell ref="AM35:BE35"/>
    <mergeCell ref="BM35:CO35"/>
    <mergeCell ref="AM36:BD36"/>
    <mergeCell ref="BM36:CO36"/>
    <mergeCell ref="A40:AJ40"/>
    <mergeCell ref="AM40:BE40"/>
    <mergeCell ref="BM40:CO40"/>
    <mergeCell ref="A28:AP28"/>
    <mergeCell ref="A30:C30"/>
    <mergeCell ref="D30:AW30"/>
    <mergeCell ref="AX30:CV30"/>
    <mergeCell ref="A31:C31"/>
    <mergeCell ref="D31:AW31"/>
    <mergeCell ref="AX31:CV31"/>
    <mergeCell ref="A23:C23"/>
    <mergeCell ref="D23:BP23"/>
    <mergeCell ref="BQ23:CA23"/>
    <mergeCell ref="CB23:CL23"/>
    <mergeCell ref="CM23:CV23"/>
    <mergeCell ref="A24:C24"/>
    <mergeCell ref="D24:BP24"/>
    <mergeCell ref="BQ24:CA24"/>
    <mergeCell ref="CB24:CL24"/>
    <mergeCell ref="CM24:CV24"/>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topLeftCell="A50" workbookViewId="0">
      <selection activeCell="A72" sqref="A70:CB72"/>
    </sheetView>
  </sheetViews>
  <sheetFormatPr defaultColWidth="10.5" defaultRowHeight="11.25" x14ac:dyDescent="0.2"/>
  <cols>
    <col min="1" max="1" width="2.33203125" style="31" customWidth="1"/>
    <col min="2" max="2" width="3.83203125" style="31" customWidth="1"/>
    <col min="3" max="18" width="5.1640625" style="31" customWidth="1"/>
    <col min="19" max="32" width="2.33203125" style="31" customWidth="1"/>
    <col min="33" max="33" width="3.83203125" style="31" customWidth="1"/>
    <col min="34" max="58" width="2.33203125" style="31" customWidth="1"/>
    <col min="59" max="59" width="4.1640625" style="31" customWidth="1"/>
    <col min="60" max="60" width="2.33203125" style="31" customWidth="1"/>
    <col min="61" max="61" width="2.83203125" style="31" customWidth="1"/>
    <col min="62" max="63" width="2.33203125" style="31" customWidth="1"/>
    <col min="64" max="64" width="2.83203125" style="31" customWidth="1"/>
    <col min="65" max="65" width="4" style="31" customWidth="1"/>
    <col min="66" max="66" width="2.33203125" style="31" customWidth="1"/>
    <col min="67" max="67" width="3" style="31" customWidth="1"/>
    <col min="68" max="68" width="2.33203125" style="31" customWidth="1"/>
    <col min="69" max="69" width="5.5" style="31" customWidth="1"/>
    <col min="70" max="75" width="2.6640625" style="31" customWidth="1"/>
    <col min="76" max="77" width="3" style="31" customWidth="1"/>
    <col min="78" max="80" width="2.6640625" style="31"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30.7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33.75" customHeight="1" x14ac:dyDescent="0.2">
      <c r="A9" s="31"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31"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5.75" customHeight="1" x14ac:dyDescent="0.2">
      <c r="A15" s="31" t="s">
        <v>8</v>
      </c>
      <c r="B15" s="129">
        <v>117640</v>
      </c>
      <c r="C15" s="129"/>
      <c r="D15" s="129"/>
      <c r="E15" s="129"/>
      <c r="F15" s="129"/>
      <c r="G15" s="129"/>
      <c r="H15" s="129"/>
      <c r="I15" s="129"/>
      <c r="K15" s="130">
        <v>470</v>
      </c>
      <c r="L15" s="130"/>
      <c r="M15" s="130"/>
      <c r="N15" s="130"/>
      <c r="O15" s="130"/>
      <c r="P15" s="130"/>
      <c r="Q15" s="130"/>
      <c r="S15" s="131" t="s">
        <v>225</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8.75" customHeight="1" x14ac:dyDescent="0.2">
      <c r="A23" s="242">
        <v>70930</v>
      </c>
      <c r="B23" s="242"/>
      <c r="C23" s="242"/>
      <c r="D23" s="242"/>
      <c r="E23" s="242"/>
      <c r="F23" s="242"/>
      <c r="G23" s="242"/>
      <c r="H23" s="242"/>
      <c r="I23" s="243"/>
      <c r="J23" s="243"/>
      <c r="K23" s="243"/>
      <c r="L23" s="243"/>
      <c r="M23" s="243"/>
      <c r="N23" s="243"/>
      <c r="O23" s="243"/>
      <c r="P23" s="242">
        <v>70930</v>
      </c>
      <c r="Q23" s="242"/>
      <c r="R23" s="242"/>
      <c r="S23" s="242"/>
      <c r="T23" s="242"/>
      <c r="U23" s="242"/>
      <c r="V23" s="242"/>
      <c r="W23" s="242"/>
      <c r="X23" s="242">
        <v>70921.34</v>
      </c>
      <c r="Y23" s="242"/>
      <c r="Z23" s="242"/>
      <c r="AA23" s="242"/>
      <c r="AB23" s="242"/>
      <c r="AC23" s="242"/>
      <c r="AD23" s="242"/>
      <c r="AE23" s="243"/>
      <c r="AF23" s="243"/>
      <c r="AG23" s="243"/>
      <c r="AH23" s="243"/>
      <c r="AI23" s="243"/>
      <c r="AJ23" s="243"/>
      <c r="AK23" s="243"/>
      <c r="AL23" s="242">
        <v>70921.34</v>
      </c>
      <c r="AM23" s="242"/>
      <c r="AN23" s="242"/>
      <c r="AO23" s="242"/>
      <c r="AP23" s="242"/>
      <c r="AQ23" s="242"/>
      <c r="AR23" s="242"/>
      <c r="AS23" s="242"/>
      <c r="AT23" s="242"/>
      <c r="AU23" s="423">
        <v>-8.66</v>
      </c>
      <c r="AV23" s="423"/>
      <c r="AW23" s="423"/>
      <c r="AX23" s="423"/>
      <c r="AY23" s="423"/>
      <c r="AZ23" s="423"/>
      <c r="BA23" s="423"/>
      <c r="BB23" s="243"/>
      <c r="BC23" s="243"/>
      <c r="BD23" s="243"/>
      <c r="BE23" s="243"/>
      <c r="BF23" s="243"/>
      <c r="BG23" s="243"/>
      <c r="BH23" s="243"/>
      <c r="BI23" s="423">
        <v>-8.66</v>
      </c>
      <c r="BJ23" s="423"/>
      <c r="BK23" s="423"/>
      <c r="BL23" s="423"/>
      <c r="BM23" s="423"/>
      <c r="BN23" s="423"/>
      <c r="BO23" s="423"/>
      <c r="BP23" s="423"/>
      <c r="BQ23" s="423"/>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8"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36"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50.25" customHeight="1" x14ac:dyDescent="0.2">
      <c r="A30" s="139">
        <v>1</v>
      </c>
      <c r="B30" s="139"/>
      <c r="C30" s="175" t="s">
        <v>226</v>
      </c>
      <c r="D30" s="175"/>
      <c r="E30" s="175"/>
      <c r="F30" s="175"/>
      <c r="G30" s="175"/>
      <c r="H30" s="175"/>
      <c r="I30" s="175"/>
      <c r="J30" s="175"/>
      <c r="K30" s="175"/>
      <c r="L30" s="175"/>
      <c r="M30" s="175"/>
      <c r="N30" s="175"/>
      <c r="O30" s="175"/>
      <c r="P30" s="175"/>
      <c r="Q30" s="175"/>
      <c r="R30" s="175"/>
      <c r="S30" s="244">
        <v>1400</v>
      </c>
      <c r="T30" s="244"/>
      <c r="U30" s="244"/>
      <c r="V30" s="244"/>
      <c r="W30" s="244"/>
      <c r="X30" s="244"/>
      <c r="Y30" s="245"/>
      <c r="Z30" s="245"/>
      <c r="AA30" s="245"/>
      <c r="AB30" s="245"/>
      <c r="AC30" s="245"/>
      <c r="AD30" s="245"/>
      <c r="AE30" s="244">
        <v>1400</v>
      </c>
      <c r="AF30" s="244"/>
      <c r="AG30" s="244"/>
      <c r="AH30" s="244"/>
      <c r="AI30" s="244"/>
      <c r="AJ30" s="244"/>
      <c r="AK30" s="244">
        <v>1397</v>
      </c>
      <c r="AL30" s="244"/>
      <c r="AM30" s="244"/>
      <c r="AN30" s="244"/>
      <c r="AO30" s="244"/>
      <c r="AP30" s="244"/>
      <c r="AQ30" s="245"/>
      <c r="AR30" s="245"/>
      <c r="AS30" s="245"/>
      <c r="AT30" s="245"/>
      <c r="AU30" s="245"/>
      <c r="AV30" s="245"/>
      <c r="AW30" s="244">
        <v>1397</v>
      </c>
      <c r="AX30" s="244"/>
      <c r="AY30" s="244"/>
      <c r="AZ30" s="244"/>
      <c r="BA30" s="244"/>
      <c r="BB30" s="244"/>
      <c r="BC30" s="287">
        <v>-3</v>
      </c>
      <c r="BD30" s="287"/>
      <c r="BE30" s="287"/>
      <c r="BF30" s="287"/>
      <c r="BG30" s="287"/>
      <c r="BH30" s="245"/>
      <c r="BI30" s="245"/>
      <c r="BJ30" s="245"/>
      <c r="BK30" s="245"/>
      <c r="BL30" s="245"/>
      <c r="BM30" s="287">
        <v>-3</v>
      </c>
      <c r="BN30" s="287"/>
      <c r="BO30" s="287"/>
      <c r="BP30" s="287"/>
      <c r="BQ30" s="287"/>
    </row>
    <row r="31" spans="1:69" s="2" customFormat="1" ht="50.25" customHeight="1" x14ac:dyDescent="0.2">
      <c r="A31" s="139">
        <v>2</v>
      </c>
      <c r="B31" s="139"/>
      <c r="C31" s="175" t="s">
        <v>227</v>
      </c>
      <c r="D31" s="175"/>
      <c r="E31" s="175"/>
      <c r="F31" s="175"/>
      <c r="G31" s="175"/>
      <c r="H31" s="175"/>
      <c r="I31" s="175"/>
      <c r="J31" s="175"/>
      <c r="K31" s="175"/>
      <c r="L31" s="175"/>
      <c r="M31" s="175"/>
      <c r="N31" s="175"/>
      <c r="O31" s="175"/>
      <c r="P31" s="175"/>
      <c r="Q31" s="175"/>
      <c r="R31" s="175"/>
      <c r="S31" s="244">
        <v>69530</v>
      </c>
      <c r="T31" s="244"/>
      <c r="U31" s="244"/>
      <c r="V31" s="244"/>
      <c r="W31" s="244"/>
      <c r="X31" s="244"/>
      <c r="Y31" s="245"/>
      <c r="Z31" s="245"/>
      <c r="AA31" s="245"/>
      <c r="AB31" s="245"/>
      <c r="AC31" s="245"/>
      <c r="AD31" s="245"/>
      <c r="AE31" s="244">
        <v>69530</v>
      </c>
      <c r="AF31" s="244"/>
      <c r="AG31" s="244"/>
      <c r="AH31" s="244"/>
      <c r="AI31" s="244"/>
      <c r="AJ31" s="244"/>
      <c r="AK31" s="244">
        <v>69524.34</v>
      </c>
      <c r="AL31" s="244"/>
      <c r="AM31" s="244"/>
      <c r="AN31" s="244"/>
      <c r="AO31" s="244"/>
      <c r="AP31" s="244"/>
      <c r="AQ31" s="245"/>
      <c r="AR31" s="245"/>
      <c r="AS31" s="245"/>
      <c r="AT31" s="245"/>
      <c r="AU31" s="245"/>
      <c r="AV31" s="245"/>
      <c r="AW31" s="244">
        <v>69524.34</v>
      </c>
      <c r="AX31" s="244"/>
      <c r="AY31" s="244"/>
      <c r="AZ31" s="244"/>
      <c r="BA31" s="244"/>
      <c r="BB31" s="244"/>
      <c r="BC31" s="287">
        <v>-5.66</v>
      </c>
      <c r="BD31" s="287"/>
      <c r="BE31" s="287"/>
      <c r="BF31" s="287"/>
      <c r="BG31" s="287"/>
      <c r="BH31" s="245"/>
      <c r="BI31" s="245"/>
      <c r="BJ31" s="245"/>
      <c r="BK31" s="245"/>
      <c r="BL31" s="245"/>
      <c r="BM31" s="287">
        <v>-5.66</v>
      </c>
      <c r="BN31" s="287"/>
      <c r="BO31" s="287"/>
      <c r="BP31" s="287"/>
      <c r="BQ31" s="287"/>
    </row>
    <row r="32" spans="1:69" s="2" customFormat="1" ht="15.75" customHeight="1" x14ac:dyDescent="0.2">
      <c r="A32" s="176" t="s">
        <v>17</v>
      </c>
      <c r="B32" s="176"/>
      <c r="C32" s="176"/>
      <c r="D32" s="176"/>
      <c r="E32" s="176"/>
      <c r="F32" s="176"/>
      <c r="G32" s="176"/>
      <c r="H32" s="176"/>
      <c r="I32" s="176"/>
      <c r="J32" s="176"/>
      <c r="K32" s="176"/>
      <c r="L32" s="176"/>
      <c r="M32" s="176"/>
      <c r="N32" s="176"/>
      <c r="O32" s="176"/>
      <c r="P32" s="176"/>
      <c r="Q32" s="176"/>
      <c r="R32" s="176"/>
      <c r="S32" s="244">
        <v>70930</v>
      </c>
      <c r="T32" s="244"/>
      <c r="U32" s="244"/>
      <c r="V32" s="244"/>
      <c r="W32" s="244"/>
      <c r="X32" s="244"/>
      <c r="Y32" s="245"/>
      <c r="Z32" s="245"/>
      <c r="AA32" s="245"/>
      <c r="AB32" s="245"/>
      <c r="AC32" s="245"/>
      <c r="AD32" s="245"/>
      <c r="AE32" s="244">
        <v>70930</v>
      </c>
      <c r="AF32" s="244"/>
      <c r="AG32" s="244"/>
      <c r="AH32" s="244"/>
      <c r="AI32" s="244"/>
      <c r="AJ32" s="244"/>
      <c r="AK32" s="244">
        <v>70921.34</v>
      </c>
      <c r="AL32" s="244"/>
      <c r="AM32" s="244"/>
      <c r="AN32" s="244"/>
      <c r="AO32" s="244"/>
      <c r="AP32" s="244"/>
      <c r="AQ32" s="245"/>
      <c r="AR32" s="245"/>
      <c r="AS32" s="245"/>
      <c r="AT32" s="245"/>
      <c r="AU32" s="245"/>
      <c r="AV32" s="245"/>
      <c r="AW32" s="244">
        <v>70921.34</v>
      </c>
      <c r="AX32" s="244"/>
      <c r="AY32" s="244"/>
      <c r="AZ32" s="244"/>
      <c r="BA32" s="244"/>
      <c r="BB32" s="244"/>
      <c r="BC32" s="287">
        <v>-8.66</v>
      </c>
      <c r="BD32" s="287"/>
      <c r="BE32" s="287"/>
      <c r="BF32" s="287"/>
      <c r="BG32" s="287"/>
      <c r="BH32" s="245"/>
      <c r="BI32" s="245"/>
      <c r="BJ32" s="245"/>
      <c r="BK32" s="245"/>
      <c r="BL32" s="245"/>
      <c r="BM32" s="287">
        <v>-8.66</v>
      </c>
      <c r="BN32" s="287"/>
      <c r="BO32" s="287"/>
      <c r="BP32" s="287"/>
      <c r="BQ32" s="287"/>
    </row>
    <row r="33" spans="1:69" s="2" customFormat="1" ht="11.1" customHeight="1" x14ac:dyDescent="0.2">
      <c r="A33" s="177" t="s">
        <v>67</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row>
    <row r="34" spans="1:69" s="2" customFormat="1" ht="21" customHeight="1" x14ac:dyDescent="0.2">
      <c r="A34" s="178" t="s">
        <v>228</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row>
    <row r="35" spans="1:69" s="2" customFormat="1" ht="21" customHeight="1" x14ac:dyDescent="0.2">
      <c r="A35" s="178" t="s">
        <v>229</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row>
    <row r="36" spans="1:69" s="2" customFormat="1" ht="11.1" customHeight="1" x14ac:dyDescent="0.2">
      <c r="A36" s="7"/>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1.1" customHeight="1" x14ac:dyDescent="0.2"/>
    <row r="38" spans="1:69" ht="11.1" customHeight="1" x14ac:dyDescent="0.2">
      <c r="A38" s="164" t="s">
        <v>69</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69" ht="11.1" customHeight="1" thickBot="1" x14ac:dyDescent="0.25">
      <c r="BM39" s="164" t="s">
        <v>61</v>
      </c>
      <c r="BN39" s="164"/>
      <c r="BO39" s="164"/>
      <c r="BP39" s="164"/>
      <c r="BQ39" s="164"/>
    </row>
    <row r="40" spans="1:69" ht="21.95" customHeight="1" x14ac:dyDescent="0.2">
      <c r="A40" s="144" t="s">
        <v>70</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66" t="s">
        <v>65</v>
      </c>
      <c r="AC40" s="166"/>
      <c r="AD40" s="166"/>
      <c r="AE40" s="166"/>
      <c r="AF40" s="166"/>
      <c r="AG40" s="166"/>
      <c r="AH40" s="166"/>
      <c r="AI40" s="166"/>
      <c r="AJ40" s="166"/>
      <c r="AK40" s="166"/>
      <c r="AL40" s="166"/>
      <c r="AM40" s="166"/>
      <c r="AN40" s="166"/>
      <c r="AO40" s="166"/>
      <c r="AP40" s="166"/>
      <c r="AQ40" s="166" t="s">
        <v>12</v>
      </c>
      <c r="AR40" s="166"/>
      <c r="AS40" s="166"/>
      <c r="AT40" s="166"/>
      <c r="AU40" s="166"/>
      <c r="AV40" s="166"/>
      <c r="AW40" s="166"/>
      <c r="AX40" s="166"/>
      <c r="AY40" s="166"/>
      <c r="AZ40" s="166"/>
      <c r="BA40" s="166"/>
      <c r="BB40" s="166"/>
      <c r="BC40" s="166"/>
      <c r="BD40" s="166"/>
      <c r="BE40" s="166"/>
      <c r="BF40" s="166" t="s">
        <v>13</v>
      </c>
      <c r="BG40" s="166"/>
      <c r="BH40" s="166"/>
      <c r="BI40" s="166"/>
      <c r="BJ40" s="166"/>
      <c r="BK40" s="166"/>
      <c r="BL40" s="166"/>
      <c r="BM40" s="166"/>
      <c r="BN40" s="166"/>
      <c r="BO40" s="166"/>
      <c r="BP40" s="166"/>
      <c r="BQ40" s="166"/>
    </row>
    <row r="41" spans="1:69" ht="24.75" customHeight="1" x14ac:dyDescent="0.2">
      <c r="A41" s="14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46"/>
      <c r="AB41" s="136" t="s">
        <v>14</v>
      </c>
      <c r="AC41" s="136"/>
      <c r="AD41" s="136"/>
      <c r="AE41" s="136"/>
      <c r="AF41" s="136"/>
      <c r="AG41" s="136" t="s">
        <v>15</v>
      </c>
      <c r="AH41" s="136"/>
      <c r="AI41" s="136"/>
      <c r="AJ41" s="136"/>
      <c r="AK41" s="136"/>
      <c r="AL41" s="136" t="s">
        <v>62</v>
      </c>
      <c r="AM41" s="136"/>
      <c r="AN41" s="136"/>
      <c r="AO41" s="136"/>
      <c r="AP41" s="136"/>
      <c r="AQ41" s="136" t="s">
        <v>14</v>
      </c>
      <c r="AR41" s="136"/>
      <c r="AS41" s="136"/>
      <c r="AT41" s="136"/>
      <c r="AU41" s="136"/>
      <c r="AV41" s="136" t="s">
        <v>15</v>
      </c>
      <c r="AW41" s="136"/>
      <c r="AX41" s="136"/>
      <c r="AY41" s="136"/>
      <c r="AZ41" s="136"/>
      <c r="BA41" s="136" t="s">
        <v>62</v>
      </c>
      <c r="BB41" s="136"/>
      <c r="BC41" s="136"/>
      <c r="BD41" s="136"/>
      <c r="BE41" s="136"/>
      <c r="BF41" s="136" t="s">
        <v>14</v>
      </c>
      <c r="BG41" s="136"/>
      <c r="BH41" s="136"/>
      <c r="BI41" s="136"/>
      <c r="BJ41" s="136" t="s">
        <v>15</v>
      </c>
      <c r="BK41" s="136"/>
      <c r="BL41" s="136"/>
      <c r="BM41" s="136"/>
      <c r="BN41" s="136" t="s">
        <v>62</v>
      </c>
      <c r="BO41" s="136"/>
      <c r="BP41" s="136"/>
      <c r="BQ41" s="136"/>
    </row>
    <row r="42" spans="1:69" ht="11.1" customHeight="1" thickBot="1" x14ac:dyDescent="0.25">
      <c r="A42" s="141">
        <v>1</v>
      </c>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2">
        <v>2</v>
      </c>
      <c r="AC42" s="142"/>
      <c r="AD42" s="142"/>
      <c r="AE42" s="142"/>
      <c r="AF42" s="142"/>
      <c r="AG42" s="142">
        <v>3</v>
      </c>
      <c r="AH42" s="142"/>
      <c r="AI42" s="142"/>
      <c r="AJ42" s="142"/>
      <c r="AK42" s="142"/>
      <c r="AL42" s="142">
        <v>4</v>
      </c>
      <c r="AM42" s="142"/>
      <c r="AN42" s="142"/>
      <c r="AO42" s="142"/>
      <c r="AP42" s="142"/>
      <c r="AQ42" s="142">
        <v>5</v>
      </c>
      <c r="AR42" s="142"/>
      <c r="AS42" s="142"/>
      <c r="AT42" s="142"/>
      <c r="AU42" s="142"/>
      <c r="AV42" s="142">
        <v>6</v>
      </c>
      <c r="AW42" s="142"/>
      <c r="AX42" s="142"/>
      <c r="AY42" s="142"/>
      <c r="AZ42" s="142"/>
      <c r="BA42" s="142">
        <v>7</v>
      </c>
      <c r="BB42" s="142"/>
      <c r="BC42" s="142"/>
      <c r="BD42" s="142"/>
      <c r="BE42" s="142"/>
      <c r="BF42" s="142">
        <v>8</v>
      </c>
      <c r="BG42" s="142"/>
      <c r="BH42" s="142"/>
      <c r="BI42" s="142"/>
      <c r="BJ42" s="142">
        <v>9</v>
      </c>
      <c r="BK42" s="142"/>
      <c r="BL42" s="142"/>
      <c r="BM42" s="142"/>
      <c r="BN42" s="142">
        <v>10</v>
      </c>
      <c r="BO42" s="142"/>
      <c r="BP42" s="142"/>
      <c r="BQ42" s="142"/>
    </row>
    <row r="43" spans="1:69" s="2" customFormat="1" ht="21.95" customHeight="1" x14ac:dyDescent="0.2">
      <c r="A43" s="248" t="s">
        <v>230</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9">
        <v>70930</v>
      </c>
      <c r="AC43" s="249"/>
      <c r="AD43" s="249"/>
      <c r="AE43" s="249"/>
      <c r="AF43" s="249"/>
      <c r="AG43" s="250"/>
      <c r="AH43" s="250"/>
      <c r="AI43" s="250"/>
      <c r="AJ43" s="250"/>
      <c r="AK43" s="250"/>
      <c r="AL43" s="249">
        <v>70930</v>
      </c>
      <c r="AM43" s="249"/>
      <c r="AN43" s="249"/>
      <c r="AO43" s="249"/>
      <c r="AP43" s="249"/>
      <c r="AQ43" s="249">
        <v>70921.34</v>
      </c>
      <c r="AR43" s="249"/>
      <c r="AS43" s="249"/>
      <c r="AT43" s="249"/>
      <c r="AU43" s="249"/>
      <c r="AV43" s="250"/>
      <c r="AW43" s="250"/>
      <c r="AX43" s="250"/>
      <c r="AY43" s="250"/>
      <c r="AZ43" s="250"/>
      <c r="BA43" s="249">
        <v>70921.34</v>
      </c>
      <c r="BB43" s="249"/>
      <c r="BC43" s="249"/>
      <c r="BD43" s="249"/>
      <c r="BE43" s="249"/>
      <c r="BF43" s="422">
        <v>-8.66</v>
      </c>
      <c r="BG43" s="422"/>
      <c r="BH43" s="422"/>
      <c r="BI43" s="422"/>
      <c r="BJ43" s="250"/>
      <c r="BK43" s="250"/>
      <c r="BL43" s="250"/>
      <c r="BM43" s="250"/>
      <c r="BN43" s="422">
        <v>-8.66</v>
      </c>
      <c r="BO43" s="422"/>
      <c r="BP43" s="422"/>
      <c r="BQ43" s="422"/>
    </row>
    <row r="44" spans="1:69" s="32" customFormat="1" ht="11.1" customHeight="1" x14ac:dyDescent="0.2">
      <c r="A44" s="180" t="s">
        <v>17</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252">
        <v>70930</v>
      </c>
      <c r="AC44" s="252"/>
      <c r="AD44" s="252"/>
      <c r="AE44" s="252"/>
      <c r="AF44" s="252"/>
      <c r="AG44" s="251"/>
      <c r="AH44" s="251"/>
      <c r="AI44" s="251"/>
      <c r="AJ44" s="251"/>
      <c r="AK44" s="251"/>
      <c r="AL44" s="252">
        <v>70930</v>
      </c>
      <c r="AM44" s="252"/>
      <c r="AN44" s="252"/>
      <c r="AO44" s="252"/>
      <c r="AP44" s="252"/>
      <c r="AQ44" s="252">
        <v>70921.34</v>
      </c>
      <c r="AR44" s="252"/>
      <c r="AS44" s="252"/>
      <c r="AT44" s="252"/>
      <c r="AU44" s="252"/>
      <c r="AV44" s="251"/>
      <c r="AW44" s="251"/>
      <c r="AX44" s="251"/>
      <c r="AY44" s="251"/>
      <c r="AZ44" s="251"/>
      <c r="BA44" s="252">
        <v>70921.34</v>
      </c>
      <c r="BB44" s="252"/>
      <c r="BC44" s="252"/>
      <c r="BD44" s="252"/>
      <c r="BE44" s="252"/>
      <c r="BF44" s="421">
        <v>-8.66</v>
      </c>
      <c r="BG44" s="421"/>
      <c r="BH44" s="421"/>
      <c r="BI44" s="421"/>
      <c r="BJ44" s="251"/>
      <c r="BK44" s="251"/>
      <c r="BL44" s="251"/>
      <c r="BM44" s="251"/>
      <c r="BN44" s="421">
        <v>-8.66</v>
      </c>
      <c r="BO44" s="421"/>
      <c r="BP44" s="421"/>
      <c r="BQ44" s="421"/>
    </row>
    <row r="45" spans="1:69" s="2" customFormat="1" ht="11.1" customHeight="1" x14ac:dyDescent="0.2">
      <c r="A45" s="177" t="s">
        <v>67</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row>
    <row r="46" spans="1:69" s="2" customFormat="1" ht="11.1" customHeight="1" x14ac:dyDescent="0.2">
      <c r="A46" s="178" t="s">
        <v>231</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row>
    <row r="47" spans="1:69" ht="11.1" customHeight="1"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row>
    <row r="48" spans="1:69" s="31" customFormat="1" ht="35.25" customHeight="1" x14ac:dyDescent="0.2"/>
    <row r="49" spans="1:80" ht="11.1" customHeight="1" x14ac:dyDescent="0.2">
      <c r="A49" s="164" t="s">
        <v>71</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row>
    <row r="50" spans="1:80" ht="11.1" customHeight="1" thickBot="1" x14ac:dyDescent="0.25"/>
    <row r="51" spans="1:80" ht="33" customHeight="1" x14ac:dyDescent="0.2">
      <c r="A51" s="183" t="s">
        <v>16</v>
      </c>
      <c r="B51" s="183"/>
      <c r="C51" s="169" t="s">
        <v>18</v>
      </c>
      <c r="D51" s="169"/>
      <c r="E51" s="169"/>
      <c r="F51" s="169"/>
      <c r="G51" s="169"/>
      <c r="H51" s="169"/>
      <c r="I51" s="169"/>
      <c r="J51" s="169"/>
      <c r="K51" s="169"/>
      <c r="L51" s="169"/>
      <c r="M51" s="169"/>
      <c r="N51" s="169"/>
      <c r="O51" s="169"/>
      <c r="P51" s="169"/>
      <c r="Q51" s="169"/>
      <c r="R51" s="169"/>
      <c r="S51" s="169"/>
      <c r="T51" s="169"/>
      <c r="U51" s="169"/>
      <c r="V51" s="169"/>
      <c r="W51" s="169"/>
      <c r="X51" s="169"/>
      <c r="Y51" s="185" t="s">
        <v>19</v>
      </c>
      <c r="Z51" s="185"/>
      <c r="AA51" s="185"/>
      <c r="AB51" s="169" t="s">
        <v>20</v>
      </c>
      <c r="AC51" s="169"/>
      <c r="AD51" s="169"/>
      <c r="AE51" s="169"/>
      <c r="AF51" s="169"/>
      <c r="AG51" s="169"/>
      <c r="AH51" s="169"/>
      <c r="AI51" s="169"/>
      <c r="AJ51" s="169" t="s">
        <v>65</v>
      </c>
      <c r="AK51" s="169"/>
      <c r="AL51" s="169"/>
      <c r="AM51" s="169"/>
      <c r="AN51" s="169"/>
      <c r="AO51" s="169"/>
      <c r="AP51" s="169"/>
      <c r="AQ51" s="169"/>
      <c r="AR51" s="169"/>
      <c r="AS51" s="169"/>
      <c r="AT51" s="169"/>
      <c r="AU51" s="169"/>
      <c r="AV51" s="169"/>
      <c r="AW51" s="169"/>
      <c r="AX51" s="169"/>
      <c r="AY51" s="169" t="s">
        <v>72</v>
      </c>
      <c r="AZ51" s="169"/>
      <c r="BA51" s="169"/>
      <c r="BB51" s="169"/>
      <c r="BC51" s="169"/>
      <c r="BD51" s="169"/>
      <c r="BE51" s="169"/>
      <c r="BF51" s="169"/>
      <c r="BG51" s="169"/>
      <c r="BH51" s="169"/>
      <c r="BI51" s="169"/>
      <c r="BJ51" s="169"/>
      <c r="BK51" s="169"/>
      <c r="BL51" s="169"/>
      <c r="BM51" s="169"/>
      <c r="BN51" s="172" t="s">
        <v>13</v>
      </c>
      <c r="BO51" s="172"/>
      <c r="BP51" s="172"/>
      <c r="BQ51" s="172"/>
      <c r="BR51" s="172"/>
      <c r="BS51" s="172"/>
      <c r="BT51" s="172"/>
      <c r="BU51" s="172"/>
      <c r="BV51" s="172"/>
      <c r="BW51" s="172"/>
      <c r="BX51" s="172"/>
      <c r="BY51" s="172"/>
      <c r="BZ51" s="172"/>
      <c r="CA51" s="172"/>
      <c r="CB51" s="172"/>
    </row>
    <row r="52" spans="1:80" ht="30.75" customHeight="1" x14ac:dyDescent="0.2">
      <c r="A52" s="184"/>
      <c r="B52" s="171"/>
      <c r="C52" s="170"/>
      <c r="D52" s="171"/>
      <c r="E52" s="171"/>
      <c r="F52" s="171"/>
      <c r="G52" s="171"/>
      <c r="H52" s="171"/>
      <c r="I52" s="171"/>
      <c r="J52" s="171"/>
      <c r="K52" s="171"/>
      <c r="L52" s="171"/>
      <c r="M52" s="171"/>
      <c r="N52" s="171"/>
      <c r="O52" s="171"/>
      <c r="P52" s="171"/>
      <c r="Q52" s="171"/>
      <c r="R52" s="171"/>
      <c r="S52" s="171"/>
      <c r="T52" s="171"/>
      <c r="U52" s="171"/>
      <c r="V52" s="171"/>
      <c r="W52" s="171"/>
      <c r="X52" s="171"/>
      <c r="Y52" s="186"/>
      <c r="Z52" s="187"/>
      <c r="AA52" s="187"/>
      <c r="AB52" s="170"/>
      <c r="AC52" s="171"/>
      <c r="AD52" s="171"/>
      <c r="AE52" s="171"/>
      <c r="AF52" s="171"/>
      <c r="AG52" s="171"/>
      <c r="AH52" s="171"/>
      <c r="AI52" s="171"/>
      <c r="AJ52" s="136" t="s">
        <v>14</v>
      </c>
      <c r="AK52" s="136"/>
      <c r="AL52" s="136"/>
      <c r="AM52" s="136"/>
      <c r="AN52" s="136"/>
      <c r="AO52" s="136" t="s">
        <v>15</v>
      </c>
      <c r="AP52" s="136"/>
      <c r="AQ52" s="136"/>
      <c r="AR52" s="136"/>
      <c r="AS52" s="136"/>
      <c r="AT52" s="136" t="s">
        <v>62</v>
      </c>
      <c r="AU52" s="136"/>
      <c r="AV52" s="136"/>
      <c r="AW52" s="136"/>
      <c r="AX52" s="136"/>
      <c r="AY52" s="136" t="s">
        <v>14</v>
      </c>
      <c r="AZ52" s="136"/>
      <c r="BA52" s="136"/>
      <c r="BB52" s="136"/>
      <c r="BC52" s="136"/>
      <c r="BD52" s="136" t="s">
        <v>15</v>
      </c>
      <c r="BE52" s="136"/>
      <c r="BF52" s="136"/>
      <c r="BG52" s="136"/>
      <c r="BH52" s="136"/>
      <c r="BI52" s="136" t="s">
        <v>62</v>
      </c>
      <c r="BJ52" s="136"/>
      <c r="BK52" s="136"/>
      <c r="BL52" s="136"/>
      <c r="BM52" s="136"/>
      <c r="BN52" s="147" t="s">
        <v>14</v>
      </c>
      <c r="BO52" s="147"/>
      <c r="BP52" s="147"/>
      <c r="BQ52" s="147"/>
      <c r="BR52" s="147"/>
      <c r="BS52" s="147" t="s">
        <v>15</v>
      </c>
      <c r="BT52" s="147"/>
      <c r="BU52" s="147"/>
      <c r="BV52" s="147"/>
      <c r="BW52" s="147"/>
      <c r="BX52" s="173" t="s">
        <v>62</v>
      </c>
      <c r="BY52" s="173"/>
      <c r="BZ52" s="173"/>
      <c r="CA52" s="173"/>
      <c r="CB52" s="173"/>
    </row>
    <row r="53" spans="1:80" ht="11.1" customHeight="1" thickBot="1" x14ac:dyDescent="0.25">
      <c r="A53" s="133">
        <v>1</v>
      </c>
      <c r="B53" s="133"/>
      <c r="C53" s="134">
        <v>2</v>
      </c>
      <c r="D53" s="134"/>
      <c r="E53" s="134"/>
      <c r="F53" s="134"/>
      <c r="G53" s="134"/>
      <c r="H53" s="134"/>
      <c r="I53" s="134"/>
      <c r="J53" s="134"/>
      <c r="K53" s="134"/>
      <c r="L53" s="134"/>
      <c r="M53" s="134"/>
      <c r="N53" s="134"/>
      <c r="O53" s="134"/>
      <c r="P53" s="134"/>
      <c r="Q53" s="134"/>
      <c r="R53" s="134"/>
      <c r="S53" s="134"/>
      <c r="T53" s="134"/>
      <c r="U53" s="134"/>
      <c r="V53" s="134"/>
      <c r="W53" s="134"/>
      <c r="X53" s="134"/>
      <c r="Y53" s="134">
        <v>3</v>
      </c>
      <c r="Z53" s="134"/>
      <c r="AA53" s="134"/>
      <c r="AB53" s="134">
        <v>4</v>
      </c>
      <c r="AC53" s="134"/>
      <c r="AD53" s="134"/>
      <c r="AE53" s="134"/>
      <c r="AF53" s="134"/>
      <c r="AG53" s="134"/>
      <c r="AH53" s="134"/>
      <c r="AI53" s="134"/>
      <c r="AJ53" s="134">
        <v>5</v>
      </c>
      <c r="AK53" s="134"/>
      <c r="AL53" s="134"/>
      <c r="AM53" s="134"/>
      <c r="AN53" s="134"/>
      <c r="AO53" s="134">
        <v>6</v>
      </c>
      <c r="AP53" s="134"/>
      <c r="AQ53" s="134"/>
      <c r="AR53" s="134"/>
      <c r="AS53" s="134"/>
      <c r="AT53" s="134">
        <v>7</v>
      </c>
      <c r="AU53" s="134"/>
      <c r="AV53" s="134"/>
      <c r="AW53" s="134"/>
      <c r="AX53" s="134"/>
      <c r="AY53" s="134">
        <v>8</v>
      </c>
      <c r="AZ53" s="134"/>
      <c r="BA53" s="134"/>
      <c r="BB53" s="134"/>
      <c r="BC53" s="134"/>
      <c r="BD53" s="134">
        <v>9</v>
      </c>
      <c r="BE53" s="134"/>
      <c r="BF53" s="134"/>
      <c r="BG53" s="134"/>
      <c r="BH53" s="134"/>
      <c r="BI53" s="134">
        <v>10</v>
      </c>
      <c r="BJ53" s="134"/>
      <c r="BK53" s="134"/>
      <c r="BL53" s="134"/>
      <c r="BM53" s="134"/>
      <c r="BN53" s="134">
        <v>11</v>
      </c>
      <c r="BO53" s="134"/>
      <c r="BP53" s="134"/>
      <c r="BQ53" s="134"/>
      <c r="BR53" s="134"/>
      <c r="BS53" s="134">
        <v>12</v>
      </c>
      <c r="BT53" s="134"/>
      <c r="BU53" s="134"/>
      <c r="BV53" s="134"/>
      <c r="BW53" s="134"/>
      <c r="BX53" s="135">
        <v>13</v>
      </c>
      <c r="BY53" s="135"/>
      <c r="BZ53" s="135"/>
      <c r="CA53" s="135"/>
      <c r="CB53" s="135"/>
    </row>
    <row r="54" spans="1:80" ht="29.25" customHeight="1" x14ac:dyDescent="0.2">
      <c r="A54" s="188">
        <v>1</v>
      </c>
      <c r="B54" s="188"/>
      <c r="C54" s="189" t="s">
        <v>226</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89"/>
      <c r="BR54" s="189"/>
      <c r="BS54" s="189"/>
      <c r="BT54" s="189"/>
      <c r="BU54" s="189"/>
      <c r="BV54" s="189"/>
      <c r="BW54" s="189"/>
      <c r="BX54" s="189"/>
      <c r="BY54" s="189"/>
      <c r="BZ54" s="189"/>
      <c r="CA54" s="189"/>
      <c r="CB54" s="189"/>
    </row>
    <row r="55" spans="1:80" ht="14.25" customHeight="1" x14ac:dyDescent="0.2">
      <c r="A55" s="149" t="s">
        <v>21</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row>
    <row r="56" spans="1:80" s="10" customFormat="1" ht="14.25" customHeight="1" x14ac:dyDescent="0.2">
      <c r="A56" s="150">
        <v>1</v>
      </c>
      <c r="B56" s="150"/>
      <c r="C56" s="151" t="s">
        <v>232</v>
      </c>
      <c r="D56" s="151"/>
      <c r="E56" s="151"/>
      <c r="F56" s="151"/>
      <c r="G56" s="151"/>
      <c r="H56" s="151"/>
      <c r="I56" s="151"/>
      <c r="J56" s="151"/>
      <c r="K56" s="151"/>
      <c r="L56" s="151"/>
      <c r="M56" s="151"/>
      <c r="N56" s="151"/>
      <c r="O56" s="151"/>
      <c r="P56" s="151"/>
      <c r="Q56" s="151"/>
      <c r="R56" s="151"/>
      <c r="S56" s="151"/>
      <c r="T56" s="151"/>
      <c r="U56" s="151"/>
      <c r="V56" s="151"/>
      <c r="W56" s="151"/>
      <c r="X56" s="151"/>
      <c r="Y56" s="151" t="s">
        <v>24</v>
      </c>
      <c r="Z56" s="151"/>
      <c r="AA56" s="151"/>
      <c r="AB56" s="151" t="s">
        <v>25</v>
      </c>
      <c r="AC56" s="151"/>
      <c r="AD56" s="151"/>
      <c r="AE56" s="151"/>
      <c r="AF56" s="151"/>
      <c r="AG56" s="151"/>
      <c r="AH56" s="151"/>
      <c r="AI56" s="151"/>
      <c r="AJ56" s="253">
        <v>1400</v>
      </c>
      <c r="AK56" s="253"/>
      <c r="AL56" s="253"/>
      <c r="AM56" s="253"/>
      <c r="AN56" s="253"/>
      <c r="AO56" s="253"/>
      <c r="AP56" s="253"/>
      <c r="AQ56" s="253"/>
      <c r="AR56" s="253"/>
      <c r="AS56" s="253"/>
      <c r="AT56" s="253">
        <v>1400</v>
      </c>
      <c r="AU56" s="253"/>
      <c r="AV56" s="253"/>
      <c r="AW56" s="253"/>
      <c r="AX56" s="253"/>
      <c r="AY56" s="253">
        <v>1397</v>
      </c>
      <c r="AZ56" s="253"/>
      <c r="BA56" s="253"/>
      <c r="BB56" s="253"/>
      <c r="BC56" s="253"/>
      <c r="BD56" s="253"/>
      <c r="BE56" s="253"/>
      <c r="BF56" s="253"/>
      <c r="BG56" s="253"/>
      <c r="BH56" s="253"/>
      <c r="BI56" s="253">
        <v>1397</v>
      </c>
      <c r="BJ56" s="253"/>
      <c r="BK56" s="253"/>
      <c r="BL56" s="253"/>
      <c r="BM56" s="253"/>
      <c r="BN56" s="253">
        <v>-3</v>
      </c>
      <c r="BO56" s="253"/>
      <c r="BP56" s="253"/>
      <c r="BQ56" s="253"/>
      <c r="BR56" s="253"/>
      <c r="BS56" s="253"/>
      <c r="BT56" s="253"/>
      <c r="BU56" s="253"/>
      <c r="BV56" s="253"/>
      <c r="BW56" s="253"/>
      <c r="BX56" s="253">
        <v>-3</v>
      </c>
      <c r="BY56" s="253"/>
      <c r="BZ56" s="253"/>
      <c r="CA56" s="253"/>
      <c r="CB56" s="253"/>
    </row>
    <row r="57" spans="1:80" ht="11.1" customHeight="1" x14ac:dyDescent="0.2">
      <c r="A57" s="155" t="s">
        <v>26</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row>
    <row r="58" spans="1:80" ht="11.1" customHeight="1" x14ac:dyDescent="0.2">
      <c r="A58" s="156" t="s">
        <v>233</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row>
    <row r="59" spans="1:80" ht="12" customHeight="1" x14ac:dyDescent="0.2">
      <c r="A59" s="149" t="s">
        <v>29</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row>
    <row r="60" spans="1:80" s="10" customFormat="1" ht="11.1" customHeight="1" x14ac:dyDescent="0.2">
      <c r="A60" s="420">
        <v>1</v>
      </c>
      <c r="B60" s="420"/>
      <c r="C60" s="151" t="s">
        <v>234</v>
      </c>
      <c r="D60" s="151"/>
      <c r="E60" s="151"/>
      <c r="F60" s="151"/>
      <c r="G60" s="151"/>
      <c r="H60" s="151"/>
      <c r="I60" s="151"/>
      <c r="J60" s="151"/>
      <c r="K60" s="151"/>
      <c r="L60" s="151"/>
      <c r="M60" s="151"/>
      <c r="N60" s="151"/>
      <c r="O60" s="151"/>
      <c r="P60" s="151"/>
      <c r="Q60" s="151"/>
      <c r="R60" s="151"/>
      <c r="S60" s="151"/>
      <c r="T60" s="151"/>
      <c r="U60" s="151"/>
      <c r="V60" s="151"/>
      <c r="W60" s="151"/>
      <c r="X60" s="151"/>
      <c r="Y60" s="151" t="s">
        <v>22</v>
      </c>
      <c r="Z60" s="151"/>
      <c r="AA60" s="151"/>
      <c r="AB60" s="151" t="s">
        <v>157</v>
      </c>
      <c r="AC60" s="151"/>
      <c r="AD60" s="151"/>
      <c r="AE60" s="151"/>
      <c r="AF60" s="151"/>
      <c r="AG60" s="151"/>
      <c r="AH60" s="151"/>
      <c r="AI60" s="151"/>
      <c r="AJ60" s="256">
        <v>6</v>
      </c>
      <c r="AK60" s="256"/>
      <c r="AL60" s="256"/>
      <c r="AM60" s="256"/>
      <c r="AN60" s="256"/>
      <c r="AO60" s="255"/>
      <c r="AP60" s="255"/>
      <c r="AQ60" s="255"/>
      <c r="AR60" s="255"/>
      <c r="AS60" s="255"/>
      <c r="AT60" s="256">
        <v>6</v>
      </c>
      <c r="AU60" s="256"/>
      <c r="AV60" s="256"/>
      <c r="AW60" s="256"/>
      <c r="AX60" s="256"/>
      <c r="AY60" s="256">
        <v>6</v>
      </c>
      <c r="AZ60" s="256"/>
      <c r="BA60" s="256"/>
      <c r="BB60" s="256"/>
      <c r="BC60" s="256"/>
      <c r="BD60" s="255"/>
      <c r="BE60" s="255"/>
      <c r="BF60" s="255"/>
      <c r="BG60" s="255"/>
      <c r="BH60" s="255"/>
      <c r="BI60" s="256">
        <v>6</v>
      </c>
      <c r="BJ60" s="256"/>
      <c r="BK60" s="256"/>
      <c r="BL60" s="256"/>
      <c r="BM60" s="256"/>
      <c r="BN60" s="255"/>
      <c r="BO60" s="255"/>
      <c r="BP60" s="255"/>
      <c r="BQ60" s="255"/>
      <c r="BR60" s="255"/>
      <c r="BS60" s="255"/>
      <c r="BT60" s="255"/>
      <c r="BU60" s="255"/>
      <c r="BV60" s="255"/>
      <c r="BW60" s="255"/>
      <c r="BX60" s="255"/>
      <c r="BY60" s="255"/>
      <c r="BZ60" s="255"/>
      <c r="CA60" s="255"/>
      <c r="CB60" s="255"/>
    </row>
    <row r="61" spans="1:80" ht="12" customHeight="1" x14ac:dyDescent="0.2">
      <c r="A61" s="149" t="s">
        <v>41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row>
    <row r="62" spans="1:80" s="10" customFormat="1" ht="11.1" customHeight="1" x14ac:dyDescent="0.2">
      <c r="A62" s="150">
        <v>1</v>
      </c>
      <c r="B62" s="150"/>
      <c r="C62" s="151" t="s">
        <v>235</v>
      </c>
      <c r="D62" s="151"/>
      <c r="E62" s="151"/>
      <c r="F62" s="151"/>
      <c r="G62" s="151"/>
      <c r="H62" s="151"/>
      <c r="I62" s="151"/>
      <c r="J62" s="151"/>
      <c r="K62" s="151"/>
      <c r="L62" s="151"/>
      <c r="M62" s="151"/>
      <c r="N62" s="151"/>
      <c r="O62" s="151"/>
      <c r="P62" s="151"/>
      <c r="Q62" s="151"/>
      <c r="R62" s="151"/>
      <c r="S62" s="151"/>
      <c r="T62" s="151"/>
      <c r="U62" s="151"/>
      <c r="V62" s="151"/>
      <c r="W62" s="151"/>
      <c r="X62" s="151"/>
      <c r="Y62" s="151" t="s">
        <v>24</v>
      </c>
      <c r="Z62" s="151"/>
      <c r="AA62" s="151"/>
      <c r="AB62" s="151" t="s">
        <v>39</v>
      </c>
      <c r="AC62" s="151"/>
      <c r="AD62" s="151"/>
      <c r="AE62" s="151"/>
      <c r="AF62" s="151"/>
      <c r="AG62" s="151"/>
      <c r="AH62" s="151"/>
      <c r="AI62" s="151"/>
      <c r="AJ62" s="292">
        <v>233.33</v>
      </c>
      <c r="AK62" s="292"/>
      <c r="AL62" s="292"/>
      <c r="AM62" s="292"/>
      <c r="AN62" s="292"/>
      <c r="AO62" s="255"/>
      <c r="AP62" s="255"/>
      <c r="AQ62" s="255"/>
      <c r="AR62" s="255"/>
      <c r="AS62" s="255"/>
      <c r="AT62" s="292">
        <v>233.33</v>
      </c>
      <c r="AU62" s="292"/>
      <c r="AV62" s="292"/>
      <c r="AW62" s="292"/>
      <c r="AX62" s="292"/>
      <c r="AY62" s="292">
        <v>232.84</v>
      </c>
      <c r="AZ62" s="292"/>
      <c r="BA62" s="292"/>
      <c r="BB62" s="292"/>
      <c r="BC62" s="292"/>
      <c r="BD62" s="255"/>
      <c r="BE62" s="255"/>
      <c r="BF62" s="255"/>
      <c r="BG62" s="255"/>
      <c r="BH62" s="255"/>
      <c r="BI62" s="292">
        <v>232.84</v>
      </c>
      <c r="BJ62" s="292"/>
      <c r="BK62" s="292"/>
      <c r="BL62" s="292"/>
      <c r="BM62" s="292"/>
      <c r="BN62" s="292">
        <v>-0.49</v>
      </c>
      <c r="BO62" s="292"/>
      <c r="BP62" s="292"/>
      <c r="BQ62" s="292"/>
      <c r="BR62" s="292"/>
      <c r="BS62" s="255"/>
      <c r="BT62" s="255"/>
      <c r="BU62" s="255"/>
      <c r="BV62" s="255"/>
      <c r="BW62" s="255"/>
      <c r="BX62" s="292">
        <v>-0.49</v>
      </c>
      <c r="BY62" s="292"/>
      <c r="BZ62" s="292"/>
      <c r="CA62" s="292"/>
      <c r="CB62" s="292"/>
    </row>
    <row r="63" spans="1:80" ht="12.75" customHeight="1" x14ac:dyDescent="0.2">
      <c r="A63" s="155" t="s">
        <v>26</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row>
    <row r="64" spans="1:80" ht="14.25" customHeight="1" x14ac:dyDescent="0.2">
      <c r="A64" s="156" t="s">
        <v>236</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row>
    <row r="65" spans="1:80" ht="14.25" customHeight="1" x14ac:dyDescent="0.2">
      <c r="A65" s="149" t="s">
        <v>36</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14.25" customHeight="1" x14ac:dyDescent="0.2">
      <c r="A66" s="150">
        <v>1</v>
      </c>
      <c r="B66" s="150"/>
      <c r="C66" s="151" t="s">
        <v>237</v>
      </c>
      <c r="D66" s="151"/>
      <c r="E66" s="151"/>
      <c r="F66" s="151"/>
      <c r="G66" s="151"/>
      <c r="H66" s="151"/>
      <c r="I66" s="151"/>
      <c r="J66" s="151"/>
      <c r="K66" s="151"/>
      <c r="L66" s="151"/>
      <c r="M66" s="151"/>
      <c r="N66" s="151"/>
      <c r="O66" s="151"/>
      <c r="P66" s="151"/>
      <c r="Q66" s="151"/>
      <c r="R66" s="151"/>
      <c r="S66" s="151"/>
      <c r="T66" s="151"/>
      <c r="U66" s="151"/>
      <c r="V66" s="151"/>
      <c r="W66" s="151"/>
      <c r="X66" s="151"/>
      <c r="Y66" s="151" t="s">
        <v>38</v>
      </c>
      <c r="Z66" s="151"/>
      <c r="AA66" s="151"/>
      <c r="AB66" s="151" t="s">
        <v>39</v>
      </c>
      <c r="AC66" s="151"/>
      <c r="AD66" s="151"/>
      <c r="AE66" s="151"/>
      <c r="AF66" s="151"/>
      <c r="AG66" s="151"/>
      <c r="AH66" s="151"/>
      <c r="AI66" s="151"/>
      <c r="AJ66" s="256">
        <v>100</v>
      </c>
      <c r="AK66" s="256"/>
      <c r="AL66" s="256"/>
      <c r="AM66" s="256"/>
      <c r="AN66" s="256"/>
      <c r="AO66" s="255"/>
      <c r="AP66" s="255"/>
      <c r="AQ66" s="255"/>
      <c r="AR66" s="255"/>
      <c r="AS66" s="255"/>
      <c r="AT66" s="256">
        <v>100</v>
      </c>
      <c r="AU66" s="256"/>
      <c r="AV66" s="256"/>
      <c r="AW66" s="256"/>
      <c r="AX66" s="256"/>
      <c r="AY66" s="256">
        <v>100</v>
      </c>
      <c r="AZ66" s="256"/>
      <c r="BA66" s="256"/>
      <c r="BB66" s="256"/>
      <c r="BC66" s="256"/>
      <c r="BD66" s="255"/>
      <c r="BE66" s="255"/>
      <c r="BF66" s="255"/>
      <c r="BG66" s="255"/>
      <c r="BH66" s="255"/>
      <c r="BI66" s="256">
        <v>100</v>
      </c>
      <c r="BJ66" s="256"/>
      <c r="BK66" s="256"/>
      <c r="BL66" s="256"/>
      <c r="BM66" s="256"/>
      <c r="BN66" s="255"/>
      <c r="BO66" s="255"/>
      <c r="BP66" s="255"/>
      <c r="BQ66" s="255"/>
      <c r="BR66" s="255"/>
      <c r="BS66" s="255"/>
      <c r="BT66" s="255"/>
      <c r="BU66" s="255"/>
      <c r="BV66" s="255"/>
      <c r="BW66" s="255"/>
      <c r="BX66" s="255"/>
      <c r="BY66" s="255"/>
      <c r="BZ66" s="255"/>
      <c r="CA66" s="255"/>
      <c r="CB66" s="255"/>
    </row>
    <row r="67" spans="1:80" ht="26.1" customHeight="1" x14ac:dyDescent="0.2">
      <c r="A67" s="188">
        <v>2</v>
      </c>
      <c r="B67" s="188"/>
      <c r="C67" s="189" t="s">
        <v>227</v>
      </c>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row>
    <row r="68" spans="1:80" ht="12" customHeight="1" x14ac:dyDescent="0.2">
      <c r="A68" s="149" t="s">
        <v>21</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row>
    <row r="69" spans="1:80" s="10" customFormat="1" ht="14.25" customHeight="1" x14ac:dyDescent="0.2">
      <c r="A69" s="150">
        <v>1</v>
      </c>
      <c r="B69" s="150"/>
      <c r="C69" s="264" t="s">
        <v>238</v>
      </c>
      <c r="D69" s="151"/>
      <c r="E69" s="151"/>
      <c r="F69" s="151"/>
      <c r="G69" s="151"/>
      <c r="H69" s="151"/>
      <c r="I69" s="151"/>
      <c r="J69" s="151"/>
      <c r="K69" s="151"/>
      <c r="L69" s="151"/>
      <c r="M69" s="151"/>
      <c r="N69" s="151"/>
      <c r="O69" s="151"/>
      <c r="P69" s="151"/>
      <c r="Q69" s="151"/>
      <c r="R69" s="151"/>
      <c r="S69" s="151"/>
      <c r="T69" s="151"/>
      <c r="U69" s="151"/>
      <c r="V69" s="151"/>
      <c r="W69" s="151"/>
      <c r="X69" s="151"/>
      <c r="Y69" s="151" t="s">
        <v>24</v>
      </c>
      <c r="Z69" s="151"/>
      <c r="AA69" s="151"/>
      <c r="AB69" s="151" t="s">
        <v>25</v>
      </c>
      <c r="AC69" s="151"/>
      <c r="AD69" s="151"/>
      <c r="AE69" s="151"/>
      <c r="AF69" s="151"/>
      <c r="AG69" s="151"/>
      <c r="AH69" s="151"/>
      <c r="AI69" s="151"/>
      <c r="AJ69" s="253">
        <v>69530</v>
      </c>
      <c r="AK69" s="253"/>
      <c r="AL69" s="253"/>
      <c r="AM69" s="253"/>
      <c r="AN69" s="253"/>
      <c r="AO69" s="253"/>
      <c r="AP69" s="253"/>
      <c r="AQ69" s="253"/>
      <c r="AR69" s="253"/>
      <c r="AS69" s="253"/>
      <c r="AT69" s="253">
        <v>69530</v>
      </c>
      <c r="AU69" s="253"/>
      <c r="AV69" s="253"/>
      <c r="AW69" s="253"/>
      <c r="AX69" s="253"/>
      <c r="AY69" s="253">
        <v>69524.34</v>
      </c>
      <c r="AZ69" s="253"/>
      <c r="BA69" s="253"/>
      <c r="BB69" s="253"/>
      <c r="BC69" s="253"/>
      <c r="BD69" s="253"/>
      <c r="BE69" s="253"/>
      <c r="BF69" s="253"/>
      <c r="BG69" s="253"/>
      <c r="BH69" s="253"/>
      <c r="BI69" s="253">
        <v>69524.34</v>
      </c>
      <c r="BJ69" s="253"/>
      <c r="BK69" s="253"/>
      <c r="BL69" s="253"/>
      <c r="BM69" s="253"/>
      <c r="BN69" s="253">
        <v>-5.66</v>
      </c>
      <c r="BO69" s="253"/>
      <c r="BP69" s="253"/>
      <c r="BQ69" s="253"/>
      <c r="BR69" s="253"/>
      <c r="BS69" s="253"/>
      <c r="BT69" s="253"/>
      <c r="BU69" s="253"/>
      <c r="BV69" s="253"/>
      <c r="BW69" s="253"/>
      <c r="BX69" s="253">
        <v>-5.66</v>
      </c>
      <c r="BY69" s="253"/>
      <c r="BZ69" s="253"/>
      <c r="CA69" s="253"/>
      <c r="CB69" s="253"/>
    </row>
    <row r="70" spans="1:80" ht="15.75" customHeight="1" x14ac:dyDescent="0.2">
      <c r="A70" s="155" t="s">
        <v>26</v>
      </c>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row>
    <row r="71" spans="1:80" ht="12" customHeight="1" x14ac:dyDescent="0.2">
      <c r="A71" s="254" t="s">
        <v>342</v>
      </c>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row>
    <row r="72" spans="1:80" ht="12" customHeight="1" x14ac:dyDescent="0.2">
      <c r="A72" s="149" t="s">
        <v>29</v>
      </c>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row>
    <row r="73" spans="1:80" s="10" customFormat="1" ht="15.75" customHeight="1" x14ac:dyDescent="0.2">
      <c r="A73" s="150">
        <v>1</v>
      </c>
      <c r="B73" s="150"/>
      <c r="C73" s="151" t="s">
        <v>239</v>
      </c>
      <c r="D73" s="151"/>
      <c r="E73" s="151"/>
      <c r="F73" s="151"/>
      <c r="G73" s="151"/>
      <c r="H73" s="151"/>
      <c r="I73" s="151"/>
      <c r="J73" s="151"/>
      <c r="K73" s="151"/>
      <c r="L73" s="151"/>
      <c r="M73" s="151"/>
      <c r="N73" s="151"/>
      <c r="O73" s="151"/>
      <c r="P73" s="151"/>
      <c r="Q73" s="151"/>
      <c r="R73" s="151"/>
      <c r="S73" s="151"/>
      <c r="T73" s="151"/>
      <c r="U73" s="151"/>
      <c r="V73" s="151"/>
      <c r="W73" s="151"/>
      <c r="X73" s="151"/>
      <c r="Y73" s="151" t="s">
        <v>22</v>
      </c>
      <c r="Z73" s="151"/>
      <c r="AA73" s="151"/>
      <c r="AB73" s="151" t="s">
        <v>157</v>
      </c>
      <c r="AC73" s="151"/>
      <c r="AD73" s="151"/>
      <c r="AE73" s="151"/>
      <c r="AF73" s="151"/>
      <c r="AG73" s="151"/>
      <c r="AH73" s="151"/>
      <c r="AI73" s="151"/>
      <c r="AJ73" s="256">
        <v>2</v>
      </c>
      <c r="AK73" s="256"/>
      <c r="AL73" s="256"/>
      <c r="AM73" s="256"/>
      <c r="AN73" s="256"/>
      <c r="AO73" s="255"/>
      <c r="AP73" s="255"/>
      <c r="AQ73" s="255"/>
      <c r="AR73" s="255"/>
      <c r="AS73" s="255"/>
      <c r="AT73" s="256">
        <v>2</v>
      </c>
      <c r="AU73" s="256"/>
      <c r="AV73" s="256"/>
      <c r="AW73" s="256"/>
      <c r="AX73" s="256"/>
      <c r="AY73" s="256">
        <v>2</v>
      </c>
      <c r="AZ73" s="256"/>
      <c r="BA73" s="256"/>
      <c r="BB73" s="256"/>
      <c r="BC73" s="256"/>
      <c r="BD73" s="255"/>
      <c r="BE73" s="255"/>
      <c r="BF73" s="255"/>
      <c r="BG73" s="255"/>
      <c r="BH73" s="255"/>
      <c r="BI73" s="256">
        <v>2</v>
      </c>
      <c r="BJ73" s="256"/>
      <c r="BK73" s="256"/>
      <c r="BL73" s="256"/>
      <c r="BM73" s="256"/>
      <c r="BN73" s="255"/>
      <c r="BO73" s="255"/>
      <c r="BP73" s="255"/>
      <c r="BQ73" s="255"/>
      <c r="BR73" s="255"/>
      <c r="BS73" s="255"/>
      <c r="BT73" s="255"/>
      <c r="BU73" s="255"/>
      <c r="BV73" s="255"/>
      <c r="BW73" s="255"/>
      <c r="BX73" s="255"/>
      <c r="BY73" s="255"/>
      <c r="BZ73" s="255"/>
      <c r="CA73" s="255"/>
      <c r="CB73" s="255"/>
    </row>
    <row r="74" spans="1:80" ht="12" customHeight="1" x14ac:dyDescent="0.2">
      <c r="A74" s="149" t="s">
        <v>41</v>
      </c>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row>
    <row r="75" spans="1:80" s="10" customFormat="1" ht="15" customHeight="1" x14ac:dyDescent="0.2">
      <c r="A75" s="150">
        <v>1</v>
      </c>
      <c r="B75" s="150"/>
      <c r="C75" s="151" t="s">
        <v>240</v>
      </c>
      <c r="D75" s="151"/>
      <c r="E75" s="151"/>
      <c r="F75" s="151"/>
      <c r="G75" s="151"/>
      <c r="H75" s="151"/>
      <c r="I75" s="151"/>
      <c r="J75" s="151"/>
      <c r="K75" s="151"/>
      <c r="L75" s="151"/>
      <c r="M75" s="151"/>
      <c r="N75" s="151"/>
      <c r="O75" s="151"/>
      <c r="P75" s="151"/>
      <c r="Q75" s="151"/>
      <c r="R75" s="151"/>
      <c r="S75" s="151"/>
      <c r="T75" s="151"/>
      <c r="U75" s="151"/>
      <c r="V75" s="151"/>
      <c r="W75" s="151"/>
      <c r="X75" s="151"/>
      <c r="Y75" s="151" t="s">
        <v>24</v>
      </c>
      <c r="Z75" s="151"/>
      <c r="AA75" s="151"/>
      <c r="AB75" s="151" t="s">
        <v>39</v>
      </c>
      <c r="AC75" s="151"/>
      <c r="AD75" s="151"/>
      <c r="AE75" s="151"/>
      <c r="AF75" s="151"/>
      <c r="AG75" s="151"/>
      <c r="AH75" s="151"/>
      <c r="AI75" s="151"/>
      <c r="AJ75" s="253">
        <v>34765</v>
      </c>
      <c r="AK75" s="253"/>
      <c r="AL75" s="253"/>
      <c r="AM75" s="253"/>
      <c r="AN75" s="253"/>
      <c r="AO75" s="253"/>
      <c r="AP75" s="253"/>
      <c r="AQ75" s="253"/>
      <c r="AR75" s="253"/>
      <c r="AS75" s="253"/>
      <c r="AT75" s="253">
        <v>34765</v>
      </c>
      <c r="AU75" s="253"/>
      <c r="AV75" s="253"/>
      <c r="AW75" s="253"/>
      <c r="AX75" s="253"/>
      <c r="AY75" s="253">
        <v>34762.199999999997</v>
      </c>
      <c r="AZ75" s="253"/>
      <c r="BA75" s="253"/>
      <c r="BB75" s="253"/>
      <c r="BC75" s="253"/>
      <c r="BD75" s="253"/>
      <c r="BE75" s="253"/>
      <c r="BF75" s="253"/>
      <c r="BG75" s="253"/>
      <c r="BH75" s="253"/>
      <c r="BI75" s="253">
        <v>34762.199999999997</v>
      </c>
      <c r="BJ75" s="253"/>
      <c r="BK75" s="253"/>
      <c r="BL75" s="253"/>
      <c r="BM75" s="253"/>
      <c r="BN75" s="253">
        <v>-2.8</v>
      </c>
      <c r="BO75" s="253"/>
      <c r="BP75" s="253"/>
      <c r="BQ75" s="253"/>
      <c r="BR75" s="253"/>
      <c r="BS75" s="253"/>
      <c r="BT75" s="253"/>
      <c r="BU75" s="253"/>
      <c r="BV75" s="253"/>
      <c r="BW75" s="253"/>
      <c r="BX75" s="253">
        <v>-2.8</v>
      </c>
      <c r="BY75" s="253"/>
      <c r="BZ75" s="253"/>
      <c r="CA75" s="253"/>
      <c r="CB75" s="253"/>
    </row>
    <row r="76" spans="1:80" ht="11.1" customHeight="1" x14ac:dyDescent="0.2">
      <c r="A76" s="155" t="s">
        <v>26</v>
      </c>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row>
    <row r="77" spans="1:80" ht="14.25" customHeight="1" x14ac:dyDescent="0.2">
      <c r="A77" s="156" t="s">
        <v>236</v>
      </c>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row>
    <row r="78" spans="1:80" ht="13.5" customHeight="1" x14ac:dyDescent="0.2">
      <c r="A78" s="149" t="s">
        <v>36</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row>
    <row r="79" spans="1:80" s="10" customFormat="1" ht="15.75" customHeight="1" x14ac:dyDescent="0.2">
      <c r="A79" s="150">
        <v>1</v>
      </c>
      <c r="B79" s="150"/>
      <c r="C79" s="151" t="s">
        <v>241</v>
      </c>
      <c r="D79" s="151"/>
      <c r="E79" s="151"/>
      <c r="F79" s="151"/>
      <c r="G79" s="151"/>
      <c r="H79" s="151"/>
      <c r="I79" s="151"/>
      <c r="J79" s="151"/>
      <c r="K79" s="151"/>
      <c r="L79" s="151"/>
      <c r="M79" s="151"/>
      <c r="N79" s="151"/>
      <c r="O79" s="151"/>
      <c r="P79" s="151"/>
      <c r="Q79" s="151"/>
      <c r="R79" s="151"/>
      <c r="S79" s="151"/>
      <c r="T79" s="151"/>
      <c r="U79" s="151"/>
      <c r="V79" s="151"/>
      <c r="W79" s="151"/>
      <c r="X79" s="151"/>
      <c r="Y79" s="151" t="s">
        <v>38</v>
      </c>
      <c r="Z79" s="151"/>
      <c r="AA79" s="151"/>
      <c r="AB79" s="151" t="s">
        <v>39</v>
      </c>
      <c r="AC79" s="151"/>
      <c r="AD79" s="151"/>
      <c r="AE79" s="151"/>
      <c r="AF79" s="151"/>
      <c r="AG79" s="151"/>
      <c r="AH79" s="151"/>
      <c r="AI79" s="151"/>
      <c r="AJ79" s="256">
        <v>100</v>
      </c>
      <c r="AK79" s="256"/>
      <c r="AL79" s="256"/>
      <c r="AM79" s="256"/>
      <c r="AN79" s="256"/>
      <c r="AO79" s="255"/>
      <c r="AP79" s="255"/>
      <c r="AQ79" s="255"/>
      <c r="AR79" s="255"/>
      <c r="AS79" s="255"/>
      <c r="AT79" s="256">
        <v>100</v>
      </c>
      <c r="AU79" s="256"/>
      <c r="AV79" s="256"/>
      <c r="AW79" s="256"/>
      <c r="AX79" s="256"/>
      <c r="AY79" s="256">
        <v>100</v>
      </c>
      <c r="AZ79" s="256"/>
      <c r="BA79" s="256"/>
      <c r="BB79" s="256"/>
      <c r="BC79" s="256"/>
      <c r="BD79" s="255"/>
      <c r="BE79" s="255"/>
      <c r="BF79" s="255"/>
      <c r="BG79" s="255"/>
      <c r="BH79" s="255"/>
      <c r="BI79" s="256">
        <v>100</v>
      </c>
      <c r="BJ79" s="256"/>
      <c r="BK79" s="256"/>
      <c r="BL79" s="256"/>
      <c r="BM79" s="256"/>
      <c r="BN79" s="255"/>
      <c r="BO79" s="255"/>
      <c r="BP79" s="255"/>
      <c r="BQ79" s="255"/>
      <c r="BR79" s="255"/>
      <c r="BS79" s="255"/>
      <c r="BT79" s="255"/>
      <c r="BU79" s="255"/>
      <c r="BV79" s="255"/>
      <c r="BW79" s="255"/>
      <c r="BX79" s="255"/>
      <c r="BY79" s="255"/>
      <c r="BZ79" s="255"/>
      <c r="CA79" s="255"/>
      <c r="CB79" s="255"/>
    </row>
    <row r="80" spans="1:80" ht="15.75" customHeight="1" x14ac:dyDescent="0.2">
      <c r="A80" s="180" t="s">
        <v>79</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180"/>
      <c r="BR80" s="180"/>
      <c r="BS80" s="180"/>
      <c r="BT80" s="180"/>
      <c r="BU80" s="180"/>
      <c r="BV80" s="180"/>
      <c r="BW80" s="180"/>
      <c r="BX80" s="180"/>
      <c r="BY80" s="180"/>
      <c r="BZ80" s="180"/>
      <c r="CA80" s="180"/>
      <c r="CB80" s="180"/>
    </row>
    <row r="81" spans="1:80" s="30" customFormat="1" ht="11.1" customHeight="1" x14ac:dyDescent="0.2">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row>
    <row r="82" spans="1:80" ht="11.1" customHeight="1"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182"/>
      <c r="BT82" s="182"/>
      <c r="BU82" s="182"/>
      <c r="BV82" s="182"/>
      <c r="BW82" s="182"/>
      <c r="BX82" s="182"/>
      <c r="BY82" s="182"/>
      <c r="BZ82" s="182"/>
      <c r="CA82" s="182"/>
      <c r="CB82" s="182"/>
    </row>
    <row r="83" spans="1:80" ht="11.1" customHeight="1" x14ac:dyDescent="0.2"/>
    <row r="84" spans="1:80" ht="11.1" customHeight="1" x14ac:dyDescent="0.2"/>
    <row r="85" spans="1:80" ht="20.25" customHeight="1" x14ac:dyDescent="0.2">
      <c r="A85" s="193" t="s">
        <v>47</v>
      </c>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AA85" s="194"/>
      <c r="AB85" s="194"/>
      <c r="AC85" s="194"/>
      <c r="AD85" s="194"/>
      <c r="AE85" s="194"/>
      <c r="AF85" s="194"/>
      <c r="AG85" s="194"/>
      <c r="AH85" s="194"/>
      <c r="AI85" s="194"/>
      <c r="AJ85" s="194"/>
      <c r="AK85" s="194"/>
      <c r="AL85" s="194"/>
      <c r="AM85" s="194"/>
      <c r="AS85" s="195" t="s">
        <v>48</v>
      </c>
      <c r="AT85" s="195"/>
      <c r="AU85" s="195"/>
      <c r="AV85" s="195"/>
      <c r="AW85" s="195"/>
      <c r="AX85" s="195"/>
      <c r="AY85" s="195"/>
      <c r="AZ85" s="195"/>
      <c r="BA85" s="195"/>
      <c r="BB85" s="195"/>
      <c r="BC85" s="195"/>
      <c r="BD85" s="195"/>
      <c r="BE85" s="195"/>
      <c r="BF85" s="195"/>
      <c r="BG85" s="195"/>
      <c r="BH85" s="195"/>
      <c r="BI85" s="195"/>
      <c r="BJ85" s="195"/>
      <c r="BK85" s="195"/>
      <c r="BL85" s="195"/>
      <c r="BM85" s="195"/>
    </row>
    <row r="86" spans="1:80" ht="11.1" customHeight="1" x14ac:dyDescent="0.2">
      <c r="AA86" s="161" t="s">
        <v>49</v>
      </c>
      <c r="AB86" s="161"/>
      <c r="AC86" s="161"/>
      <c r="AD86" s="161"/>
      <c r="AE86" s="161"/>
      <c r="AF86" s="161"/>
      <c r="AG86" s="161"/>
      <c r="AH86" s="161"/>
      <c r="AI86" s="161"/>
      <c r="AJ86" s="161"/>
      <c r="AK86" s="161"/>
      <c r="AL86" s="161"/>
      <c r="AS86" s="161" t="s">
        <v>50</v>
      </c>
      <c r="AT86" s="161"/>
      <c r="AU86" s="161"/>
      <c r="AV86" s="161"/>
      <c r="AW86" s="161"/>
      <c r="AX86" s="161"/>
      <c r="AY86" s="161"/>
      <c r="AZ86" s="161"/>
      <c r="BA86" s="161"/>
      <c r="BB86" s="161"/>
      <c r="BC86" s="161"/>
      <c r="BD86" s="161"/>
      <c r="BE86" s="161"/>
      <c r="BF86" s="161"/>
      <c r="BG86" s="161"/>
      <c r="BH86" s="161"/>
      <c r="BI86" s="161"/>
      <c r="BJ86" s="161"/>
      <c r="BK86" s="161"/>
      <c r="BL86" s="161"/>
      <c r="BM86" s="161"/>
    </row>
    <row r="87" spans="1:80" ht="11.1" customHeight="1" x14ac:dyDescent="0.2"/>
    <row r="88" spans="1:80" ht="11.1" customHeight="1" x14ac:dyDescent="0.2"/>
    <row r="89" spans="1:80" ht="34.5" customHeight="1" x14ac:dyDescent="0.2">
      <c r="A89" s="193" t="s">
        <v>51</v>
      </c>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AA89" s="194"/>
      <c r="AB89" s="194"/>
      <c r="AC89" s="194"/>
      <c r="AD89" s="194"/>
      <c r="AE89" s="194"/>
      <c r="AF89" s="194"/>
      <c r="AG89" s="194"/>
      <c r="AH89" s="194"/>
      <c r="AI89" s="194"/>
      <c r="AJ89" s="194"/>
      <c r="AK89" s="194"/>
      <c r="AL89" s="194"/>
      <c r="AM89" s="194"/>
      <c r="AS89" s="195" t="s">
        <v>52</v>
      </c>
      <c r="AT89" s="195"/>
      <c r="AU89" s="195"/>
      <c r="AV89" s="195"/>
      <c r="AW89" s="195"/>
      <c r="AX89" s="195"/>
      <c r="AY89" s="195"/>
      <c r="AZ89" s="195"/>
      <c r="BA89" s="195"/>
      <c r="BB89" s="195"/>
      <c r="BC89" s="195"/>
      <c r="BD89" s="195"/>
      <c r="BE89" s="195"/>
      <c r="BF89" s="195"/>
      <c r="BG89" s="195"/>
      <c r="BH89" s="195"/>
      <c r="BI89" s="195"/>
      <c r="BJ89" s="195"/>
      <c r="BK89" s="195"/>
      <c r="BL89" s="195"/>
      <c r="BM89" s="195"/>
    </row>
    <row r="90" spans="1:80" ht="11.1" customHeight="1" x14ac:dyDescent="0.2">
      <c r="AA90" s="161" t="s">
        <v>49</v>
      </c>
      <c r="AB90" s="161"/>
      <c r="AC90" s="161"/>
      <c r="AD90" s="161"/>
      <c r="AE90" s="161"/>
      <c r="AF90" s="161"/>
      <c r="AG90" s="161"/>
      <c r="AH90" s="161"/>
      <c r="AI90" s="161"/>
      <c r="AJ90" s="161"/>
      <c r="AK90" s="161"/>
      <c r="AL90" s="161"/>
      <c r="AS90" s="161" t="s">
        <v>50</v>
      </c>
      <c r="AT90" s="161"/>
      <c r="AU90" s="161"/>
      <c r="AV90" s="161"/>
      <c r="AW90" s="161"/>
      <c r="AX90" s="161"/>
      <c r="AY90" s="161"/>
      <c r="AZ90" s="161"/>
      <c r="BA90" s="161"/>
      <c r="BB90" s="161"/>
      <c r="BC90" s="161"/>
      <c r="BD90" s="161"/>
      <c r="BE90" s="161"/>
      <c r="BF90" s="161"/>
      <c r="BG90" s="161"/>
      <c r="BH90" s="161"/>
      <c r="BI90" s="161"/>
      <c r="BJ90" s="161"/>
      <c r="BK90" s="161"/>
      <c r="BL90" s="161"/>
      <c r="BM90" s="161"/>
    </row>
  </sheetData>
  <mergeCells count="326">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BC30:BG30"/>
    <mergeCell ref="BH30:BL30"/>
    <mergeCell ref="BM30:BQ30"/>
    <mergeCell ref="A29:B29"/>
    <mergeCell ref="C29:R29"/>
    <mergeCell ref="S29:X29"/>
    <mergeCell ref="Y29:AD29"/>
    <mergeCell ref="AE29:AJ29"/>
    <mergeCell ref="AK29:AP29"/>
    <mergeCell ref="AQ29:AV29"/>
    <mergeCell ref="AW29:BB29"/>
    <mergeCell ref="BC29:BG29"/>
    <mergeCell ref="BH32:BL32"/>
    <mergeCell ref="BM32:BQ32"/>
    <mergeCell ref="A33:BQ33"/>
    <mergeCell ref="A34:BQ34"/>
    <mergeCell ref="AW31:BB31"/>
    <mergeCell ref="BC31:BG31"/>
    <mergeCell ref="BH31:BL31"/>
    <mergeCell ref="BM31:BQ31"/>
    <mergeCell ref="A32:R32"/>
    <mergeCell ref="S32:X32"/>
    <mergeCell ref="Y32:AD32"/>
    <mergeCell ref="AE32:AJ32"/>
    <mergeCell ref="AK32:AP32"/>
    <mergeCell ref="AQ32:AV32"/>
    <mergeCell ref="A31:B31"/>
    <mergeCell ref="C31:R31"/>
    <mergeCell ref="S31:X31"/>
    <mergeCell ref="Y31:AD31"/>
    <mergeCell ref="AE31:AJ31"/>
    <mergeCell ref="AK31:AP31"/>
    <mergeCell ref="AQ31:AV31"/>
    <mergeCell ref="AW32:BB32"/>
    <mergeCell ref="BC32:BG32"/>
    <mergeCell ref="AQ41:AU41"/>
    <mergeCell ref="AV41:AZ41"/>
    <mergeCell ref="BA41:BE41"/>
    <mergeCell ref="BF41:BI41"/>
    <mergeCell ref="BJ41:BM41"/>
    <mergeCell ref="BN41:BQ41"/>
    <mergeCell ref="A35:BQ35"/>
    <mergeCell ref="A38:BL38"/>
    <mergeCell ref="BM39:BQ39"/>
    <mergeCell ref="A40:AA41"/>
    <mergeCell ref="AB40:AP40"/>
    <mergeCell ref="AQ40:BE40"/>
    <mergeCell ref="BF40:BQ40"/>
    <mergeCell ref="AB41:AF41"/>
    <mergeCell ref="AG41:AK41"/>
    <mergeCell ref="AL41:AP41"/>
    <mergeCell ref="BA42:BE42"/>
    <mergeCell ref="BF42:BI42"/>
    <mergeCell ref="BJ42:BM42"/>
    <mergeCell ref="BN42:BQ42"/>
    <mergeCell ref="A43:AA43"/>
    <mergeCell ref="AB43:AF43"/>
    <mergeCell ref="AG43:AK43"/>
    <mergeCell ref="AL43:AP43"/>
    <mergeCell ref="AQ43:AU43"/>
    <mergeCell ref="AV43:AZ43"/>
    <mergeCell ref="A42:AA42"/>
    <mergeCell ref="AB42:AF42"/>
    <mergeCell ref="AG42:AK42"/>
    <mergeCell ref="AL42:AP42"/>
    <mergeCell ref="AQ42:AU42"/>
    <mergeCell ref="AV42:AZ42"/>
    <mergeCell ref="BA44:BE44"/>
    <mergeCell ref="BF44:BI44"/>
    <mergeCell ref="BJ44:BM44"/>
    <mergeCell ref="BN44:BQ44"/>
    <mergeCell ref="A45:BQ45"/>
    <mergeCell ref="A46:BQ46"/>
    <mergeCell ref="BA43:BE43"/>
    <mergeCell ref="BF43:BI43"/>
    <mergeCell ref="BJ43:BM43"/>
    <mergeCell ref="BN43:BQ43"/>
    <mergeCell ref="A44:AA44"/>
    <mergeCell ref="AB44:AF44"/>
    <mergeCell ref="AG44:AK44"/>
    <mergeCell ref="AL44:AP44"/>
    <mergeCell ref="AQ44:AU44"/>
    <mergeCell ref="AV44:AZ44"/>
    <mergeCell ref="A47:BQ47"/>
    <mergeCell ref="A49:BQ49"/>
    <mergeCell ref="A51:B52"/>
    <mergeCell ref="C51:X52"/>
    <mergeCell ref="Y51:AA52"/>
    <mergeCell ref="AB51:AI52"/>
    <mergeCell ref="AJ51:AX51"/>
    <mergeCell ref="AY51:BM51"/>
    <mergeCell ref="BN51:CB51"/>
    <mergeCell ref="AJ52:AN52"/>
    <mergeCell ref="BD53:BH53"/>
    <mergeCell ref="BI53:BM53"/>
    <mergeCell ref="BN53:BR53"/>
    <mergeCell ref="BS53:BW53"/>
    <mergeCell ref="BX53:CB53"/>
    <mergeCell ref="A54:B54"/>
    <mergeCell ref="C54:CB54"/>
    <mergeCell ref="BS52:BW52"/>
    <mergeCell ref="BX52:CB52"/>
    <mergeCell ref="A53:B53"/>
    <mergeCell ref="C53:X53"/>
    <mergeCell ref="Y53:AA53"/>
    <mergeCell ref="AB53:AI53"/>
    <mergeCell ref="AJ53:AN53"/>
    <mergeCell ref="AO53:AS53"/>
    <mergeCell ref="AT53:AX53"/>
    <mergeCell ref="AY53:BC53"/>
    <mergeCell ref="AO52:AS52"/>
    <mergeCell ref="AT52:AX52"/>
    <mergeCell ref="AY52:BC52"/>
    <mergeCell ref="BD52:BH52"/>
    <mergeCell ref="BI52:BM52"/>
    <mergeCell ref="BN52:BR52"/>
    <mergeCell ref="BI56:BM56"/>
    <mergeCell ref="BN56:BR56"/>
    <mergeCell ref="BS56:BW56"/>
    <mergeCell ref="BX56:CB56"/>
    <mergeCell ref="A57:CB57"/>
    <mergeCell ref="A58:CB58"/>
    <mergeCell ref="A55:CB55"/>
    <mergeCell ref="A56:B56"/>
    <mergeCell ref="C56:X56"/>
    <mergeCell ref="Y56:AA56"/>
    <mergeCell ref="AB56:AI56"/>
    <mergeCell ref="AJ56:AN56"/>
    <mergeCell ref="AO56:AS56"/>
    <mergeCell ref="AT56:AX56"/>
    <mergeCell ref="AY56:BC56"/>
    <mergeCell ref="BD56:BH56"/>
    <mergeCell ref="A59:CB59"/>
    <mergeCell ref="A60:B60"/>
    <mergeCell ref="C60:X60"/>
    <mergeCell ref="Y60:AA60"/>
    <mergeCell ref="AB60:AI60"/>
    <mergeCell ref="AJ60:AN60"/>
    <mergeCell ref="AO60:AS60"/>
    <mergeCell ref="AT60:AX60"/>
    <mergeCell ref="AY60:BC60"/>
    <mergeCell ref="BD60:BH60"/>
    <mergeCell ref="BI60:BM60"/>
    <mergeCell ref="BN60:BR60"/>
    <mergeCell ref="BS60:BW60"/>
    <mergeCell ref="BX60:CB60"/>
    <mergeCell ref="A61:CB61"/>
    <mergeCell ref="A62:B62"/>
    <mergeCell ref="C62:X62"/>
    <mergeCell ref="Y62:AA62"/>
    <mergeCell ref="AB62:AI62"/>
    <mergeCell ref="AJ62:AN62"/>
    <mergeCell ref="BS62:BW62"/>
    <mergeCell ref="BX62:CB62"/>
    <mergeCell ref="A63:CB63"/>
    <mergeCell ref="A64:CB64"/>
    <mergeCell ref="A65:CB65"/>
    <mergeCell ref="A66:B66"/>
    <mergeCell ref="C66:X66"/>
    <mergeCell ref="Y66:AA66"/>
    <mergeCell ref="AB66:AI66"/>
    <mergeCell ref="AJ66:AN66"/>
    <mergeCell ref="AO62:AS62"/>
    <mergeCell ref="AT62:AX62"/>
    <mergeCell ref="AY62:BC62"/>
    <mergeCell ref="BD62:BH62"/>
    <mergeCell ref="BI62:BM62"/>
    <mergeCell ref="BN62:BR62"/>
    <mergeCell ref="BS66:BW66"/>
    <mergeCell ref="BX66:CB66"/>
    <mergeCell ref="A67:B67"/>
    <mergeCell ref="C67:CB67"/>
    <mergeCell ref="A68:CB68"/>
    <mergeCell ref="A69:B69"/>
    <mergeCell ref="C69:X69"/>
    <mergeCell ref="Y69:AA69"/>
    <mergeCell ref="AB69:AI69"/>
    <mergeCell ref="AJ69:AN69"/>
    <mergeCell ref="AO66:AS66"/>
    <mergeCell ref="AT66:AX66"/>
    <mergeCell ref="AY66:BC66"/>
    <mergeCell ref="BD66:BH66"/>
    <mergeCell ref="BI66:BM66"/>
    <mergeCell ref="BN66:BR66"/>
    <mergeCell ref="BS69:BW69"/>
    <mergeCell ref="BX69:CB69"/>
    <mergeCell ref="A70:CB70"/>
    <mergeCell ref="A71:CB71"/>
    <mergeCell ref="A72:CB72"/>
    <mergeCell ref="A73:B73"/>
    <mergeCell ref="C73:X73"/>
    <mergeCell ref="Y73:AA73"/>
    <mergeCell ref="AB73:AI73"/>
    <mergeCell ref="AJ73:AN73"/>
    <mergeCell ref="AO69:AS69"/>
    <mergeCell ref="AT69:AX69"/>
    <mergeCell ref="AY69:BC69"/>
    <mergeCell ref="BD69:BH69"/>
    <mergeCell ref="BI69:BM69"/>
    <mergeCell ref="BN69:BR69"/>
    <mergeCell ref="AY75:BC75"/>
    <mergeCell ref="BD75:BH75"/>
    <mergeCell ref="BI75:BM75"/>
    <mergeCell ref="BN75:BR75"/>
    <mergeCell ref="BS75:BW75"/>
    <mergeCell ref="BX75:CB75"/>
    <mergeCell ref="BS73:BW73"/>
    <mergeCell ref="BX73:CB73"/>
    <mergeCell ref="A74:CB74"/>
    <mergeCell ref="A75:B75"/>
    <mergeCell ref="C75:X75"/>
    <mergeCell ref="Y75:AA75"/>
    <mergeCell ref="AB75:AI75"/>
    <mergeCell ref="AJ75:AN75"/>
    <mergeCell ref="AO75:AS75"/>
    <mergeCell ref="AT75:AX75"/>
    <mergeCell ref="AO73:AS73"/>
    <mergeCell ref="AT73:AX73"/>
    <mergeCell ref="AY73:BC73"/>
    <mergeCell ref="BD73:BH73"/>
    <mergeCell ref="BI73:BM73"/>
    <mergeCell ref="BN73:BR73"/>
    <mergeCell ref="AY79:BC79"/>
    <mergeCell ref="BD79:BH79"/>
    <mergeCell ref="BI79:BM79"/>
    <mergeCell ref="BN79:BR79"/>
    <mergeCell ref="BS79:BW79"/>
    <mergeCell ref="BX79:CB79"/>
    <mergeCell ref="A76:CB76"/>
    <mergeCell ref="A77:CB77"/>
    <mergeCell ref="A78:CB78"/>
    <mergeCell ref="A79:B79"/>
    <mergeCell ref="C79:X79"/>
    <mergeCell ref="Y79:AA79"/>
    <mergeCell ref="AB79:AI79"/>
    <mergeCell ref="AJ79:AN79"/>
    <mergeCell ref="AO79:AS79"/>
    <mergeCell ref="AT79:AX79"/>
    <mergeCell ref="AA86:AL86"/>
    <mergeCell ref="AS86:BM86"/>
    <mergeCell ref="A89:X89"/>
    <mergeCell ref="AA89:AM89"/>
    <mergeCell ref="AS89:BM89"/>
    <mergeCell ref="AA90:AL90"/>
    <mergeCell ref="AS90:BM90"/>
    <mergeCell ref="A80:CB80"/>
    <mergeCell ref="A81:CB81"/>
    <mergeCell ref="A82:CB82"/>
    <mergeCell ref="A85:X85"/>
    <mergeCell ref="AA85:AM85"/>
    <mergeCell ref="AS85:BM85"/>
  </mergeCells>
  <pageMargins left="0.70866141732283472" right="0.70866141732283472" top="0.74803149606299213" bottom="0.74803149606299213" header="0.31496062992125984" footer="0.31496062992125984"/>
  <pageSetup paperSize="9" scale="67" fitToHeight="2"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4"/>
  <sheetViews>
    <sheetView workbookViewId="0">
      <selection activeCell="DB25" sqref="DB25"/>
    </sheetView>
  </sheetViews>
  <sheetFormatPr defaultColWidth="10.5" defaultRowHeight="11.45" customHeight="1" x14ac:dyDescent="0.2"/>
  <cols>
    <col min="1" max="1" width="2.33203125" style="31" customWidth="1"/>
    <col min="2" max="2" width="1.1640625" style="31" customWidth="1"/>
    <col min="3" max="3" width="2.6640625" style="31" customWidth="1"/>
    <col min="4" max="7" width="5.33203125" style="31" customWidth="1"/>
    <col min="8" max="10" width="3.6640625" style="31" customWidth="1"/>
    <col min="11" max="11" width="0.1640625" style="31" customWidth="1"/>
    <col min="12" max="12" width="2.33203125" style="31" customWidth="1"/>
    <col min="13" max="13" width="0.33203125" style="31" customWidth="1"/>
    <col min="14" max="14" width="2" style="31" customWidth="1"/>
    <col min="15" max="16" width="2.33203125" style="31" customWidth="1"/>
    <col min="17" max="17" width="1" style="31" customWidth="1"/>
    <col min="18" max="18" width="1.33203125" style="31" customWidth="1"/>
    <col min="19" max="19" width="0.6640625" style="31" customWidth="1"/>
    <col min="20" max="20" width="0.33203125" style="31" customWidth="1"/>
    <col min="21" max="21" width="1.33203125" style="31" customWidth="1"/>
    <col min="22" max="23" width="3.83203125" style="31" customWidth="1"/>
    <col min="24" max="24" width="0.1640625" style="31" customWidth="1"/>
    <col min="25" max="25" width="2.1640625" style="31" customWidth="1"/>
    <col min="26" max="26" width="0.1640625" style="31" customWidth="1"/>
    <col min="27" max="27" width="1.83203125" style="31" customWidth="1"/>
    <col min="28" max="28" width="0.33203125" style="31" customWidth="1"/>
    <col min="29" max="29" width="0.1640625" style="31" customWidth="1"/>
    <col min="30" max="33" width="2.33203125" style="31" customWidth="1"/>
    <col min="34" max="34" width="0.6640625" style="31" customWidth="1"/>
    <col min="35" max="35" width="0.33203125" style="31" customWidth="1"/>
    <col min="36" max="36" width="1.33203125" style="31" customWidth="1"/>
    <col min="37" max="39" width="2.33203125" style="31" customWidth="1"/>
    <col min="40" max="40" width="1.83203125" style="31" customWidth="1"/>
    <col min="41" max="41" width="0.33203125" style="31" customWidth="1"/>
    <col min="42" max="42" width="0.1640625" style="31" customWidth="1"/>
    <col min="43" max="46" width="2.33203125" style="31" customWidth="1"/>
    <col min="47" max="47" width="0.6640625" style="31" customWidth="1"/>
    <col min="48" max="48" width="0.33203125" style="31" customWidth="1"/>
    <col min="49" max="49" width="1.33203125" style="31" customWidth="1"/>
    <col min="50" max="52" width="2.33203125" style="31" customWidth="1"/>
    <col min="53" max="53" width="1.83203125" style="31" customWidth="1"/>
    <col min="54" max="54" width="0.33203125" style="31" customWidth="1"/>
    <col min="55" max="55" width="0.1640625" style="31" customWidth="1"/>
    <col min="56" max="59" width="2.33203125" style="31" customWidth="1"/>
    <col min="60" max="60" width="0.6640625" style="31" customWidth="1"/>
    <col min="61" max="61" width="0.33203125" style="31" customWidth="1"/>
    <col min="62" max="62" width="1.33203125" style="31" customWidth="1"/>
    <col min="63" max="68" width="2.33203125" style="31" customWidth="1"/>
    <col min="69" max="69" width="0.5" style="31" customWidth="1"/>
    <col min="70" max="70" width="0.33203125" style="31" customWidth="1"/>
    <col min="71" max="71" width="1.6640625" style="31" customWidth="1"/>
    <col min="72" max="74" width="2.33203125" style="31" customWidth="1"/>
    <col min="75" max="75" width="1.6640625" style="31" customWidth="1"/>
    <col min="76" max="76" width="0.33203125" style="31" customWidth="1"/>
    <col min="77" max="77" width="0.5" style="31" customWidth="1"/>
    <col min="78" max="81" width="2.33203125" style="31" customWidth="1"/>
    <col min="82" max="82" width="0.5" style="31" customWidth="1"/>
    <col min="83" max="83" width="0.33203125" style="31" customWidth="1"/>
    <col min="84" max="84" width="1.6640625" style="31" customWidth="1"/>
    <col min="85" max="87" width="2.33203125" style="31" customWidth="1"/>
    <col min="88" max="88" width="1.6640625" style="31" customWidth="1"/>
    <col min="89" max="89" width="0.33203125" style="31" customWidth="1"/>
    <col min="90" max="90" width="0.5" style="31" customWidth="1"/>
    <col min="91" max="94" width="2.33203125" style="31" customWidth="1"/>
    <col min="95" max="95" width="0.5" style="31" customWidth="1"/>
    <col min="96" max="96" width="0.33203125" style="31" customWidth="1"/>
    <col min="97" max="97" width="1.6640625" style="31" customWidth="1"/>
    <col min="98" max="98" width="2.33203125" style="31" customWidth="1"/>
    <col min="99" max="99" width="2.1640625" style="31" customWidth="1"/>
    <col min="100" max="100" width="0.1640625" style="31"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33" customFormat="1" ht="12.75" x14ac:dyDescent="0.2">
      <c r="A6" s="33"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33"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33" customFormat="1" ht="12.75" x14ac:dyDescent="0.2"/>
    <row r="9" spans="1:100" s="33" customFormat="1" ht="12.75" x14ac:dyDescent="0.2">
      <c r="A9" s="33"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33"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33" customFormat="1" ht="12.75" x14ac:dyDescent="0.2"/>
    <row r="12" spans="1:100" s="33" customFormat="1" ht="12.75" x14ac:dyDescent="0.2">
      <c r="A12" s="33" t="s">
        <v>8</v>
      </c>
      <c r="C12" s="236" t="s">
        <v>246</v>
      </c>
      <c r="D12" s="236"/>
      <c r="E12" s="236"/>
      <c r="F12" s="236"/>
      <c r="G12" s="236"/>
      <c r="H12" s="236"/>
      <c r="I12" s="236"/>
      <c r="J12" s="236"/>
      <c r="M12" s="237">
        <v>470</v>
      </c>
      <c r="N12" s="237"/>
      <c r="O12" s="237"/>
      <c r="P12" s="237"/>
      <c r="Q12" s="237"/>
      <c r="R12" s="237"/>
      <c r="S12" s="237"/>
      <c r="T12" s="237"/>
      <c r="U12" s="237"/>
      <c r="V12" s="237"/>
      <c r="W12" s="237"/>
      <c r="Z12" s="238" t="s">
        <v>225</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33"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33" customFormat="1" ht="12.75" x14ac:dyDescent="0.2"/>
    <row r="15" spans="1:100" s="33"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33" customFormat="1" ht="13.5" thickBot="1" x14ac:dyDescent="0.25"/>
    <row r="17" spans="1:100" s="33"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33"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33" customFormat="1" ht="23.2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33" customFormat="1" ht="17.25" customHeight="1" x14ac:dyDescent="0.2">
      <c r="A21" s="213">
        <v>1</v>
      </c>
      <c r="B21" s="213"/>
      <c r="C21" s="213"/>
      <c r="D21" s="327" t="s">
        <v>347</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42" customHeight="1" x14ac:dyDescent="0.2">
      <c r="A22" s="216" t="s">
        <v>108</v>
      </c>
      <c r="B22" s="216"/>
      <c r="C22" s="216"/>
      <c r="D22" s="217" t="s">
        <v>247</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86">
        <v>0</v>
      </c>
      <c r="CN22" s="286"/>
      <c r="CO22" s="286"/>
      <c r="CP22" s="286"/>
      <c r="CQ22" s="286"/>
      <c r="CR22" s="286"/>
      <c r="CS22" s="286"/>
      <c r="CT22" s="286"/>
      <c r="CU22" s="286"/>
      <c r="CV22" s="286"/>
    </row>
    <row r="23" spans="1:100" s="19" customFormat="1" ht="42" customHeight="1" x14ac:dyDescent="0.2">
      <c r="A23" s="216" t="s">
        <v>162</v>
      </c>
      <c r="B23" s="216"/>
      <c r="C23" s="216"/>
      <c r="D23" s="217" t="s">
        <v>248</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86">
        <v>0</v>
      </c>
      <c r="CN23" s="286"/>
      <c r="CO23" s="286"/>
      <c r="CP23" s="286"/>
      <c r="CQ23" s="286"/>
      <c r="CR23" s="286"/>
      <c r="CS23" s="286"/>
      <c r="CT23" s="286"/>
      <c r="CU23" s="286"/>
      <c r="CV23" s="286"/>
    </row>
    <row r="24" spans="1:100" s="20" customFormat="1" ht="12.75" x14ac:dyDescent="0.2">
      <c r="A24" s="206"/>
      <c r="B24" s="206"/>
      <c r="C24" s="206"/>
      <c r="D24" s="207" t="s">
        <v>110</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8">
        <v>224.9</v>
      </c>
      <c r="BR24" s="208"/>
      <c r="BS24" s="208"/>
      <c r="BT24" s="208"/>
      <c r="BU24" s="208"/>
      <c r="BV24" s="208"/>
      <c r="BW24" s="208"/>
      <c r="BX24" s="208"/>
      <c r="BY24" s="208"/>
      <c r="BZ24" s="208"/>
      <c r="CA24" s="208"/>
      <c r="CB24" s="206"/>
      <c r="CC24" s="206"/>
      <c r="CD24" s="206"/>
      <c r="CE24" s="206"/>
      <c r="CF24" s="206"/>
      <c r="CG24" s="206"/>
      <c r="CH24" s="206"/>
      <c r="CI24" s="206"/>
      <c r="CJ24" s="206"/>
      <c r="CK24" s="206"/>
      <c r="CL24" s="206"/>
      <c r="CM24" s="206"/>
      <c r="CN24" s="206"/>
      <c r="CO24" s="206"/>
      <c r="CP24" s="206"/>
      <c r="CQ24" s="206"/>
      <c r="CR24" s="206"/>
      <c r="CS24" s="206"/>
      <c r="CT24" s="206"/>
      <c r="CU24" s="206"/>
      <c r="CV24" s="206"/>
    </row>
    <row r="25" spans="1:100" s="21" customFormat="1" ht="15" x14ac:dyDescent="0.25">
      <c r="A25" s="209"/>
      <c r="B25" s="209"/>
      <c r="C25" s="209"/>
      <c r="D25" s="210" t="s">
        <v>111</v>
      </c>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1">
        <v>224.9</v>
      </c>
      <c r="BR25" s="211"/>
      <c r="BS25" s="211"/>
      <c r="BT25" s="211"/>
      <c r="BU25" s="211"/>
      <c r="BV25" s="211"/>
      <c r="BW25" s="211"/>
      <c r="BX25" s="211"/>
      <c r="BY25" s="211"/>
      <c r="BZ25" s="211"/>
      <c r="CA25" s="211"/>
      <c r="CB25" s="212"/>
      <c r="CC25" s="212"/>
      <c r="CD25" s="212"/>
      <c r="CE25" s="212"/>
      <c r="CF25" s="212"/>
      <c r="CG25" s="212"/>
      <c r="CH25" s="212"/>
      <c r="CI25" s="212"/>
      <c r="CJ25" s="212"/>
      <c r="CK25" s="212"/>
      <c r="CL25" s="212"/>
      <c r="CM25" s="212"/>
      <c r="CN25" s="212"/>
      <c r="CO25" s="212"/>
      <c r="CP25" s="212"/>
      <c r="CQ25" s="212"/>
      <c r="CR25" s="212"/>
      <c r="CS25" s="212"/>
      <c r="CT25" s="212"/>
      <c r="CU25" s="212"/>
      <c r="CV25" s="212"/>
    </row>
    <row r="26" spans="1:100" ht="11.1" customHeight="1" x14ac:dyDescent="0.2">
      <c r="B26" s="22" t="s">
        <v>112</v>
      </c>
      <c r="C26" s="22"/>
    </row>
    <row r="29" spans="1:100" ht="12.75" x14ac:dyDescent="0.2">
      <c r="A29" s="199" t="s">
        <v>113</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row>
    <row r="31" spans="1:100" s="23" customFormat="1" ht="35.25" customHeight="1" thickBot="1" x14ac:dyDescent="0.25">
      <c r="A31" s="200" t="s">
        <v>16</v>
      </c>
      <c r="B31" s="200"/>
      <c r="C31" s="200"/>
      <c r="D31" s="201" t="s">
        <v>114</v>
      </c>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t="s">
        <v>115</v>
      </c>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row>
    <row r="32" spans="1:100" s="32" customFormat="1" ht="11.1" customHeight="1" thickBot="1" x14ac:dyDescent="0.25">
      <c r="A32" s="203">
        <v>1</v>
      </c>
      <c r="B32" s="203"/>
      <c r="C32" s="203"/>
      <c r="D32" s="204">
        <v>2</v>
      </c>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5">
        <v>3</v>
      </c>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row>
    <row r="33" spans="1:100" s="24" customFormat="1" ht="57.75" customHeight="1" x14ac:dyDescent="0.2">
      <c r="A33" s="258"/>
      <c r="B33" s="258"/>
      <c r="C33" s="258"/>
      <c r="D33" s="259" t="s">
        <v>249</v>
      </c>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row>
    <row r="34" spans="1:100" s="24" customFormat="1" ht="57.75" customHeight="1" x14ac:dyDescent="0.2">
      <c r="A34" s="258"/>
      <c r="B34" s="258"/>
      <c r="C34" s="258"/>
      <c r="D34" s="259" t="s">
        <v>250</v>
      </c>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row>
    <row r="36" spans="1:100" ht="11.1" customHeight="1" x14ac:dyDescent="0.2"/>
    <row r="37" spans="1:100" ht="11.1" customHeight="1" x14ac:dyDescent="0.2"/>
    <row r="38" spans="1:100" ht="15.75" x14ac:dyDescent="0.25">
      <c r="A38" s="196" t="s">
        <v>47</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M38" s="197"/>
      <c r="AN38" s="197"/>
      <c r="AO38" s="197"/>
      <c r="AP38" s="197"/>
      <c r="AQ38" s="197"/>
      <c r="AR38" s="197"/>
      <c r="AS38" s="197"/>
      <c r="AT38" s="197"/>
      <c r="AU38" s="197"/>
      <c r="AV38" s="197"/>
      <c r="AW38" s="197"/>
      <c r="AX38" s="197"/>
      <c r="AY38" s="197"/>
      <c r="AZ38" s="197"/>
      <c r="BA38" s="197"/>
      <c r="BB38" s="197"/>
      <c r="BC38" s="197"/>
      <c r="BD38" s="197"/>
      <c r="BE38" s="197"/>
      <c r="BM38" s="198" t="s">
        <v>48</v>
      </c>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row>
    <row r="39" spans="1:100" ht="11.1" customHeight="1" x14ac:dyDescent="0.2">
      <c r="AM39" s="161" t="s">
        <v>49</v>
      </c>
      <c r="AN39" s="161"/>
      <c r="AO39" s="161"/>
      <c r="AP39" s="161"/>
      <c r="AQ39" s="161"/>
      <c r="AR39" s="161"/>
      <c r="AS39" s="161"/>
      <c r="AT39" s="161"/>
      <c r="AU39" s="161"/>
      <c r="AV39" s="161"/>
      <c r="AW39" s="161"/>
      <c r="AX39" s="161"/>
      <c r="AY39" s="161"/>
      <c r="AZ39" s="161"/>
      <c r="BA39" s="161"/>
      <c r="BB39" s="161"/>
      <c r="BC39" s="161"/>
      <c r="BD39" s="161"/>
      <c r="BM39" s="161" t="s">
        <v>50</v>
      </c>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row>
    <row r="41" spans="1:100" ht="11.1" customHeight="1" x14ac:dyDescent="0.2"/>
    <row r="42" spans="1:100" ht="11.1" customHeight="1" x14ac:dyDescent="0.2"/>
    <row r="43" spans="1:100" ht="58.5" customHeight="1" x14ac:dyDescent="0.25">
      <c r="A43" s="196" t="s">
        <v>51</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M43" s="197"/>
      <c r="AN43" s="197"/>
      <c r="AO43" s="197"/>
      <c r="AP43" s="197"/>
      <c r="AQ43" s="197"/>
      <c r="AR43" s="197"/>
      <c r="AS43" s="197"/>
      <c r="AT43" s="197"/>
      <c r="AU43" s="197"/>
      <c r="AV43" s="197"/>
      <c r="AW43" s="197"/>
      <c r="AX43" s="197"/>
      <c r="AY43" s="197"/>
      <c r="AZ43" s="197"/>
      <c r="BA43" s="197"/>
      <c r="BB43" s="197"/>
      <c r="BC43" s="197"/>
      <c r="BD43" s="197"/>
      <c r="BE43" s="197"/>
      <c r="BM43" s="198" t="s">
        <v>52</v>
      </c>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row>
    <row r="44" spans="1:100" ht="11.1" customHeight="1" x14ac:dyDescent="0.2">
      <c r="AM44" s="161" t="s">
        <v>49</v>
      </c>
      <c r="AN44" s="161"/>
      <c r="AO44" s="161"/>
      <c r="AP44" s="161"/>
      <c r="AQ44" s="161"/>
      <c r="AR44" s="161"/>
      <c r="AS44" s="161"/>
      <c r="AT44" s="161"/>
      <c r="AU44" s="161"/>
      <c r="AV44" s="161"/>
      <c r="AW44" s="161"/>
      <c r="AX44" s="161"/>
      <c r="AY44" s="161"/>
      <c r="AZ44" s="161"/>
      <c r="BA44" s="161"/>
      <c r="BB44" s="161"/>
      <c r="BC44" s="161"/>
      <c r="BD44" s="161"/>
      <c r="BM44" s="161" t="s">
        <v>50</v>
      </c>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row>
  </sheetData>
  <mergeCells count="71">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CM23:CV23"/>
    <mergeCell ref="A24:C24"/>
    <mergeCell ref="D24:BP24"/>
    <mergeCell ref="BQ24:CA24"/>
    <mergeCell ref="CB24:CL24"/>
    <mergeCell ref="CM24:CV24"/>
    <mergeCell ref="A23:C23"/>
    <mergeCell ref="D23:BP23"/>
    <mergeCell ref="BQ23:CA23"/>
    <mergeCell ref="CB23:CL23"/>
    <mergeCell ref="A25:C25"/>
    <mergeCell ref="D25:BP25"/>
    <mergeCell ref="BQ25:CA25"/>
    <mergeCell ref="CB25:CL25"/>
    <mergeCell ref="CM25:CV25"/>
    <mergeCell ref="A29:AP29"/>
    <mergeCell ref="A33:C33"/>
    <mergeCell ref="D33:AW33"/>
    <mergeCell ref="AX33:CV33"/>
    <mergeCell ref="A34:C34"/>
    <mergeCell ref="D34:AW34"/>
    <mergeCell ref="AX34:CV34"/>
    <mergeCell ref="A31:C31"/>
    <mergeCell ref="D31:AW31"/>
    <mergeCell ref="AX31:CV31"/>
    <mergeCell ref="A32:C32"/>
    <mergeCell ref="D32:AW32"/>
    <mergeCell ref="AX32:CV32"/>
    <mergeCell ref="AM44:BD44"/>
    <mergeCell ref="BM44:CO44"/>
    <mergeCell ref="A38:AJ38"/>
    <mergeCell ref="AM38:BE38"/>
    <mergeCell ref="BM38:CO38"/>
    <mergeCell ref="AM39:BD39"/>
    <mergeCell ref="BM39:CO39"/>
    <mergeCell ref="A43:AJ43"/>
    <mergeCell ref="AM43:BE43"/>
    <mergeCell ref="BM43:CO43"/>
  </mergeCells>
  <pageMargins left="0.70866141732283472" right="0.70866141732283472" top="0.74803149606299213" bottom="0.74803149606299213" header="0.31496062992125984" footer="0.31496062992125984"/>
  <pageSetup paperSize="9" scale="69"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9"/>
  <sheetViews>
    <sheetView topLeftCell="A37" workbookViewId="0">
      <selection activeCell="AB57" sqref="AB57:AI57"/>
    </sheetView>
  </sheetViews>
  <sheetFormatPr defaultColWidth="10.5" defaultRowHeight="11.25" x14ac:dyDescent="0.2"/>
  <cols>
    <col min="1" max="1" width="2.33203125" style="31" customWidth="1"/>
    <col min="2" max="2" width="3.83203125" style="31" customWidth="1"/>
    <col min="3" max="15" width="4.6640625" style="31" customWidth="1"/>
    <col min="16" max="18" width="2.5" style="31" customWidth="1"/>
    <col min="19" max="30" width="2.33203125" style="31" customWidth="1"/>
    <col min="31" max="31" width="4.33203125" style="31" customWidth="1"/>
    <col min="32" max="35" width="2.33203125" style="31" customWidth="1"/>
    <col min="36" max="36" width="6" style="31" customWidth="1"/>
    <col min="37" max="40" width="2.33203125" style="31" customWidth="1"/>
    <col min="41" max="41" width="4.5" style="31" customWidth="1"/>
    <col min="42" max="42" width="2.33203125" style="31" customWidth="1"/>
    <col min="43" max="43" width="3.5" style="31" customWidth="1"/>
    <col min="44" max="47" width="2.33203125" style="31" customWidth="1"/>
    <col min="48" max="48" width="5.33203125" style="31" customWidth="1"/>
    <col min="49" max="49" width="2.83203125" style="31" customWidth="1"/>
    <col min="50" max="50" width="2.33203125" style="31" customWidth="1"/>
    <col min="51" max="51" width="4" style="31" customWidth="1"/>
    <col min="52" max="52" width="2.33203125" style="31" customWidth="1"/>
    <col min="53" max="58" width="2.83203125" style="31" customWidth="1"/>
    <col min="59" max="59" width="3.33203125" style="31" customWidth="1"/>
    <col min="60" max="60" width="4.1640625" style="31" customWidth="1"/>
    <col min="61" max="61" width="2.83203125" style="31" customWidth="1"/>
    <col min="62" max="63" width="2.33203125" style="31" customWidth="1"/>
    <col min="64" max="64" width="2.83203125" style="31" customWidth="1"/>
    <col min="65" max="65" width="4" style="31" customWidth="1"/>
    <col min="66" max="68" width="2.33203125" style="31" customWidth="1"/>
    <col min="69" max="69" width="4" style="31" customWidth="1"/>
    <col min="70" max="75" width="2.6640625" style="31" customWidth="1"/>
    <col min="76" max="77" width="3" style="31" customWidth="1"/>
    <col min="78" max="80" width="2.6640625" style="31"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7.7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1.75" customHeight="1" x14ac:dyDescent="0.2">
      <c r="A9" s="31"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31"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4.25" customHeight="1" x14ac:dyDescent="0.2">
      <c r="A15" s="31" t="s">
        <v>8</v>
      </c>
      <c r="B15" s="129">
        <v>117670</v>
      </c>
      <c r="C15" s="129"/>
      <c r="D15" s="129"/>
      <c r="E15" s="129"/>
      <c r="F15" s="129"/>
      <c r="G15" s="129"/>
      <c r="H15" s="129"/>
      <c r="I15" s="129"/>
      <c r="K15" s="130">
        <v>490</v>
      </c>
      <c r="L15" s="130"/>
      <c r="M15" s="130"/>
      <c r="N15" s="130"/>
      <c r="O15" s="130"/>
      <c r="P15" s="130"/>
      <c r="Q15" s="130"/>
      <c r="S15" s="131" t="s">
        <v>251</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7.25" customHeight="1" x14ac:dyDescent="0.2">
      <c r="A23" s="243"/>
      <c r="B23" s="243"/>
      <c r="C23" s="243"/>
      <c r="D23" s="243"/>
      <c r="E23" s="243"/>
      <c r="F23" s="243"/>
      <c r="G23" s="243"/>
      <c r="H23" s="243"/>
      <c r="I23" s="242">
        <v>31878380</v>
      </c>
      <c r="J23" s="242"/>
      <c r="K23" s="242"/>
      <c r="L23" s="242"/>
      <c r="M23" s="242"/>
      <c r="N23" s="242"/>
      <c r="O23" s="242"/>
      <c r="P23" s="242">
        <v>31878380</v>
      </c>
      <c r="Q23" s="242"/>
      <c r="R23" s="242"/>
      <c r="S23" s="242"/>
      <c r="T23" s="242"/>
      <c r="U23" s="242"/>
      <c r="V23" s="242"/>
      <c r="W23" s="242"/>
      <c r="X23" s="243"/>
      <c r="Y23" s="243"/>
      <c r="Z23" s="243"/>
      <c r="AA23" s="243"/>
      <c r="AB23" s="243"/>
      <c r="AC23" s="243"/>
      <c r="AD23" s="243"/>
      <c r="AE23" s="242">
        <v>31878380</v>
      </c>
      <c r="AF23" s="242"/>
      <c r="AG23" s="242"/>
      <c r="AH23" s="242"/>
      <c r="AI23" s="242"/>
      <c r="AJ23" s="242"/>
      <c r="AK23" s="242"/>
      <c r="AL23" s="242">
        <v>31878380</v>
      </c>
      <c r="AM23" s="242"/>
      <c r="AN23" s="242"/>
      <c r="AO23" s="242"/>
      <c r="AP23" s="242"/>
      <c r="AQ23" s="242"/>
      <c r="AR23" s="242"/>
      <c r="AS23" s="242"/>
      <c r="AT23" s="242"/>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6.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27"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3.5"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21.95" customHeight="1" x14ac:dyDescent="0.2">
      <c r="A30" s="139">
        <v>1</v>
      </c>
      <c r="B30" s="139"/>
      <c r="C30" s="175" t="s">
        <v>252</v>
      </c>
      <c r="D30" s="175"/>
      <c r="E30" s="175"/>
      <c r="F30" s="175"/>
      <c r="G30" s="175"/>
      <c r="H30" s="175"/>
      <c r="I30" s="175"/>
      <c r="J30" s="175"/>
      <c r="K30" s="175"/>
      <c r="L30" s="175"/>
      <c r="M30" s="175"/>
      <c r="N30" s="175"/>
      <c r="O30" s="175"/>
      <c r="P30" s="175"/>
      <c r="Q30" s="175"/>
      <c r="R30" s="175"/>
      <c r="S30" s="245"/>
      <c r="T30" s="245"/>
      <c r="U30" s="245"/>
      <c r="V30" s="245"/>
      <c r="W30" s="245"/>
      <c r="X30" s="245"/>
      <c r="Y30" s="244">
        <v>24000000</v>
      </c>
      <c r="Z30" s="244"/>
      <c r="AA30" s="244"/>
      <c r="AB30" s="244"/>
      <c r="AC30" s="244"/>
      <c r="AD30" s="244"/>
      <c r="AE30" s="244">
        <v>24000000</v>
      </c>
      <c r="AF30" s="244"/>
      <c r="AG30" s="244"/>
      <c r="AH30" s="244"/>
      <c r="AI30" s="244"/>
      <c r="AJ30" s="244"/>
      <c r="AK30" s="245"/>
      <c r="AL30" s="245"/>
      <c r="AM30" s="245"/>
      <c r="AN30" s="245"/>
      <c r="AO30" s="245"/>
      <c r="AP30" s="245"/>
      <c r="AQ30" s="244">
        <v>24000000</v>
      </c>
      <c r="AR30" s="244"/>
      <c r="AS30" s="244"/>
      <c r="AT30" s="244"/>
      <c r="AU30" s="244"/>
      <c r="AV30" s="244"/>
      <c r="AW30" s="244">
        <v>24000000</v>
      </c>
      <c r="AX30" s="244"/>
      <c r="AY30" s="244"/>
      <c r="AZ30" s="244"/>
      <c r="BA30" s="244"/>
      <c r="BB30" s="244"/>
      <c r="BC30" s="245"/>
      <c r="BD30" s="245"/>
      <c r="BE30" s="245"/>
      <c r="BF30" s="245"/>
      <c r="BG30" s="245"/>
      <c r="BH30" s="245"/>
      <c r="BI30" s="245"/>
      <c r="BJ30" s="245"/>
      <c r="BK30" s="245"/>
      <c r="BL30" s="245"/>
      <c r="BM30" s="245"/>
      <c r="BN30" s="245"/>
      <c r="BO30" s="245"/>
      <c r="BP30" s="245"/>
      <c r="BQ30" s="245"/>
    </row>
    <row r="31" spans="1:69" s="2" customFormat="1" ht="21.95" customHeight="1" x14ac:dyDescent="0.2">
      <c r="A31" s="139">
        <v>2</v>
      </c>
      <c r="B31" s="139"/>
      <c r="C31" s="175" t="s">
        <v>253</v>
      </c>
      <c r="D31" s="175"/>
      <c r="E31" s="175"/>
      <c r="F31" s="175"/>
      <c r="G31" s="175"/>
      <c r="H31" s="175"/>
      <c r="I31" s="175"/>
      <c r="J31" s="175"/>
      <c r="K31" s="175"/>
      <c r="L31" s="175"/>
      <c r="M31" s="175"/>
      <c r="N31" s="175"/>
      <c r="O31" s="175"/>
      <c r="P31" s="175"/>
      <c r="Q31" s="175"/>
      <c r="R31" s="175"/>
      <c r="S31" s="245"/>
      <c r="T31" s="245"/>
      <c r="U31" s="245"/>
      <c r="V31" s="245"/>
      <c r="W31" s="245"/>
      <c r="X31" s="245"/>
      <c r="Y31" s="244">
        <v>7878380</v>
      </c>
      <c r="Z31" s="244"/>
      <c r="AA31" s="244"/>
      <c r="AB31" s="244"/>
      <c r="AC31" s="244"/>
      <c r="AD31" s="244"/>
      <c r="AE31" s="244">
        <v>7878380</v>
      </c>
      <c r="AF31" s="244"/>
      <c r="AG31" s="244"/>
      <c r="AH31" s="244"/>
      <c r="AI31" s="244"/>
      <c r="AJ31" s="244"/>
      <c r="AK31" s="245"/>
      <c r="AL31" s="245"/>
      <c r="AM31" s="245"/>
      <c r="AN31" s="245"/>
      <c r="AO31" s="245"/>
      <c r="AP31" s="245"/>
      <c r="AQ31" s="244">
        <v>7878380</v>
      </c>
      <c r="AR31" s="244"/>
      <c r="AS31" s="244"/>
      <c r="AT31" s="244"/>
      <c r="AU31" s="244"/>
      <c r="AV31" s="244"/>
      <c r="AW31" s="244">
        <v>7878380</v>
      </c>
      <c r="AX31" s="244"/>
      <c r="AY31" s="244"/>
      <c r="AZ31" s="244"/>
      <c r="BA31" s="244"/>
      <c r="BB31" s="244"/>
      <c r="BC31" s="245"/>
      <c r="BD31" s="245"/>
      <c r="BE31" s="245"/>
      <c r="BF31" s="245"/>
      <c r="BG31" s="245"/>
      <c r="BH31" s="245"/>
      <c r="BI31" s="245"/>
      <c r="BJ31" s="245"/>
      <c r="BK31" s="245"/>
      <c r="BL31" s="245"/>
      <c r="BM31" s="245"/>
      <c r="BN31" s="245"/>
      <c r="BO31" s="245"/>
      <c r="BP31" s="245"/>
      <c r="BQ31" s="245"/>
    </row>
    <row r="32" spans="1:69" s="2" customFormat="1" ht="14.25" customHeight="1" x14ac:dyDescent="0.2">
      <c r="A32" s="417" t="s">
        <v>17</v>
      </c>
      <c r="B32" s="417"/>
      <c r="C32" s="417"/>
      <c r="D32" s="417"/>
      <c r="E32" s="417"/>
      <c r="F32" s="417"/>
      <c r="G32" s="417"/>
      <c r="H32" s="417"/>
      <c r="I32" s="417"/>
      <c r="J32" s="417"/>
      <c r="K32" s="417"/>
      <c r="L32" s="417"/>
      <c r="M32" s="417"/>
      <c r="N32" s="417"/>
      <c r="O32" s="417"/>
      <c r="P32" s="417"/>
      <c r="Q32" s="417"/>
      <c r="R32" s="417"/>
      <c r="S32" s="245"/>
      <c r="T32" s="245"/>
      <c r="U32" s="245"/>
      <c r="V32" s="245"/>
      <c r="W32" s="245"/>
      <c r="X32" s="245"/>
      <c r="Y32" s="244">
        <v>31878380</v>
      </c>
      <c r="Z32" s="244"/>
      <c r="AA32" s="244"/>
      <c r="AB32" s="244"/>
      <c r="AC32" s="244"/>
      <c r="AD32" s="244"/>
      <c r="AE32" s="244">
        <v>31878380</v>
      </c>
      <c r="AF32" s="244"/>
      <c r="AG32" s="244"/>
      <c r="AH32" s="244"/>
      <c r="AI32" s="244"/>
      <c r="AJ32" s="244"/>
      <c r="AK32" s="245"/>
      <c r="AL32" s="245"/>
      <c r="AM32" s="245"/>
      <c r="AN32" s="245"/>
      <c r="AO32" s="245"/>
      <c r="AP32" s="245"/>
      <c r="AQ32" s="244">
        <v>31878380</v>
      </c>
      <c r="AR32" s="244"/>
      <c r="AS32" s="244"/>
      <c r="AT32" s="244"/>
      <c r="AU32" s="244"/>
      <c r="AV32" s="244"/>
      <c r="AW32" s="244">
        <v>31878380</v>
      </c>
      <c r="AX32" s="244"/>
      <c r="AY32" s="244"/>
      <c r="AZ32" s="244"/>
      <c r="BA32" s="244"/>
      <c r="BB32" s="244"/>
      <c r="BC32" s="245"/>
      <c r="BD32" s="245"/>
      <c r="BE32" s="245"/>
      <c r="BF32" s="245"/>
      <c r="BG32" s="245"/>
      <c r="BH32" s="245"/>
      <c r="BI32" s="245"/>
      <c r="BJ32" s="245"/>
      <c r="BK32" s="245"/>
      <c r="BL32" s="245"/>
      <c r="BM32" s="245"/>
      <c r="BN32" s="245"/>
      <c r="BO32" s="245"/>
      <c r="BP32" s="245"/>
      <c r="BQ32" s="245"/>
    </row>
    <row r="33" spans="1:80" s="2" customFormat="1" ht="11.1" customHeight="1" x14ac:dyDescent="0.2">
      <c r="A33" s="177" t="s">
        <v>67</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11.1"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21.9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2" customFormat="1" ht="37.5" customHeight="1" x14ac:dyDescent="0.2">
      <c r="A41" s="248" t="s">
        <v>254</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89"/>
      <c r="AC41" s="289"/>
      <c r="AD41" s="289"/>
      <c r="AE41" s="289"/>
      <c r="AF41" s="289"/>
      <c r="AG41" s="288">
        <v>31878380</v>
      </c>
      <c r="AH41" s="288"/>
      <c r="AI41" s="288"/>
      <c r="AJ41" s="288"/>
      <c r="AK41" s="288"/>
      <c r="AL41" s="288">
        <v>31878380</v>
      </c>
      <c r="AM41" s="288"/>
      <c r="AN41" s="288"/>
      <c r="AO41" s="288"/>
      <c r="AP41" s="288"/>
      <c r="AQ41" s="289"/>
      <c r="AR41" s="289"/>
      <c r="AS41" s="289"/>
      <c r="AT41" s="289"/>
      <c r="AU41" s="289"/>
      <c r="AV41" s="288">
        <v>31878380</v>
      </c>
      <c r="AW41" s="288"/>
      <c r="AX41" s="288"/>
      <c r="AY41" s="288"/>
      <c r="AZ41" s="288"/>
      <c r="BA41" s="288">
        <v>31878380</v>
      </c>
      <c r="BB41" s="288"/>
      <c r="BC41" s="288"/>
      <c r="BD41" s="288"/>
      <c r="BE41" s="288"/>
      <c r="BF41" s="289"/>
      <c r="BG41" s="289"/>
      <c r="BH41" s="289"/>
      <c r="BI41" s="289"/>
      <c r="BJ41" s="289"/>
      <c r="BK41" s="289"/>
      <c r="BL41" s="289"/>
      <c r="BM41" s="289"/>
      <c r="BN41" s="289"/>
      <c r="BO41" s="289"/>
      <c r="BP41" s="289"/>
      <c r="BQ41" s="289"/>
    </row>
    <row r="42" spans="1:80" s="32" customFormat="1" ht="15.75"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1"/>
      <c r="AC42" s="181"/>
      <c r="AD42" s="181"/>
      <c r="AE42" s="181"/>
      <c r="AF42" s="181"/>
      <c r="AG42" s="291">
        <v>31878380</v>
      </c>
      <c r="AH42" s="291"/>
      <c r="AI42" s="291"/>
      <c r="AJ42" s="291"/>
      <c r="AK42" s="291"/>
      <c r="AL42" s="291">
        <v>31878380</v>
      </c>
      <c r="AM42" s="291"/>
      <c r="AN42" s="291"/>
      <c r="AO42" s="291"/>
      <c r="AP42" s="291"/>
      <c r="AQ42" s="181"/>
      <c r="AR42" s="181"/>
      <c r="AS42" s="181"/>
      <c r="AT42" s="181"/>
      <c r="AU42" s="181"/>
      <c r="AV42" s="291">
        <v>31878380</v>
      </c>
      <c r="AW42" s="291"/>
      <c r="AX42" s="291"/>
      <c r="AY42" s="291"/>
      <c r="AZ42" s="291"/>
      <c r="BA42" s="291">
        <v>31878380</v>
      </c>
      <c r="BB42" s="291"/>
      <c r="BC42" s="291"/>
      <c r="BD42" s="291"/>
      <c r="BE42" s="291"/>
      <c r="BF42" s="181"/>
      <c r="BG42" s="181"/>
      <c r="BH42" s="181"/>
      <c r="BI42" s="181"/>
      <c r="BJ42" s="181"/>
      <c r="BK42" s="181"/>
      <c r="BL42" s="181"/>
      <c r="BM42" s="181"/>
      <c r="BN42" s="181"/>
      <c r="BO42" s="181"/>
      <c r="BP42" s="181"/>
      <c r="BQ42" s="181"/>
    </row>
    <row r="43" spans="1:80" s="2" customFormat="1" ht="15.7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80" ht="11.1" customHeight="1" x14ac:dyDescent="0.2">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row>
    <row r="45" spans="1:80" s="31" customFormat="1" ht="11.1" customHeight="1" x14ac:dyDescent="0.2"/>
    <row r="46" spans="1:80" ht="11.1" customHeight="1" x14ac:dyDescent="0.2">
      <c r="A46" s="164" t="s">
        <v>71</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row>
    <row r="47" spans="1:80" ht="11.1" customHeight="1" thickBot="1" x14ac:dyDescent="0.25"/>
    <row r="48" spans="1:80" ht="33" customHeight="1" x14ac:dyDescent="0.2">
      <c r="A48" s="183" t="s">
        <v>16</v>
      </c>
      <c r="B48" s="183"/>
      <c r="C48" s="169" t="s">
        <v>18</v>
      </c>
      <c r="D48" s="169"/>
      <c r="E48" s="169"/>
      <c r="F48" s="169"/>
      <c r="G48" s="169"/>
      <c r="H48" s="169"/>
      <c r="I48" s="169"/>
      <c r="J48" s="169"/>
      <c r="K48" s="169"/>
      <c r="L48" s="169"/>
      <c r="M48" s="169"/>
      <c r="N48" s="169"/>
      <c r="O48" s="169"/>
      <c r="P48" s="169"/>
      <c r="Q48" s="169"/>
      <c r="R48" s="169"/>
      <c r="S48" s="169"/>
      <c r="T48" s="169"/>
      <c r="U48" s="169"/>
      <c r="V48" s="169"/>
      <c r="W48" s="169"/>
      <c r="X48" s="169"/>
      <c r="Y48" s="185" t="s">
        <v>19</v>
      </c>
      <c r="Z48" s="185"/>
      <c r="AA48" s="185"/>
      <c r="AB48" s="169" t="s">
        <v>20</v>
      </c>
      <c r="AC48" s="169"/>
      <c r="AD48" s="169"/>
      <c r="AE48" s="169"/>
      <c r="AF48" s="169"/>
      <c r="AG48" s="169"/>
      <c r="AH48" s="169"/>
      <c r="AI48" s="169"/>
      <c r="AJ48" s="169" t="s">
        <v>65</v>
      </c>
      <c r="AK48" s="169"/>
      <c r="AL48" s="169"/>
      <c r="AM48" s="169"/>
      <c r="AN48" s="169"/>
      <c r="AO48" s="169"/>
      <c r="AP48" s="169"/>
      <c r="AQ48" s="169"/>
      <c r="AR48" s="169"/>
      <c r="AS48" s="169"/>
      <c r="AT48" s="169"/>
      <c r="AU48" s="169"/>
      <c r="AV48" s="169"/>
      <c r="AW48" s="169"/>
      <c r="AX48" s="169"/>
      <c r="AY48" s="169" t="s">
        <v>72</v>
      </c>
      <c r="AZ48" s="169"/>
      <c r="BA48" s="169"/>
      <c r="BB48" s="169"/>
      <c r="BC48" s="169"/>
      <c r="BD48" s="169"/>
      <c r="BE48" s="169"/>
      <c r="BF48" s="169"/>
      <c r="BG48" s="169"/>
      <c r="BH48" s="169"/>
      <c r="BI48" s="169"/>
      <c r="BJ48" s="169"/>
      <c r="BK48" s="169"/>
      <c r="BL48" s="169"/>
      <c r="BM48" s="169"/>
      <c r="BN48" s="172" t="s">
        <v>13</v>
      </c>
      <c r="BO48" s="172"/>
      <c r="BP48" s="172"/>
      <c r="BQ48" s="172"/>
      <c r="BR48" s="172"/>
      <c r="BS48" s="172"/>
      <c r="BT48" s="172"/>
      <c r="BU48" s="172"/>
      <c r="BV48" s="172"/>
      <c r="BW48" s="172"/>
      <c r="BX48" s="172"/>
      <c r="BY48" s="172"/>
      <c r="BZ48" s="172"/>
      <c r="CA48" s="172"/>
      <c r="CB48" s="172"/>
    </row>
    <row r="49" spans="1:80" ht="21.95" customHeight="1" x14ac:dyDescent="0.2">
      <c r="A49" s="184"/>
      <c r="B49" s="171"/>
      <c r="C49" s="170"/>
      <c r="D49" s="171"/>
      <c r="E49" s="171"/>
      <c r="F49" s="171"/>
      <c r="G49" s="171"/>
      <c r="H49" s="171"/>
      <c r="I49" s="171"/>
      <c r="J49" s="171"/>
      <c r="K49" s="171"/>
      <c r="L49" s="171"/>
      <c r="M49" s="171"/>
      <c r="N49" s="171"/>
      <c r="O49" s="171"/>
      <c r="P49" s="171"/>
      <c r="Q49" s="171"/>
      <c r="R49" s="171"/>
      <c r="S49" s="171"/>
      <c r="T49" s="171"/>
      <c r="U49" s="171"/>
      <c r="V49" s="171"/>
      <c r="W49" s="171"/>
      <c r="X49" s="171"/>
      <c r="Y49" s="186"/>
      <c r="Z49" s="187"/>
      <c r="AA49" s="187"/>
      <c r="AB49" s="170"/>
      <c r="AC49" s="171"/>
      <c r="AD49" s="171"/>
      <c r="AE49" s="171"/>
      <c r="AF49" s="171"/>
      <c r="AG49" s="171"/>
      <c r="AH49" s="171"/>
      <c r="AI49" s="171"/>
      <c r="AJ49" s="136" t="s">
        <v>14</v>
      </c>
      <c r="AK49" s="136"/>
      <c r="AL49" s="136"/>
      <c r="AM49" s="136"/>
      <c r="AN49" s="136"/>
      <c r="AO49" s="136" t="s">
        <v>15</v>
      </c>
      <c r="AP49" s="136"/>
      <c r="AQ49" s="136"/>
      <c r="AR49" s="136"/>
      <c r="AS49" s="136"/>
      <c r="AT49" s="136" t="s">
        <v>62</v>
      </c>
      <c r="AU49" s="136"/>
      <c r="AV49" s="136"/>
      <c r="AW49" s="136"/>
      <c r="AX49" s="136"/>
      <c r="AY49" s="136" t="s">
        <v>14</v>
      </c>
      <c r="AZ49" s="136"/>
      <c r="BA49" s="136"/>
      <c r="BB49" s="136"/>
      <c r="BC49" s="136"/>
      <c r="BD49" s="136" t="s">
        <v>15</v>
      </c>
      <c r="BE49" s="136"/>
      <c r="BF49" s="136"/>
      <c r="BG49" s="136"/>
      <c r="BH49" s="136"/>
      <c r="BI49" s="136" t="s">
        <v>62</v>
      </c>
      <c r="BJ49" s="136"/>
      <c r="BK49" s="136"/>
      <c r="BL49" s="136"/>
      <c r="BM49" s="136"/>
      <c r="BN49" s="147" t="s">
        <v>14</v>
      </c>
      <c r="BO49" s="147"/>
      <c r="BP49" s="147"/>
      <c r="BQ49" s="147"/>
      <c r="BR49" s="147"/>
      <c r="BS49" s="147" t="s">
        <v>15</v>
      </c>
      <c r="BT49" s="147"/>
      <c r="BU49" s="147"/>
      <c r="BV49" s="147"/>
      <c r="BW49" s="147"/>
      <c r="BX49" s="173" t="s">
        <v>62</v>
      </c>
      <c r="BY49" s="173"/>
      <c r="BZ49" s="173"/>
      <c r="CA49" s="173"/>
      <c r="CB49" s="173"/>
    </row>
    <row r="50" spans="1:80" ht="11.1" customHeight="1" thickBot="1" x14ac:dyDescent="0.25">
      <c r="A50" s="133">
        <v>1</v>
      </c>
      <c r="B50" s="133"/>
      <c r="C50" s="134">
        <v>2</v>
      </c>
      <c r="D50" s="134"/>
      <c r="E50" s="134"/>
      <c r="F50" s="134"/>
      <c r="G50" s="134"/>
      <c r="H50" s="134"/>
      <c r="I50" s="134"/>
      <c r="J50" s="134"/>
      <c r="K50" s="134"/>
      <c r="L50" s="134"/>
      <c r="M50" s="134"/>
      <c r="N50" s="134"/>
      <c r="O50" s="134"/>
      <c r="P50" s="134"/>
      <c r="Q50" s="134"/>
      <c r="R50" s="134"/>
      <c r="S50" s="134"/>
      <c r="T50" s="134"/>
      <c r="U50" s="134"/>
      <c r="V50" s="134"/>
      <c r="W50" s="134"/>
      <c r="X50" s="134"/>
      <c r="Y50" s="134">
        <v>3</v>
      </c>
      <c r="Z50" s="134"/>
      <c r="AA50" s="134"/>
      <c r="AB50" s="134">
        <v>4</v>
      </c>
      <c r="AC50" s="134"/>
      <c r="AD50" s="134"/>
      <c r="AE50" s="134"/>
      <c r="AF50" s="134"/>
      <c r="AG50" s="134"/>
      <c r="AH50" s="134"/>
      <c r="AI50" s="134"/>
      <c r="AJ50" s="134">
        <v>5</v>
      </c>
      <c r="AK50" s="134"/>
      <c r="AL50" s="134"/>
      <c r="AM50" s="134"/>
      <c r="AN50" s="134"/>
      <c r="AO50" s="134">
        <v>6</v>
      </c>
      <c r="AP50" s="134"/>
      <c r="AQ50" s="134"/>
      <c r="AR50" s="134"/>
      <c r="AS50" s="134"/>
      <c r="AT50" s="134">
        <v>7</v>
      </c>
      <c r="AU50" s="134"/>
      <c r="AV50" s="134"/>
      <c r="AW50" s="134"/>
      <c r="AX50" s="134"/>
      <c r="AY50" s="134">
        <v>8</v>
      </c>
      <c r="AZ50" s="134"/>
      <c r="BA50" s="134"/>
      <c r="BB50" s="134"/>
      <c r="BC50" s="134"/>
      <c r="BD50" s="134">
        <v>9</v>
      </c>
      <c r="BE50" s="134"/>
      <c r="BF50" s="134"/>
      <c r="BG50" s="134"/>
      <c r="BH50" s="134"/>
      <c r="BI50" s="134">
        <v>10</v>
      </c>
      <c r="BJ50" s="134"/>
      <c r="BK50" s="134"/>
      <c r="BL50" s="134"/>
      <c r="BM50" s="134"/>
      <c r="BN50" s="134">
        <v>11</v>
      </c>
      <c r="BO50" s="134"/>
      <c r="BP50" s="134"/>
      <c r="BQ50" s="134"/>
      <c r="BR50" s="134"/>
      <c r="BS50" s="134">
        <v>12</v>
      </c>
      <c r="BT50" s="134"/>
      <c r="BU50" s="134"/>
      <c r="BV50" s="134"/>
      <c r="BW50" s="134"/>
      <c r="BX50" s="135">
        <v>13</v>
      </c>
      <c r="BY50" s="135"/>
      <c r="BZ50" s="135"/>
      <c r="CA50" s="135"/>
      <c r="CB50" s="135"/>
    </row>
    <row r="51" spans="1:80" ht="20.25" customHeight="1" x14ac:dyDescent="0.2">
      <c r="A51" s="188">
        <v>1</v>
      </c>
      <c r="B51" s="188"/>
      <c r="C51" s="189" t="s">
        <v>255</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row>
    <row r="52" spans="1:80" ht="12" customHeight="1" x14ac:dyDescent="0.2">
      <c r="A52" s="149" t="s">
        <v>21</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row>
    <row r="53" spans="1:80" s="10" customFormat="1" ht="17.25" customHeight="1" x14ac:dyDescent="0.2">
      <c r="A53" s="150">
        <v>1</v>
      </c>
      <c r="B53" s="150"/>
      <c r="C53" s="151" t="s">
        <v>256</v>
      </c>
      <c r="D53" s="151"/>
      <c r="E53" s="151"/>
      <c r="F53" s="151"/>
      <c r="G53" s="151"/>
      <c r="H53" s="151"/>
      <c r="I53" s="151"/>
      <c r="J53" s="151"/>
      <c r="K53" s="151"/>
      <c r="L53" s="151"/>
      <c r="M53" s="151"/>
      <c r="N53" s="151"/>
      <c r="O53" s="151"/>
      <c r="P53" s="151"/>
      <c r="Q53" s="151"/>
      <c r="R53" s="151"/>
      <c r="S53" s="151"/>
      <c r="T53" s="151"/>
      <c r="U53" s="151"/>
      <c r="V53" s="151"/>
      <c r="W53" s="151"/>
      <c r="X53" s="151"/>
      <c r="Y53" s="151" t="s">
        <v>24</v>
      </c>
      <c r="Z53" s="151"/>
      <c r="AA53" s="151"/>
      <c r="AB53" s="157" t="s">
        <v>25</v>
      </c>
      <c r="AC53" s="151"/>
      <c r="AD53" s="151"/>
      <c r="AE53" s="151"/>
      <c r="AF53" s="151"/>
      <c r="AG53" s="151"/>
      <c r="AH53" s="151"/>
      <c r="AI53" s="151"/>
      <c r="AJ53" s="153"/>
      <c r="AK53" s="153"/>
      <c r="AL53" s="153"/>
      <c r="AM53" s="153"/>
      <c r="AN53" s="153"/>
      <c r="AO53" s="253">
        <v>24000000</v>
      </c>
      <c r="AP53" s="253"/>
      <c r="AQ53" s="253"/>
      <c r="AR53" s="253"/>
      <c r="AS53" s="253"/>
      <c r="AT53" s="253">
        <v>24000000</v>
      </c>
      <c r="AU53" s="253"/>
      <c r="AV53" s="253"/>
      <c r="AW53" s="253"/>
      <c r="AX53" s="253"/>
      <c r="AY53" s="253"/>
      <c r="AZ53" s="253"/>
      <c r="BA53" s="253"/>
      <c r="BB53" s="253"/>
      <c r="BC53" s="253"/>
      <c r="BD53" s="253">
        <v>24000000</v>
      </c>
      <c r="BE53" s="253"/>
      <c r="BF53" s="253"/>
      <c r="BG53" s="253"/>
      <c r="BH53" s="253"/>
      <c r="BI53" s="253">
        <v>24000000</v>
      </c>
      <c r="BJ53" s="253"/>
      <c r="BK53" s="253"/>
      <c r="BL53" s="253"/>
      <c r="BM53" s="253"/>
      <c r="BN53" s="253"/>
      <c r="BO53" s="253"/>
      <c r="BP53" s="253"/>
      <c r="BQ53" s="253"/>
      <c r="BR53" s="253"/>
      <c r="BS53" s="253"/>
      <c r="BT53" s="253"/>
      <c r="BU53" s="253"/>
      <c r="BV53" s="253"/>
      <c r="BW53" s="253"/>
      <c r="BX53" s="253"/>
      <c r="BY53" s="253"/>
      <c r="BZ53" s="253"/>
      <c r="CA53" s="253"/>
      <c r="CB53" s="253"/>
    </row>
    <row r="54" spans="1:80" ht="12" customHeight="1" x14ac:dyDescent="0.2">
      <c r="A54" s="149" t="s">
        <v>29</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row>
    <row r="55" spans="1:80" s="10" customFormat="1" ht="17.25" customHeight="1" x14ac:dyDescent="0.2">
      <c r="A55" s="150">
        <v>1</v>
      </c>
      <c r="B55" s="150"/>
      <c r="C55" s="151" t="s">
        <v>257</v>
      </c>
      <c r="D55" s="151"/>
      <c r="E55" s="151"/>
      <c r="F55" s="151"/>
      <c r="G55" s="151"/>
      <c r="H55" s="151"/>
      <c r="I55" s="151"/>
      <c r="J55" s="151"/>
      <c r="K55" s="151"/>
      <c r="L55" s="151"/>
      <c r="M55" s="151"/>
      <c r="N55" s="151"/>
      <c r="O55" s="151"/>
      <c r="P55" s="151"/>
      <c r="Q55" s="151"/>
      <c r="R55" s="151"/>
      <c r="S55" s="151"/>
      <c r="T55" s="151"/>
      <c r="U55" s="151"/>
      <c r="V55" s="151"/>
      <c r="W55" s="151"/>
      <c r="X55" s="151"/>
      <c r="Y55" s="151" t="s">
        <v>22</v>
      </c>
      <c r="Z55" s="151"/>
      <c r="AA55" s="151"/>
      <c r="AB55" s="151" t="s">
        <v>258</v>
      </c>
      <c r="AC55" s="151"/>
      <c r="AD55" s="151"/>
      <c r="AE55" s="151"/>
      <c r="AF55" s="151"/>
      <c r="AG55" s="151"/>
      <c r="AH55" s="151"/>
      <c r="AI55" s="151"/>
      <c r="AJ55" s="153"/>
      <c r="AK55" s="153"/>
      <c r="AL55" s="153"/>
      <c r="AM55" s="153"/>
      <c r="AN55" s="153"/>
      <c r="AO55" s="256">
        <v>5</v>
      </c>
      <c r="AP55" s="256"/>
      <c r="AQ55" s="256"/>
      <c r="AR55" s="256"/>
      <c r="AS55" s="256"/>
      <c r="AT55" s="256">
        <v>5</v>
      </c>
      <c r="AU55" s="256"/>
      <c r="AV55" s="256"/>
      <c r="AW55" s="256"/>
      <c r="AX55" s="256"/>
      <c r="AY55" s="255"/>
      <c r="AZ55" s="255"/>
      <c r="BA55" s="255"/>
      <c r="BB55" s="255"/>
      <c r="BC55" s="255"/>
      <c r="BD55" s="256">
        <v>5</v>
      </c>
      <c r="BE55" s="256"/>
      <c r="BF55" s="256"/>
      <c r="BG55" s="256"/>
      <c r="BH55" s="256"/>
      <c r="BI55" s="256">
        <v>5</v>
      </c>
      <c r="BJ55" s="256"/>
      <c r="BK55" s="256"/>
      <c r="BL55" s="256"/>
      <c r="BM55" s="256"/>
      <c r="BN55" s="255"/>
      <c r="BO55" s="255"/>
      <c r="BP55" s="255"/>
      <c r="BQ55" s="255"/>
      <c r="BR55" s="255"/>
      <c r="BS55" s="255"/>
      <c r="BT55" s="255"/>
      <c r="BU55" s="255"/>
      <c r="BV55" s="255"/>
      <c r="BW55" s="255"/>
      <c r="BX55" s="255"/>
      <c r="BY55" s="255"/>
      <c r="BZ55" s="255"/>
      <c r="CA55" s="255"/>
      <c r="CB55" s="255"/>
    </row>
    <row r="56" spans="1:80" ht="12" customHeight="1" x14ac:dyDescent="0.2">
      <c r="A56" s="149" t="s">
        <v>41</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row>
    <row r="57" spans="1:80" s="10" customFormat="1" ht="17.25" customHeight="1" x14ac:dyDescent="0.2">
      <c r="A57" s="150">
        <v>1</v>
      </c>
      <c r="B57" s="150"/>
      <c r="C57" s="151" t="s">
        <v>259</v>
      </c>
      <c r="D57" s="151"/>
      <c r="E57" s="151"/>
      <c r="F57" s="151"/>
      <c r="G57" s="151"/>
      <c r="H57" s="151"/>
      <c r="I57" s="151"/>
      <c r="J57" s="151"/>
      <c r="K57" s="151"/>
      <c r="L57" s="151"/>
      <c r="M57" s="151"/>
      <c r="N57" s="151"/>
      <c r="O57" s="151"/>
      <c r="P57" s="151"/>
      <c r="Q57" s="151"/>
      <c r="R57" s="151"/>
      <c r="S57" s="151"/>
      <c r="T57" s="151"/>
      <c r="U57" s="151"/>
      <c r="V57" s="151"/>
      <c r="W57" s="151"/>
      <c r="X57" s="151"/>
      <c r="Y57" s="151" t="s">
        <v>24</v>
      </c>
      <c r="Z57" s="151"/>
      <c r="AA57" s="151"/>
      <c r="AB57" s="151" t="s">
        <v>39</v>
      </c>
      <c r="AC57" s="151"/>
      <c r="AD57" s="151"/>
      <c r="AE57" s="151"/>
      <c r="AF57" s="151"/>
      <c r="AG57" s="151"/>
      <c r="AH57" s="151"/>
      <c r="AI57" s="151"/>
      <c r="AJ57" s="153"/>
      <c r="AK57" s="153"/>
      <c r="AL57" s="153"/>
      <c r="AM57" s="153"/>
      <c r="AN57" s="153"/>
      <c r="AO57" s="253">
        <v>4800000</v>
      </c>
      <c r="AP57" s="253"/>
      <c r="AQ57" s="253"/>
      <c r="AR57" s="253"/>
      <c r="AS57" s="253"/>
      <c r="AT57" s="253">
        <v>4800000</v>
      </c>
      <c r="AU57" s="253"/>
      <c r="AV57" s="253"/>
      <c r="AW57" s="253"/>
      <c r="AX57" s="253"/>
      <c r="AY57" s="253"/>
      <c r="AZ57" s="253"/>
      <c r="BA57" s="253"/>
      <c r="BB57" s="253"/>
      <c r="BC57" s="253"/>
      <c r="BD57" s="253">
        <v>4800000</v>
      </c>
      <c r="BE57" s="253"/>
      <c r="BF57" s="253"/>
      <c r="BG57" s="253"/>
      <c r="BH57" s="253"/>
      <c r="BI57" s="253">
        <v>4800000</v>
      </c>
      <c r="BJ57" s="253"/>
      <c r="BK57" s="253"/>
      <c r="BL57" s="253"/>
      <c r="BM57" s="253"/>
      <c r="BN57" s="253"/>
      <c r="BO57" s="253"/>
      <c r="BP57" s="253"/>
      <c r="BQ57" s="253"/>
      <c r="BR57" s="253"/>
      <c r="BS57" s="253"/>
      <c r="BT57" s="253"/>
      <c r="BU57" s="253"/>
      <c r="BV57" s="253"/>
      <c r="BW57" s="253"/>
      <c r="BX57" s="253"/>
      <c r="BY57" s="253"/>
      <c r="BZ57" s="253"/>
      <c r="CA57" s="253"/>
      <c r="CB57" s="253"/>
    </row>
    <row r="58" spans="1:80" ht="12" customHeight="1" x14ac:dyDescent="0.2">
      <c r="A58" s="149" t="s">
        <v>36</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row>
    <row r="59" spans="1:80" s="10" customFormat="1" ht="21.95" customHeight="1" x14ac:dyDescent="0.2">
      <c r="A59" s="150">
        <v>1</v>
      </c>
      <c r="B59" s="150"/>
      <c r="C59" s="264" t="s">
        <v>348</v>
      </c>
      <c r="D59" s="151"/>
      <c r="E59" s="151"/>
      <c r="F59" s="151"/>
      <c r="G59" s="151"/>
      <c r="H59" s="151"/>
      <c r="I59" s="151"/>
      <c r="J59" s="151"/>
      <c r="K59" s="151"/>
      <c r="L59" s="151"/>
      <c r="M59" s="151"/>
      <c r="N59" s="151"/>
      <c r="O59" s="151"/>
      <c r="P59" s="151"/>
      <c r="Q59" s="151"/>
      <c r="R59" s="151"/>
      <c r="S59" s="151"/>
      <c r="T59" s="151"/>
      <c r="U59" s="151"/>
      <c r="V59" s="151"/>
      <c r="W59" s="151"/>
      <c r="X59" s="151"/>
      <c r="Y59" s="151" t="s">
        <v>38</v>
      </c>
      <c r="Z59" s="151"/>
      <c r="AA59" s="151"/>
      <c r="AB59" s="151" t="s">
        <v>39</v>
      </c>
      <c r="AC59" s="151"/>
      <c r="AD59" s="151"/>
      <c r="AE59" s="151"/>
      <c r="AF59" s="151"/>
      <c r="AG59" s="151"/>
      <c r="AH59" s="151"/>
      <c r="AI59" s="151"/>
      <c r="AJ59" s="153"/>
      <c r="AK59" s="153"/>
      <c r="AL59" s="153"/>
      <c r="AM59" s="153"/>
      <c r="AN59" s="153"/>
      <c r="AO59" s="256">
        <v>96</v>
      </c>
      <c r="AP59" s="256"/>
      <c r="AQ59" s="256"/>
      <c r="AR59" s="256"/>
      <c r="AS59" s="256"/>
      <c r="AT59" s="256">
        <v>96</v>
      </c>
      <c r="AU59" s="256"/>
      <c r="AV59" s="256"/>
      <c r="AW59" s="256"/>
      <c r="AX59" s="256"/>
      <c r="AY59" s="255"/>
      <c r="AZ59" s="255"/>
      <c r="BA59" s="255"/>
      <c r="BB59" s="255"/>
      <c r="BC59" s="255"/>
      <c r="BD59" s="256">
        <v>96</v>
      </c>
      <c r="BE59" s="256"/>
      <c r="BF59" s="256"/>
      <c r="BG59" s="256"/>
      <c r="BH59" s="256"/>
      <c r="BI59" s="256">
        <v>96</v>
      </c>
      <c r="BJ59" s="256"/>
      <c r="BK59" s="256"/>
      <c r="BL59" s="256"/>
      <c r="BM59" s="256"/>
      <c r="BN59" s="255"/>
      <c r="BO59" s="255"/>
      <c r="BP59" s="255"/>
      <c r="BQ59" s="255"/>
      <c r="BR59" s="255"/>
      <c r="BS59" s="255"/>
      <c r="BT59" s="255"/>
      <c r="BU59" s="255"/>
      <c r="BV59" s="255"/>
      <c r="BW59" s="255"/>
      <c r="BX59" s="255"/>
      <c r="BY59" s="255"/>
      <c r="BZ59" s="255"/>
      <c r="CA59" s="255"/>
      <c r="CB59" s="255"/>
    </row>
    <row r="60" spans="1:80" ht="12.95" customHeight="1" x14ac:dyDescent="0.2">
      <c r="A60" s="188">
        <v>2</v>
      </c>
      <c r="B60" s="188"/>
      <c r="C60" s="189" t="s">
        <v>253</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89"/>
      <c r="BT60" s="189"/>
      <c r="BU60" s="189"/>
      <c r="BV60" s="189"/>
      <c r="BW60" s="189"/>
      <c r="BX60" s="189"/>
      <c r="BY60" s="189"/>
      <c r="BZ60" s="189"/>
      <c r="CA60" s="189"/>
      <c r="CB60" s="189"/>
    </row>
    <row r="61" spans="1:80" ht="12" customHeight="1" x14ac:dyDescent="0.2">
      <c r="A61" s="149" t="s">
        <v>21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row>
    <row r="62" spans="1:80" s="10" customFormat="1" ht="17.25" customHeight="1" x14ac:dyDescent="0.2">
      <c r="A62" s="150">
        <v>1</v>
      </c>
      <c r="B62" s="150"/>
      <c r="C62" s="264" t="s">
        <v>262</v>
      </c>
      <c r="D62" s="151"/>
      <c r="E62" s="151"/>
      <c r="F62" s="151"/>
      <c r="G62" s="151"/>
      <c r="H62" s="151"/>
      <c r="I62" s="151"/>
      <c r="J62" s="151"/>
      <c r="K62" s="151"/>
      <c r="L62" s="151"/>
      <c r="M62" s="151"/>
      <c r="N62" s="151"/>
      <c r="O62" s="151"/>
      <c r="P62" s="151"/>
      <c r="Q62" s="151"/>
      <c r="R62" s="151"/>
      <c r="S62" s="151"/>
      <c r="T62" s="151"/>
      <c r="U62" s="151"/>
      <c r="V62" s="151"/>
      <c r="W62" s="151"/>
      <c r="X62" s="151"/>
      <c r="Y62" s="151" t="s">
        <v>24</v>
      </c>
      <c r="Z62" s="151"/>
      <c r="AA62" s="151"/>
      <c r="AB62" s="157" t="s">
        <v>25</v>
      </c>
      <c r="AC62" s="151"/>
      <c r="AD62" s="151"/>
      <c r="AE62" s="151"/>
      <c r="AF62" s="151"/>
      <c r="AG62" s="151"/>
      <c r="AH62" s="151"/>
      <c r="AI62" s="151"/>
      <c r="AJ62" s="153"/>
      <c r="AK62" s="153"/>
      <c r="AL62" s="153"/>
      <c r="AM62" s="153"/>
      <c r="AN62" s="153"/>
      <c r="AO62" s="253">
        <v>7878380</v>
      </c>
      <c r="AP62" s="253"/>
      <c r="AQ62" s="253"/>
      <c r="AR62" s="253"/>
      <c r="AS62" s="253"/>
      <c r="AT62" s="253">
        <v>7878380</v>
      </c>
      <c r="AU62" s="253"/>
      <c r="AV62" s="253"/>
      <c r="AW62" s="253"/>
      <c r="AX62" s="253"/>
      <c r="AY62" s="253"/>
      <c r="AZ62" s="253"/>
      <c r="BA62" s="253"/>
      <c r="BB62" s="253"/>
      <c r="BC62" s="253"/>
      <c r="BD62" s="253">
        <v>7878380</v>
      </c>
      <c r="BE62" s="253"/>
      <c r="BF62" s="253"/>
      <c r="BG62" s="253"/>
      <c r="BH62" s="253"/>
      <c r="BI62" s="253">
        <v>7878380</v>
      </c>
      <c r="BJ62" s="253"/>
      <c r="BK62" s="253"/>
      <c r="BL62" s="253"/>
      <c r="BM62" s="253"/>
      <c r="BN62" s="253"/>
      <c r="BO62" s="253"/>
      <c r="BP62" s="253"/>
      <c r="BQ62" s="253"/>
      <c r="BR62" s="253"/>
      <c r="BS62" s="253"/>
      <c r="BT62" s="253"/>
      <c r="BU62" s="253"/>
      <c r="BV62" s="253"/>
      <c r="BW62" s="253"/>
      <c r="BX62" s="253"/>
      <c r="BY62" s="253"/>
      <c r="BZ62" s="253"/>
      <c r="CA62" s="253"/>
      <c r="CB62" s="253"/>
    </row>
    <row r="63" spans="1:80" ht="12" customHeight="1" x14ac:dyDescent="0.2">
      <c r="A63" s="149" t="s">
        <v>29</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row>
    <row r="64" spans="1:80" s="10" customFormat="1" ht="14.25" customHeight="1" x14ac:dyDescent="0.2">
      <c r="A64" s="150">
        <v>1</v>
      </c>
      <c r="B64" s="150"/>
      <c r="C64" s="264" t="s">
        <v>257</v>
      </c>
      <c r="D64" s="151"/>
      <c r="E64" s="151"/>
      <c r="F64" s="151"/>
      <c r="G64" s="151"/>
      <c r="H64" s="151"/>
      <c r="I64" s="151"/>
      <c r="J64" s="151"/>
      <c r="K64" s="151"/>
      <c r="L64" s="151"/>
      <c r="M64" s="151"/>
      <c r="N64" s="151"/>
      <c r="O64" s="151"/>
      <c r="P64" s="151"/>
      <c r="Q64" s="151"/>
      <c r="R64" s="151"/>
      <c r="S64" s="151"/>
      <c r="T64" s="151"/>
      <c r="U64" s="151"/>
      <c r="V64" s="151"/>
      <c r="W64" s="151"/>
      <c r="X64" s="151"/>
      <c r="Y64" s="151" t="s">
        <v>22</v>
      </c>
      <c r="Z64" s="151"/>
      <c r="AA64" s="151"/>
      <c r="AB64" s="151" t="s">
        <v>258</v>
      </c>
      <c r="AC64" s="151"/>
      <c r="AD64" s="151"/>
      <c r="AE64" s="151"/>
      <c r="AF64" s="151"/>
      <c r="AG64" s="151"/>
      <c r="AH64" s="151"/>
      <c r="AI64" s="151"/>
      <c r="AJ64" s="153"/>
      <c r="AK64" s="153"/>
      <c r="AL64" s="153"/>
      <c r="AM64" s="153"/>
      <c r="AN64" s="153"/>
      <c r="AO64" s="256">
        <v>7</v>
      </c>
      <c r="AP64" s="256"/>
      <c r="AQ64" s="256"/>
      <c r="AR64" s="256"/>
      <c r="AS64" s="256"/>
      <c r="AT64" s="256">
        <v>7</v>
      </c>
      <c r="AU64" s="256"/>
      <c r="AV64" s="256"/>
      <c r="AW64" s="256"/>
      <c r="AX64" s="256"/>
      <c r="AY64" s="255"/>
      <c r="AZ64" s="255"/>
      <c r="BA64" s="255"/>
      <c r="BB64" s="255"/>
      <c r="BC64" s="255"/>
      <c r="BD64" s="256">
        <v>7</v>
      </c>
      <c r="BE64" s="256"/>
      <c r="BF64" s="256"/>
      <c r="BG64" s="256"/>
      <c r="BH64" s="256"/>
      <c r="BI64" s="256">
        <v>7</v>
      </c>
      <c r="BJ64" s="256"/>
      <c r="BK64" s="256"/>
      <c r="BL64" s="256"/>
      <c r="BM64" s="256"/>
      <c r="BN64" s="255"/>
      <c r="BO64" s="255"/>
      <c r="BP64" s="255"/>
      <c r="BQ64" s="255"/>
      <c r="BR64" s="255"/>
      <c r="BS64" s="255"/>
      <c r="BT64" s="255"/>
      <c r="BU64" s="255"/>
      <c r="BV64" s="255"/>
      <c r="BW64" s="255"/>
      <c r="BX64" s="255"/>
      <c r="BY64" s="255"/>
      <c r="BZ64" s="255"/>
      <c r="CA64" s="255"/>
      <c r="CB64" s="255"/>
    </row>
    <row r="65" spans="1:80" ht="12" customHeight="1" x14ac:dyDescent="0.2">
      <c r="A65" s="149" t="s">
        <v>41</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17.25" customHeight="1" x14ac:dyDescent="0.2">
      <c r="A66" s="150">
        <v>1</v>
      </c>
      <c r="B66" s="150"/>
      <c r="C66" s="264" t="s">
        <v>261</v>
      </c>
      <c r="D66" s="151"/>
      <c r="E66" s="151"/>
      <c r="F66" s="151"/>
      <c r="G66" s="151"/>
      <c r="H66" s="151"/>
      <c r="I66" s="151"/>
      <c r="J66" s="151"/>
      <c r="K66" s="151"/>
      <c r="L66" s="151"/>
      <c r="M66" s="151"/>
      <c r="N66" s="151"/>
      <c r="O66" s="151"/>
      <c r="P66" s="151"/>
      <c r="Q66" s="151"/>
      <c r="R66" s="151"/>
      <c r="S66" s="151"/>
      <c r="T66" s="151"/>
      <c r="U66" s="151"/>
      <c r="V66" s="151"/>
      <c r="W66" s="151"/>
      <c r="X66" s="151"/>
      <c r="Y66" s="151" t="s">
        <v>24</v>
      </c>
      <c r="Z66" s="151"/>
      <c r="AA66" s="151"/>
      <c r="AB66" s="151" t="s">
        <v>39</v>
      </c>
      <c r="AC66" s="151"/>
      <c r="AD66" s="151"/>
      <c r="AE66" s="151"/>
      <c r="AF66" s="151"/>
      <c r="AG66" s="151"/>
      <c r="AH66" s="151"/>
      <c r="AI66" s="151"/>
      <c r="AJ66" s="153"/>
      <c r="AK66" s="153"/>
      <c r="AL66" s="153"/>
      <c r="AM66" s="153"/>
      <c r="AN66" s="153"/>
      <c r="AO66" s="253">
        <v>1125482.8600000001</v>
      </c>
      <c r="AP66" s="253"/>
      <c r="AQ66" s="253"/>
      <c r="AR66" s="253"/>
      <c r="AS66" s="253"/>
      <c r="AT66" s="253">
        <v>1125482.8600000001</v>
      </c>
      <c r="AU66" s="253"/>
      <c r="AV66" s="253"/>
      <c r="AW66" s="253"/>
      <c r="AX66" s="253"/>
      <c r="AY66" s="255"/>
      <c r="AZ66" s="255"/>
      <c r="BA66" s="255"/>
      <c r="BB66" s="255"/>
      <c r="BC66" s="255"/>
      <c r="BD66" s="253">
        <v>1125482.8600000001</v>
      </c>
      <c r="BE66" s="253"/>
      <c r="BF66" s="253"/>
      <c r="BG66" s="253"/>
      <c r="BH66" s="253"/>
      <c r="BI66" s="253">
        <v>1125482.8600000001</v>
      </c>
      <c r="BJ66" s="253"/>
      <c r="BK66" s="253"/>
      <c r="BL66" s="253"/>
      <c r="BM66" s="253"/>
      <c r="BN66" s="255"/>
      <c r="BO66" s="255"/>
      <c r="BP66" s="255"/>
      <c r="BQ66" s="255"/>
      <c r="BR66" s="255"/>
      <c r="BS66" s="255"/>
      <c r="BT66" s="255"/>
      <c r="BU66" s="255"/>
      <c r="BV66" s="255"/>
      <c r="BW66" s="255"/>
      <c r="BX66" s="255"/>
      <c r="BY66" s="255"/>
      <c r="BZ66" s="255"/>
      <c r="CA66" s="255"/>
      <c r="CB66" s="255"/>
    </row>
    <row r="67" spans="1:80" ht="12" customHeight="1" x14ac:dyDescent="0.2">
      <c r="A67" s="149" t="s">
        <v>36</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24" customHeight="1" x14ac:dyDescent="0.2">
      <c r="A68" s="150">
        <v>1</v>
      </c>
      <c r="B68" s="150"/>
      <c r="C68" s="264" t="s">
        <v>260</v>
      </c>
      <c r="D68" s="151"/>
      <c r="E68" s="151"/>
      <c r="F68" s="151"/>
      <c r="G68" s="151"/>
      <c r="H68" s="151"/>
      <c r="I68" s="151"/>
      <c r="J68" s="151"/>
      <c r="K68" s="151"/>
      <c r="L68" s="151"/>
      <c r="M68" s="151"/>
      <c r="N68" s="151"/>
      <c r="O68" s="151"/>
      <c r="P68" s="151"/>
      <c r="Q68" s="151"/>
      <c r="R68" s="151"/>
      <c r="S68" s="151"/>
      <c r="T68" s="151"/>
      <c r="U68" s="151"/>
      <c r="V68" s="151"/>
      <c r="W68" s="151"/>
      <c r="X68" s="151"/>
      <c r="Y68" s="151" t="s">
        <v>38</v>
      </c>
      <c r="Z68" s="151"/>
      <c r="AA68" s="151"/>
      <c r="AB68" s="151" t="s">
        <v>39</v>
      </c>
      <c r="AC68" s="151"/>
      <c r="AD68" s="151"/>
      <c r="AE68" s="151"/>
      <c r="AF68" s="151"/>
      <c r="AG68" s="151"/>
      <c r="AH68" s="151"/>
      <c r="AI68" s="151"/>
      <c r="AJ68" s="153"/>
      <c r="AK68" s="153"/>
      <c r="AL68" s="153"/>
      <c r="AM68" s="153"/>
      <c r="AN68" s="153"/>
      <c r="AO68" s="256">
        <v>118</v>
      </c>
      <c r="AP68" s="256"/>
      <c r="AQ68" s="256"/>
      <c r="AR68" s="256"/>
      <c r="AS68" s="256"/>
      <c r="AT68" s="256">
        <v>118</v>
      </c>
      <c r="AU68" s="256"/>
      <c r="AV68" s="256"/>
      <c r="AW68" s="256"/>
      <c r="AX68" s="256"/>
      <c r="AY68" s="255"/>
      <c r="AZ68" s="255"/>
      <c r="BA68" s="255"/>
      <c r="BB68" s="255"/>
      <c r="BC68" s="255"/>
      <c r="BD68" s="256">
        <v>118</v>
      </c>
      <c r="BE68" s="256"/>
      <c r="BF68" s="256"/>
      <c r="BG68" s="256"/>
      <c r="BH68" s="256"/>
      <c r="BI68" s="256">
        <v>118</v>
      </c>
      <c r="BJ68" s="256"/>
      <c r="BK68" s="256"/>
      <c r="BL68" s="256"/>
      <c r="BM68" s="256"/>
      <c r="BN68" s="255"/>
      <c r="BO68" s="255"/>
      <c r="BP68" s="255"/>
      <c r="BQ68" s="255"/>
      <c r="BR68" s="255"/>
      <c r="BS68" s="255"/>
      <c r="BT68" s="255"/>
      <c r="BU68" s="255"/>
      <c r="BV68" s="255"/>
      <c r="BW68" s="255"/>
      <c r="BX68" s="255"/>
      <c r="BY68" s="255"/>
      <c r="BZ68" s="255"/>
      <c r="CA68" s="255"/>
      <c r="CB68" s="255"/>
    </row>
    <row r="69" spans="1:80" ht="11.1" customHeight="1" x14ac:dyDescent="0.2">
      <c r="A69" s="180" t="s">
        <v>79</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row>
    <row r="70" spans="1:80" s="30" customFormat="1" ht="11.1" customHeight="1" x14ac:dyDescent="0.2">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row>
    <row r="71" spans="1:80" ht="11.1" customHeight="1"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BS71" s="182"/>
      <c r="BT71" s="182"/>
      <c r="BU71" s="182"/>
      <c r="BV71" s="182"/>
      <c r="BW71" s="182"/>
      <c r="BX71" s="182"/>
      <c r="BY71" s="182"/>
      <c r="BZ71" s="182"/>
      <c r="CA71" s="182"/>
      <c r="CB71" s="182"/>
    </row>
    <row r="72" spans="1:80" ht="11.1" customHeight="1" x14ac:dyDescent="0.2"/>
    <row r="73" spans="1:80" ht="11.1" customHeight="1" x14ac:dyDescent="0.2"/>
    <row r="74" spans="1:80" ht="23.25" customHeight="1" x14ac:dyDescent="0.2">
      <c r="A74" s="193" t="s">
        <v>47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AA74" s="194"/>
      <c r="AB74" s="194"/>
      <c r="AC74" s="194"/>
      <c r="AD74" s="194"/>
      <c r="AE74" s="194"/>
      <c r="AF74" s="194"/>
      <c r="AG74" s="194"/>
      <c r="AH74" s="194"/>
      <c r="AI74" s="194"/>
      <c r="AJ74" s="194"/>
      <c r="AK74" s="194"/>
      <c r="AL74" s="194"/>
      <c r="AM74" s="194"/>
      <c r="AS74" s="195" t="s">
        <v>48</v>
      </c>
      <c r="AT74" s="195"/>
      <c r="AU74" s="195"/>
      <c r="AV74" s="195"/>
      <c r="AW74" s="195"/>
      <c r="AX74" s="195"/>
      <c r="AY74" s="195"/>
      <c r="AZ74" s="195"/>
      <c r="BA74" s="195"/>
      <c r="BB74" s="195"/>
      <c r="BC74" s="195"/>
      <c r="BD74" s="195"/>
      <c r="BE74" s="195"/>
      <c r="BF74" s="195"/>
      <c r="BG74" s="195"/>
      <c r="BH74" s="195"/>
      <c r="BI74" s="195"/>
      <c r="BJ74" s="195"/>
      <c r="BK74" s="195"/>
      <c r="BL74" s="195"/>
      <c r="BM74" s="195"/>
    </row>
    <row r="75" spans="1:80" ht="11.1" customHeight="1" x14ac:dyDescent="0.2">
      <c r="AA75" s="161" t="s">
        <v>49</v>
      </c>
      <c r="AB75" s="161"/>
      <c r="AC75" s="161"/>
      <c r="AD75" s="161"/>
      <c r="AE75" s="161"/>
      <c r="AF75" s="161"/>
      <c r="AG75" s="161"/>
      <c r="AH75" s="161"/>
      <c r="AI75" s="161"/>
      <c r="AJ75" s="161"/>
      <c r="AK75" s="161"/>
      <c r="AL75" s="161"/>
      <c r="AS75" s="161" t="s">
        <v>50</v>
      </c>
      <c r="AT75" s="161"/>
      <c r="AU75" s="161"/>
      <c r="AV75" s="161"/>
      <c r="AW75" s="161"/>
      <c r="AX75" s="161"/>
      <c r="AY75" s="161"/>
      <c r="AZ75" s="161"/>
      <c r="BA75" s="161"/>
      <c r="BB75" s="161"/>
      <c r="BC75" s="161"/>
      <c r="BD75" s="161"/>
      <c r="BE75" s="161"/>
      <c r="BF75" s="161"/>
      <c r="BG75" s="161"/>
      <c r="BH75" s="161"/>
      <c r="BI75" s="161"/>
      <c r="BJ75" s="161"/>
      <c r="BK75" s="161"/>
      <c r="BL75" s="161"/>
      <c r="BM75" s="161"/>
    </row>
    <row r="76" spans="1:80" ht="11.1" customHeight="1" x14ac:dyDescent="0.2"/>
    <row r="77" spans="1:80" ht="11.1" customHeight="1" x14ac:dyDescent="0.2"/>
    <row r="78" spans="1:80" ht="48" customHeight="1" x14ac:dyDescent="0.2">
      <c r="A78" s="193" t="s">
        <v>51</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AA78" s="194"/>
      <c r="AB78" s="194"/>
      <c r="AC78" s="194"/>
      <c r="AD78" s="194"/>
      <c r="AE78" s="194"/>
      <c r="AF78" s="194"/>
      <c r="AG78" s="194"/>
      <c r="AH78" s="194"/>
      <c r="AI78" s="194"/>
      <c r="AJ78" s="194"/>
      <c r="AK78" s="194"/>
      <c r="AL78" s="194"/>
      <c r="AM78" s="194"/>
      <c r="AS78" s="195" t="s">
        <v>52</v>
      </c>
      <c r="AT78" s="195"/>
      <c r="AU78" s="195"/>
      <c r="AV78" s="195"/>
      <c r="AW78" s="195"/>
      <c r="AX78" s="195"/>
      <c r="AY78" s="195"/>
      <c r="AZ78" s="195"/>
      <c r="BA78" s="195"/>
      <c r="BB78" s="195"/>
      <c r="BC78" s="195"/>
      <c r="BD78" s="195"/>
      <c r="BE78" s="195"/>
      <c r="BF78" s="195"/>
      <c r="BG78" s="195"/>
      <c r="BH78" s="195"/>
      <c r="BI78" s="195"/>
      <c r="BJ78" s="195"/>
      <c r="BK78" s="195"/>
      <c r="BL78" s="195"/>
      <c r="BM78" s="195"/>
    </row>
    <row r="79" spans="1:80" ht="11.1" customHeight="1" x14ac:dyDescent="0.2">
      <c r="AA79" s="161" t="s">
        <v>49</v>
      </c>
      <c r="AB79" s="161"/>
      <c r="AC79" s="161"/>
      <c r="AD79" s="161"/>
      <c r="AE79" s="161"/>
      <c r="AF79" s="161"/>
      <c r="AG79" s="161"/>
      <c r="AH79" s="161"/>
      <c r="AI79" s="161"/>
      <c r="AJ79" s="161"/>
      <c r="AK79" s="161"/>
      <c r="AL79" s="161"/>
      <c r="AS79" s="161" t="s">
        <v>50</v>
      </c>
      <c r="AT79" s="161"/>
      <c r="AU79" s="161"/>
      <c r="AV79" s="161"/>
      <c r="AW79" s="161"/>
      <c r="AX79" s="161"/>
      <c r="AY79" s="161"/>
      <c r="AZ79" s="161"/>
      <c r="BA79" s="161"/>
      <c r="BB79" s="161"/>
      <c r="BC79" s="161"/>
      <c r="BD79" s="161"/>
      <c r="BE79" s="161"/>
      <c r="BF79" s="161"/>
      <c r="BG79" s="161"/>
      <c r="BH79" s="161"/>
      <c r="BI79" s="161"/>
      <c r="BJ79" s="161"/>
      <c r="BK79" s="161"/>
      <c r="BL79" s="161"/>
      <c r="BM79" s="161"/>
    </row>
  </sheetData>
  <mergeCells count="315">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BC30:BG30"/>
    <mergeCell ref="BH30:BL30"/>
    <mergeCell ref="BM30:BQ30"/>
    <mergeCell ref="A29:B29"/>
    <mergeCell ref="C29:R29"/>
    <mergeCell ref="S29:X29"/>
    <mergeCell ref="Y29:AD29"/>
    <mergeCell ref="AE29:AJ29"/>
    <mergeCell ref="AK29:AP29"/>
    <mergeCell ref="AQ29:AV29"/>
    <mergeCell ref="AW29:BB29"/>
    <mergeCell ref="BC29:BG29"/>
    <mergeCell ref="BH32:BL32"/>
    <mergeCell ref="BM32:BQ32"/>
    <mergeCell ref="A33:BQ33"/>
    <mergeCell ref="A36:BL36"/>
    <mergeCell ref="AW31:BB31"/>
    <mergeCell ref="BC31:BG31"/>
    <mergeCell ref="BH31:BL31"/>
    <mergeCell ref="BM31:BQ31"/>
    <mergeCell ref="A32:R32"/>
    <mergeCell ref="S32:X32"/>
    <mergeCell ref="Y32:AD32"/>
    <mergeCell ref="AE32:AJ32"/>
    <mergeCell ref="AK32:AP32"/>
    <mergeCell ref="AQ32:AV32"/>
    <mergeCell ref="A31:B31"/>
    <mergeCell ref="C31:R31"/>
    <mergeCell ref="S31:X31"/>
    <mergeCell ref="Y31:AD31"/>
    <mergeCell ref="AE31:AJ31"/>
    <mergeCell ref="AK31:AP31"/>
    <mergeCell ref="AQ31:AV31"/>
    <mergeCell ref="AW32:BB32"/>
    <mergeCell ref="BC32:BG32"/>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A43:BQ43"/>
    <mergeCell ref="A44:BQ44"/>
    <mergeCell ref="BA41:BE41"/>
    <mergeCell ref="BF41:BI41"/>
    <mergeCell ref="BJ41:BM41"/>
    <mergeCell ref="BN41:BQ41"/>
    <mergeCell ref="A42:AA42"/>
    <mergeCell ref="AB42:AF42"/>
    <mergeCell ref="AG42:AK42"/>
    <mergeCell ref="AL42:AP42"/>
    <mergeCell ref="AQ42:AU42"/>
    <mergeCell ref="AV42:AZ42"/>
    <mergeCell ref="A46:BQ46"/>
    <mergeCell ref="A48:B49"/>
    <mergeCell ref="C48:X49"/>
    <mergeCell ref="Y48:AA49"/>
    <mergeCell ref="AB48:AI49"/>
    <mergeCell ref="AJ48:AX48"/>
    <mergeCell ref="AY48:BM48"/>
    <mergeCell ref="BN48:CB48"/>
    <mergeCell ref="AJ49:AN49"/>
    <mergeCell ref="AO49:AS49"/>
    <mergeCell ref="BI50:BM50"/>
    <mergeCell ref="BN50:BR50"/>
    <mergeCell ref="BS50:BW50"/>
    <mergeCell ref="BX50:CB50"/>
    <mergeCell ref="A51:B51"/>
    <mergeCell ref="C51:CB51"/>
    <mergeCell ref="BX49:CB49"/>
    <mergeCell ref="A50:B50"/>
    <mergeCell ref="C50:X50"/>
    <mergeCell ref="Y50:AA50"/>
    <mergeCell ref="AB50:AI50"/>
    <mergeCell ref="AJ50:AN50"/>
    <mergeCell ref="AO50:AS50"/>
    <mergeCell ref="AT50:AX50"/>
    <mergeCell ref="AY50:BC50"/>
    <mergeCell ref="BD50:BH50"/>
    <mergeCell ref="AT49:AX49"/>
    <mergeCell ref="AY49:BC49"/>
    <mergeCell ref="BD49:BH49"/>
    <mergeCell ref="BI49:BM49"/>
    <mergeCell ref="BN49:BR49"/>
    <mergeCell ref="BS49:BW49"/>
    <mergeCell ref="A52:CB52"/>
    <mergeCell ref="A53:B53"/>
    <mergeCell ref="C53:X53"/>
    <mergeCell ref="Y53:AA53"/>
    <mergeCell ref="AB53:AI53"/>
    <mergeCell ref="AJ53:AN53"/>
    <mergeCell ref="AO53:AS53"/>
    <mergeCell ref="AT53:AX53"/>
    <mergeCell ref="AY53:BC53"/>
    <mergeCell ref="BD53:BH53"/>
    <mergeCell ref="BI53:BM53"/>
    <mergeCell ref="BN53:BR53"/>
    <mergeCell ref="BS53:BW53"/>
    <mergeCell ref="BX53:CB53"/>
    <mergeCell ref="A54:CB54"/>
    <mergeCell ref="A55:B55"/>
    <mergeCell ref="C55:X55"/>
    <mergeCell ref="Y55:AA55"/>
    <mergeCell ref="AB55:AI55"/>
    <mergeCell ref="AJ55:AN55"/>
    <mergeCell ref="AY57:BC57"/>
    <mergeCell ref="BD57:BH57"/>
    <mergeCell ref="BI57:BM57"/>
    <mergeCell ref="BN57:BR57"/>
    <mergeCell ref="BS57:BW57"/>
    <mergeCell ref="BX57:CB57"/>
    <mergeCell ref="BS55:BW55"/>
    <mergeCell ref="BX55:CB55"/>
    <mergeCell ref="A56:CB56"/>
    <mergeCell ref="A57:B57"/>
    <mergeCell ref="C57:X57"/>
    <mergeCell ref="Y57:AA57"/>
    <mergeCell ref="AB57:AI57"/>
    <mergeCell ref="AJ57:AN57"/>
    <mergeCell ref="AO57:AS57"/>
    <mergeCell ref="AT57:AX57"/>
    <mergeCell ref="AO55:AS55"/>
    <mergeCell ref="AT55:AX55"/>
    <mergeCell ref="AY55:BC55"/>
    <mergeCell ref="BD55:BH55"/>
    <mergeCell ref="BI55:BM55"/>
    <mergeCell ref="BN55:BR55"/>
    <mergeCell ref="BI59:BM59"/>
    <mergeCell ref="BN59:BR59"/>
    <mergeCell ref="BS59:BW59"/>
    <mergeCell ref="BX59:CB59"/>
    <mergeCell ref="A60:B60"/>
    <mergeCell ref="C60:CB60"/>
    <mergeCell ref="A58:CB58"/>
    <mergeCell ref="A59:B59"/>
    <mergeCell ref="C59:X59"/>
    <mergeCell ref="Y59:AA59"/>
    <mergeCell ref="AB59:AI59"/>
    <mergeCell ref="AJ59:AN59"/>
    <mergeCell ref="AO59:AS59"/>
    <mergeCell ref="AT59:AX59"/>
    <mergeCell ref="AY59:BC59"/>
    <mergeCell ref="BD59:BH59"/>
    <mergeCell ref="A61:CB61"/>
    <mergeCell ref="A62:B62"/>
    <mergeCell ref="C62:X62"/>
    <mergeCell ref="Y62:AA62"/>
    <mergeCell ref="AB62:AI62"/>
    <mergeCell ref="AJ62:AN62"/>
    <mergeCell ref="AO62:AS62"/>
    <mergeCell ref="AT62:AX62"/>
    <mergeCell ref="AY62:BC62"/>
    <mergeCell ref="BD62:BH62"/>
    <mergeCell ref="BI62:BM62"/>
    <mergeCell ref="BN62:BR62"/>
    <mergeCell ref="BS62:BW62"/>
    <mergeCell ref="BX62:CB62"/>
    <mergeCell ref="A63:CB63"/>
    <mergeCell ref="A64:B64"/>
    <mergeCell ref="C64:X64"/>
    <mergeCell ref="Y64:AA64"/>
    <mergeCell ref="AB64:AI64"/>
    <mergeCell ref="AJ64:AN64"/>
    <mergeCell ref="AY66:BC66"/>
    <mergeCell ref="BD66:BH66"/>
    <mergeCell ref="BI66:BM66"/>
    <mergeCell ref="BN66:BR66"/>
    <mergeCell ref="BS66:BW66"/>
    <mergeCell ref="BX66:CB66"/>
    <mergeCell ref="BS64:BW64"/>
    <mergeCell ref="BX64:CB64"/>
    <mergeCell ref="A65:CB65"/>
    <mergeCell ref="A66:B66"/>
    <mergeCell ref="C66:X66"/>
    <mergeCell ref="Y66:AA66"/>
    <mergeCell ref="AB66:AI66"/>
    <mergeCell ref="AJ66:AN66"/>
    <mergeCell ref="AO66:AS66"/>
    <mergeCell ref="AT66:AX66"/>
    <mergeCell ref="AO64:AS64"/>
    <mergeCell ref="AT64:AX64"/>
    <mergeCell ref="AY64:BC64"/>
    <mergeCell ref="BD64:BH64"/>
    <mergeCell ref="BI64:BM64"/>
    <mergeCell ref="BN64:BR64"/>
    <mergeCell ref="BI68:BM68"/>
    <mergeCell ref="BN68:BR68"/>
    <mergeCell ref="BS68:BW68"/>
    <mergeCell ref="BX68:CB68"/>
    <mergeCell ref="A69:CB69"/>
    <mergeCell ref="A70:CB70"/>
    <mergeCell ref="A67:CB67"/>
    <mergeCell ref="A68:B68"/>
    <mergeCell ref="C68:X68"/>
    <mergeCell ref="Y68:AA68"/>
    <mergeCell ref="AB68:AI68"/>
    <mergeCell ref="AJ68:AN68"/>
    <mergeCell ref="AO68:AS68"/>
    <mergeCell ref="AT68:AX68"/>
    <mergeCell ref="AY68:BC68"/>
    <mergeCell ref="BD68:BH68"/>
    <mergeCell ref="A78:X78"/>
    <mergeCell ref="AA78:AM78"/>
    <mergeCell ref="AS78:BM78"/>
    <mergeCell ref="AA79:AL79"/>
    <mergeCell ref="AS79:BM79"/>
    <mergeCell ref="A71:CB71"/>
    <mergeCell ref="A74:X74"/>
    <mergeCell ref="AA74:AM74"/>
    <mergeCell ref="AS74:BM74"/>
    <mergeCell ref="AA75:AL75"/>
    <mergeCell ref="AS75:BM75"/>
  </mergeCells>
  <pageMargins left="0.70866141732283472" right="0.70866141732283472" top="0.74803149606299213" bottom="0.74803149606299213" header="0.31496062992125984" footer="0.31496062992125984"/>
  <pageSetup paperSize="9" scale="67" fitToHeight="2"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2"/>
  <sheetViews>
    <sheetView workbookViewId="0">
      <selection activeCell="CX30" sqref="CX30"/>
    </sheetView>
  </sheetViews>
  <sheetFormatPr defaultColWidth="10.5" defaultRowHeight="11.45" customHeight="1" x14ac:dyDescent="0.2"/>
  <cols>
    <col min="1" max="1" width="2.33203125" style="31" customWidth="1"/>
    <col min="2" max="2" width="1.1640625" style="31" customWidth="1"/>
    <col min="3" max="3" width="2.6640625" style="31" customWidth="1"/>
    <col min="4" max="9" width="2.33203125" style="31" customWidth="1"/>
    <col min="10" max="10" width="2.1640625" style="31" customWidth="1"/>
    <col min="11" max="11" width="0.1640625" style="31" customWidth="1"/>
    <col min="12" max="12" width="2.33203125" style="31" customWidth="1"/>
    <col min="13" max="13" width="0.33203125" style="31" customWidth="1"/>
    <col min="14" max="14" width="2" style="31" customWidth="1"/>
    <col min="15" max="16" width="2.33203125" style="31" customWidth="1"/>
    <col min="17" max="17" width="1" style="31" customWidth="1"/>
    <col min="18" max="18" width="1.33203125" style="31" customWidth="1"/>
    <col min="19" max="19" width="0.6640625" style="31" customWidth="1"/>
    <col min="20" max="20" width="0.33203125" style="31" customWidth="1"/>
    <col min="21" max="21" width="6.5" style="31" customWidth="1"/>
    <col min="22" max="22" width="2.33203125" style="31" customWidth="1"/>
    <col min="23" max="23" width="2.1640625" style="31" customWidth="1"/>
    <col min="24" max="24" width="5" style="31" customWidth="1"/>
    <col min="25" max="25" width="2.1640625" style="31" customWidth="1"/>
    <col min="26" max="26" width="0.1640625" style="31" customWidth="1"/>
    <col min="27" max="27" width="1.83203125" style="31" customWidth="1"/>
    <col min="28" max="28" width="0.33203125" style="31" customWidth="1"/>
    <col min="29" max="29" width="0.1640625" style="31" customWidth="1"/>
    <col min="30" max="33" width="2.33203125" style="31" customWidth="1"/>
    <col min="34" max="34" width="0.6640625" style="31" customWidth="1"/>
    <col min="35" max="35" width="0.33203125" style="31" customWidth="1"/>
    <col min="36" max="36" width="1.33203125" style="31" customWidth="1"/>
    <col min="37" max="39" width="2.33203125" style="31" customWidth="1"/>
    <col min="40" max="40" width="1.83203125" style="31" customWidth="1"/>
    <col min="41" max="41" width="0.33203125" style="31" customWidth="1"/>
    <col min="42" max="42" width="0.1640625" style="31" customWidth="1"/>
    <col min="43" max="46" width="2.33203125" style="31" customWidth="1"/>
    <col min="47" max="47" width="0.6640625" style="31" customWidth="1"/>
    <col min="48" max="48" width="0.33203125" style="31" customWidth="1"/>
    <col min="49" max="49" width="1.33203125" style="31" customWidth="1"/>
    <col min="50" max="52" width="2.33203125" style="31" customWidth="1"/>
    <col min="53" max="53" width="1.83203125" style="31" customWidth="1"/>
    <col min="54" max="54" width="0.33203125" style="31" customWidth="1"/>
    <col min="55" max="55" width="0.1640625" style="31" customWidth="1"/>
    <col min="56" max="59" width="2.33203125" style="31" customWidth="1"/>
    <col min="60" max="60" width="0.6640625" style="31" customWidth="1"/>
    <col min="61" max="61" width="0.33203125" style="31" customWidth="1"/>
    <col min="62" max="62" width="1.33203125" style="31" customWidth="1"/>
    <col min="63" max="68" width="2.33203125" style="31" customWidth="1"/>
    <col min="69" max="69" width="0.5" style="31" customWidth="1"/>
    <col min="70" max="70" width="0.33203125" style="31" customWidth="1"/>
    <col min="71" max="71" width="1.6640625" style="31" customWidth="1"/>
    <col min="72" max="72" width="2.33203125" style="31" customWidth="1"/>
    <col min="73" max="73" width="5" style="31" customWidth="1"/>
    <col min="74" max="74" width="2.33203125" style="31" customWidth="1"/>
    <col min="75" max="75" width="1.6640625" style="31" customWidth="1"/>
    <col min="76" max="76" width="0.33203125" style="31" customWidth="1"/>
    <col min="77" max="77" width="0.5" style="31" customWidth="1"/>
    <col min="78" max="81" width="2.33203125" style="31" customWidth="1"/>
    <col min="82" max="82" width="0.5" style="31" customWidth="1"/>
    <col min="83" max="83" width="0.33203125" style="31" customWidth="1"/>
    <col min="84" max="84" width="1.6640625" style="31" customWidth="1"/>
    <col min="85" max="85" width="5.33203125" style="31" customWidth="1"/>
    <col min="86" max="87" width="2.33203125" style="31" customWidth="1"/>
    <col min="88" max="88" width="1.6640625" style="31" customWidth="1"/>
    <col min="89" max="89" width="0.33203125" style="31" customWidth="1"/>
    <col min="90" max="90" width="0.5" style="31" customWidth="1"/>
    <col min="91" max="93" width="2.33203125" style="31" customWidth="1"/>
    <col min="94" max="94" width="4" style="31" customWidth="1"/>
    <col min="95" max="95" width="0.5" style="31" customWidth="1"/>
    <col min="96" max="96" width="0.33203125" style="31" customWidth="1"/>
    <col min="97" max="97" width="1.6640625" style="31" customWidth="1"/>
    <col min="98" max="98" width="2.33203125" style="31" customWidth="1"/>
    <col min="99" max="99" width="2.1640625" style="31" customWidth="1"/>
    <col min="100" max="100" width="0.1640625" style="31"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33" customFormat="1" ht="12.75" x14ac:dyDescent="0.2">
      <c r="A6" s="33"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33"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33" customFormat="1" ht="12.75" x14ac:dyDescent="0.2"/>
    <row r="9" spans="1:100" s="33" customFormat="1" ht="12.75" x14ac:dyDescent="0.2">
      <c r="A9" s="33"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33"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33" customFormat="1" ht="12.75" x14ac:dyDescent="0.2"/>
    <row r="12" spans="1:100" s="33" customFormat="1" ht="12.75" x14ac:dyDescent="0.2">
      <c r="A12" s="33" t="s">
        <v>8</v>
      </c>
      <c r="C12" s="236" t="s">
        <v>263</v>
      </c>
      <c r="D12" s="236"/>
      <c r="E12" s="236"/>
      <c r="F12" s="236"/>
      <c r="G12" s="236"/>
      <c r="H12" s="236"/>
      <c r="I12" s="236"/>
      <c r="J12" s="236"/>
      <c r="M12" s="297">
        <v>490</v>
      </c>
      <c r="N12" s="297"/>
      <c r="O12" s="297"/>
      <c r="P12" s="297"/>
      <c r="Q12" s="297"/>
      <c r="R12" s="297"/>
      <c r="S12" s="297"/>
      <c r="T12" s="297"/>
      <c r="U12" s="297"/>
      <c r="V12" s="297"/>
      <c r="W12" s="297"/>
      <c r="Z12" s="238" t="s">
        <v>251</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33"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33" customFormat="1" ht="12.75" x14ac:dyDescent="0.2"/>
    <row r="15" spans="1:100" s="33"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33" customFormat="1" ht="13.5" thickBot="1" x14ac:dyDescent="0.25"/>
    <row r="17" spans="1:100" s="33" customFormat="1" ht="21" customHeight="1"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33"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33" customFormat="1" ht="16.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33" customFormat="1" ht="20.25" customHeight="1" x14ac:dyDescent="0.2">
      <c r="A21" s="213">
        <v>1</v>
      </c>
      <c r="B21" s="213"/>
      <c r="C21" s="213"/>
      <c r="D21" s="214" t="s">
        <v>264</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8" customHeight="1" x14ac:dyDescent="0.2">
      <c r="A22" s="216" t="s">
        <v>108</v>
      </c>
      <c r="B22" s="216"/>
      <c r="C22" s="216"/>
      <c r="D22" s="324" t="s">
        <v>349</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19" customFormat="1" ht="18" customHeight="1" x14ac:dyDescent="0.2">
      <c r="A23" s="216" t="s">
        <v>162</v>
      </c>
      <c r="B23" s="216"/>
      <c r="C23" s="216"/>
      <c r="D23" s="324" t="s">
        <v>350</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8">
        <v>225</v>
      </c>
      <c r="BR23" s="218"/>
      <c r="BS23" s="218"/>
      <c r="BT23" s="218"/>
      <c r="BU23" s="218"/>
      <c r="BV23" s="218"/>
      <c r="BW23" s="218"/>
      <c r="BX23" s="218"/>
      <c r="BY23" s="218"/>
      <c r="BZ23" s="218"/>
      <c r="CA23" s="218"/>
      <c r="CB23" s="216"/>
      <c r="CC23" s="216"/>
      <c r="CD23" s="216"/>
      <c r="CE23" s="216"/>
      <c r="CF23" s="216"/>
      <c r="CG23" s="216"/>
      <c r="CH23" s="216"/>
      <c r="CI23" s="216"/>
      <c r="CJ23" s="216"/>
      <c r="CK23" s="216"/>
      <c r="CL23" s="216"/>
      <c r="CM23" s="216"/>
      <c r="CN23" s="216"/>
      <c r="CO23" s="216"/>
      <c r="CP23" s="216"/>
      <c r="CQ23" s="216"/>
      <c r="CR23" s="216"/>
      <c r="CS23" s="216"/>
      <c r="CT23" s="216"/>
      <c r="CU23" s="216"/>
      <c r="CV23" s="216"/>
    </row>
    <row r="24" spans="1:100" s="20" customFormat="1" ht="12.75" x14ac:dyDescent="0.2">
      <c r="A24" s="206"/>
      <c r="B24" s="206"/>
      <c r="C24" s="206"/>
      <c r="D24" s="207" t="s">
        <v>110</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8">
        <v>225</v>
      </c>
      <c r="BR24" s="208"/>
      <c r="BS24" s="208"/>
      <c r="BT24" s="208"/>
      <c r="BU24" s="208"/>
      <c r="BV24" s="208"/>
      <c r="BW24" s="208"/>
      <c r="BX24" s="208"/>
      <c r="BY24" s="208"/>
      <c r="BZ24" s="208"/>
      <c r="CA24" s="208"/>
      <c r="CB24" s="206"/>
      <c r="CC24" s="206"/>
      <c r="CD24" s="206"/>
      <c r="CE24" s="206"/>
      <c r="CF24" s="206"/>
      <c r="CG24" s="206"/>
      <c r="CH24" s="206"/>
      <c r="CI24" s="206"/>
      <c r="CJ24" s="206"/>
      <c r="CK24" s="206"/>
      <c r="CL24" s="206"/>
      <c r="CM24" s="206"/>
      <c r="CN24" s="206"/>
      <c r="CO24" s="206"/>
      <c r="CP24" s="206"/>
      <c r="CQ24" s="206"/>
      <c r="CR24" s="206"/>
      <c r="CS24" s="206"/>
      <c r="CT24" s="206"/>
      <c r="CU24" s="206"/>
      <c r="CV24" s="206"/>
    </row>
    <row r="25" spans="1:100" s="21" customFormat="1" ht="15" x14ac:dyDescent="0.25">
      <c r="A25" s="209"/>
      <c r="B25" s="209"/>
      <c r="C25" s="209"/>
      <c r="D25" s="210" t="s">
        <v>111</v>
      </c>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1">
        <v>225</v>
      </c>
      <c r="BR25" s="211"/>
      <c r="BS25" s="211"/>
      <c r="BT25" s="211"/>
      <c r="BU25" s="211"/>
      <c r="BV25" s="211"/>
      <c r="BW25" s="211"/>
      <c r="BX25" s="211"/>
      <c r="BY25" s="211"/>
      <c r="BZ25" s="211"/>
      <c r="CA25" s="211"/>
      <c r="CB25" s="212"/>
      <c r="CC25" s="212"/>
      <c r="CD25" s="212"/>
      <c r="CE25" s="212"/>
      <c r="CF25" s="212"/>
      <c r="CG25" s="212"/>
      <c r="CH25" s="212"/>
      <c r="CI25" s="212"/>
      <c r="CJ25" s="212"/>
      <c r="CK25" s="212"/>
      <c r="CL25" s="212"/>
      <c r="CM25" s="212"/>
      <c r="CN25" s="212"/>
      <c r="CO25" s="212"/>
      <c r="CP25" s="212"/>
      <c r="CQ25" s="212"/>
      <c r="CR25" s="212"/>
      <c r="CS25" s="212"/>
      <c r="CT25" s="212"/>
      <c r="CU25" s="212"/>
      <c r="CV25" s="212"/>
    </row>
    <row r="26" spans="1:100" ht="11.1" customHeight="1" x14ac:dyDescent="0.2">
      <c r="B26" s="22" t="s">
        <v>112</v>
      </c>
      <c r="C26" s="22"/>
    </row>
    <row r="29" spans="1:100" ht="12.75" x14ac:dyDescent="0.2">
      <c r="A29" s="199" t="s">
        <v>113</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row>
    <row r="31" spans="1:100" s="23" customFormat="1" ht="44.25" customHeight="1" thickBot="1" x14ac:dyDescent="0.25">
      <c r="A31" s="200" t="s">
        <v>16</v>
      </c>
      <c r="B31" s="200"/>
      <c r="C31" s="200"/>
      <c r="D31" s="201" t="s">
        <v>114</v>
      </c>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t="s">
        <v>115</v>
      </c>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row>
    <row r="32" spans="1:100" s="32" customFormat="1" ht="11.1" customHeight="1" thickBot="1" x14ac:dyDescent="0.25">
      <c r="A32" s="203">
        <v>1</v>
      </c>
      <c r="B32" s="203"/>
      <c r="C32" s="203"/>
      <c r="D32" s="204">
        <v>2</v>
      </c>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5">
        <v>3</v>
      </c>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row>
    <row r="34" spans="1:93" ht="11.1" customHeight="1" x14ac:dyDescent="0.2"/>
    <row r="35" spans="1:93" ht="11.1" customHeight="1" x14ac:dyDescent="0.2"/>
    <row r="36" spans="1:93" ht="22.5" customHeight="1" x14ac:dyDescent="0.25">
      <c r="A36" s="196" t="s">
        <v>47</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M36" s="197"/>
      <c r="AN36" s="197"/>
      <c r="AO36" s="197"/>
      <c r="AP36" s="197"/>
      <c r="AQ36" s="197"/>
      <c r="AR36" s="197"/>
      <c r="AS36" s="197"/>
      <c r="AT36" s="197"/>
      <c r="AU36" s="197"/>
      <c r="AV36" s="197"/>
      <c r="AW36" s="197"/>
      <c r="AX36" s="197"/>
      <c r="AY36" s="197"/>
      <c r="AZ36" s="197"/>
      <c r="BA36" s="197"/>
      <c r="BB36" s="197"/>
      <c r="BC36" s="197"/>
      <c r="BD36" s="197"/>
      <c r="BE36" s="197"/>
      <c r="BM36" s="198" t="s">
        <v>48</v>
      </c>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row>
    <row r="37" spans="1:93" ht="11.1" customHeight="1" x14ac:dyDescent="0.2">
      <c r="AM37" s="161" t="s">
        <v>49</v>
      </c>
      <c r="AN37" s="161"/>
      <c r="AO37" s="161"/>
      <c r="AP37" s="161"/>
      <c r="AQ37" s="161"/>
      <c r="AR37" s="161"/>
      <c r="AS37" s="161"/>
      <c r="AT37" s="161"/>
      <c r="AU37" s="161"/>
      <c r="AV37" s="161"/>
      <c r="AW37" s="161"/>
      <c r="AX37" s="161"/>
      <c r="AY37" s="161"/>
      <c r="AZ37" s="161"/>
      <c r="BA37" s="161"/>
      <c r="BB37" s="161"/>
      <c r="BC37" s="161"/>
      <c r="BD37" s="161"/>
      <c r="BM37" s="161" t="s">
        <v>50</v>
      </c>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row>
    <row r="38" spans="1:93" ht="10.5" customHeight="1" x14ac:dyDescent="0.2"/>
    <row r="39" spans="1:93" ht="11.1" hidden="1" customHeight="1" x14ac:dyDescent="0.2"/>
    <row r="40" spans="1:93" ht="11.1" hidden="1" customHeight="1" x14ac:dyDescent="0.2"/>
    <row r="41" spans="1:93" ht="66.75" customHeight="1" x14ac:dyDescent="0.25">
      <c r="A41" s="196" t="s">
        <v>51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M41" s="197"/>
      <c r="AN41" s="197"/>
      <c r="AO41" s="197"/>
      <c r="AP41" s="197"/>
      <c r="AQ41" s="197"/>
      <c r="AR41" s="197"/>
      <c r="AS41" s="197"/>
      <c r="AT41" s="197"/>
      <c r="AU41" s="197"/>
      <c r="AV41" s="197"/>
      <c r="AW41" s="197"/>
      <c r="AX41" s="197"/>
      <c r="AY41" s="197"/>
      <c r="AZ41" s="197"/>
      <c r="BA41" s="197"/>
      <c r="BB41" s="197"/>
      <c r="BC41" s="197"/>
      <c r="BD41" s="197"/>
      <c r="BE41" s="197"/>
      <c r="BM41" s="198" t="s">
        <v>52</v>
      </c>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row>
    <row r="42" spans="1:93" ht="11.1" customHeight="1" x14ac:dyDescent="0.2">
      <c r="AM42" s="161" t="s">
        <v>49</v>
      </c>
      <c r="AN42" s="161"/>
      <c r="AO42" s="161"/>
      <c r="AP42" s="161"/>
      <c r="AQ42" s="161"/>
      <c r="AR42" s="161"/>
      <c r="AS42" s="161"/>
      <c r="AT42" s="161"/>
      <c r="AU42" s="161"/>
      <c r="AV42" s="161"/>
      <c r="AW42" s="161"/>
      <c r="AX42" s="161"/>
      <c r="AY42" s="161"/>
      <c r="AZ42" s="161"/>
      <c r="BA42" s="161"/>
      <c r="BB42" s="161"/>
      <c r="BC42" s="161"/>
      <c r="BD42" s="161"/>
      <c r="BM42" s="161" t="s">
        <v>50</v>
      </c>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row>
  </sheetData>
  <mergeCells count="65">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CM23:CV23"/>
    <mergeCell ref="A24:C24"/>
    <mergeCell ref="D24:BP24"/>
    <mergeCell ref="BQ24:CA24"/>
    <mergeCell ref="CB24:CL24"/>
    <mergeCell ref="CM24:CV24"/>
    <mergeCell ref="A23:C23"/>
    <mergeCell ref="D23:BP23"/>
    <mergeCell ref="BQ23:CA23"/>
    <mergeCell ref="CB23:CL23"/>
    <mergeCell ref="AX32:CV32"/>
    <mergeCell ref="A25:C25"/>
    <mergeCell ref="D25:BP25"/>
    <mergeCell ref="BQ25:CA25"/>
    <mergeCell ref="CB25:CL25"/>
    <mergeCell ref="CM25:CV25"/>
    <mergeCell ref="A29:AP29"/>
    <mergeCell ref="A31:C31"/>
    <mergeCell ref="D31:AW31"/>
    <mergeCell ref="AX31:CV31"/>
    <mergeCell ref="A32:C32"/>
    <mergeCell ref="D32:AW32"/>
    <mergeCell ref="AM42:BD42"/>
    <mergeCell ref="BM42:CO42"/>
    <mergeCell ref="A36:AJ36"/>
    <mergeCell ref="AM36:BE36"/>
    <mergeCell ref="BM36:CO36"/>
    <mergeCell ref="AM37:BD37"/>
    <mergeCell ref="BM37:CO37"/>
    <mergeCell ref="A41:AJ41"/>
    <mergeCell ref="AM41:BE41"/>
    <mergeCell ref="BM41:CO41"/>
  </mergeCells>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4"/>
  <sheetViews>
    <sheetView topLeftCell="A40" workbookViewId="0">
      <selection activeCell="AT59" sqref="AT59:AX59"/>
    </sheetView>
  </sheetViews>
  <sheetFormatPr defaultColWidth="10.5" defaultRowHeight="11.25" x14ac:dyDescent="0.2"/>
  <cols>
    <col min="1" max="1" width="2.33203125" style="31" customWidth="1"/>
    <col min="2" max="2" width="3.83203125" style="31" customWidth="1"/>
    <col min="3" max="21" width="2.33203125" style="31" customWidth="1"/>
    <col min="22" max="22" width="4.5" style="31" customWidth="1"/>
    <col min="23" max="33" width="2.33203125" style="31" customWidth="1"/>
    <col min="34" max="34" width="3.33203125" style="31" customWidth="1"/>
    <col min="35" max="39" width="2.33203125" style="31" customWidth="1"/>
    <col min="40" max="40" width="4.1640625" style="31" customWidth="1"/>
    <col min="41" max="48" width="2.33203125" style="31" customWidth="1"/>
    <col min="49" max="49" width="5.6640625" style="31" customWidth="1"/>
    <col min="50" max="51" width="2.33203125" style="31" customWidth="1"/>
    <col min="52" max="52" width="4.1640625" style="31" customWidth="1"/>
    <col min="53" max="57" width="2.33203125" style="31" customWidth="1"/>
    <col min="58" max="58" width="3.83203125" style="31" customWidth="1"/>
    <col min="59" max="59" width="3.6640625" style="31" customWidth="1"/>
    <col min="60" max="60" width="2.33203125" style="31" customWidth="1"/>
    <col min="61" max="61" width="2.83203125" style="31" customWidth="1"/>
    <col min="62" max="63" width="2.33203125" style="31" customWidth="1"/>
    <col min="64" max="64" width="2.83203125" style="31" customWidth="1"/>
    <col min="65" max="65" width="4" style="31" customWidth="1"/>
    <col min="66" max="68" width="2.33203125" style="31" customWidth="1"/>
    <col min="69" max="69" width="4" style="31" customWidth="1"/>
    <col min="70" max="75" width="2.6640625" style="31" customWidth="1"/>
    <col min="76" max="77" width="3" style="31" customWidth="1"/>
    <col min="78" max="80" width="2.6640625" style="31"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1.95" customHeight="1" x14ac:dyDescent="0.2">
      <c r="BD4" s="158" t="s">
        <v>53</v>
      </c>
      <c r="BE4" s="158"/>
      <c r="BF4" s="158"/>
      <c r="BG4" s="158"/>
      <c r="BH4" s="158"/>
      <c r="BI4" s="158"/>
      <c r="BJ4" s="158"/>
      <c r="BK4" s="158"/>
      <c r="BL4" s="158"/>
      <c r="BM4" s="158"/>
      <c r="BN4" s="158"/>
      <c r="BO4" s="158"/>
      <c r="BP4" s="158"/>
      <c r="BQ4" s="158"/>
      <c r="BR4" s="158"/>
    </row>
    <row r="5" spans="1:70" ht="15.95" customHeight="1" x14ac:dyDescent="0.2">
      <c r="A5" s="159" t="s">
        <v>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21.75" customHeight="1" x14ac:dyDescent="0.2">
      <c r="A9" s="31"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31"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22.5" customHeight="1" x14ac:dyDescent="0.2">
      <c r="A15" s="31" t="s">
        <v>8</v>
      </c>
      <c r="B15" s="129">
        <v>118600</v>
      </c>
      <c r="C15" s="129"/>
      <c r="D15" s="129"/>
      <c r="E15" s="129"/>
      <c r="F15" s="129"/>
      <c r="G15" s="129"/>
      <c r="H15" s="129"/>
      <c r="I15" s="129"/>
      <c r="K15" s="130">
        <v>170</v>
      </c>
      <c r="L15" s="130"/>
      <c r="M15" s="130"/>
      <c r="N15" s="130"/>
      <c r="O15" s="130"/>
      <c r="P15" s="130"/>
      <c r="Q15" s="130"/>
      <c r="S15" s="131" t="s">
        <v>265</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4.2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4.2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4.2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4.25" customHeight="1" x14ac:dyDescent="0.2">
      <c r="A23" s="242">
        <v>29605458</v>
      </c>
      <c r="B23" s="242"/>
      <c r="C23" s="242"/>
      <c r="D23" s="242"/>
      <c r="E23" s="242"/>
      <c r="F23" s="242"/>
      <c r="G23" s="242"/>
      <c r="H23" s="242"/>
      <c r="I23" s="243"/>
      <c r="J23" s="243"/>
      <c r="K23" s="243"/>
      <c r="L23" s="243"/>
      <c r="M23" s="243"/>
      <c r="N23" s="243"/>
      <c r="O23" s="243"/>
      <c r="P23" s="242">
        <v>29605458</v>
      </c>
      <c r="Q23" s="242"/>
      <c r="R23" s="242"/>
      <c r="S23" s="242"/>
      <c r="T23" s="242"/>
      <c r="U23" s="242"/>
      <c r="V23" s="242"/>
      <c r="W23" s="242"/>
      <c r="X23" s="242">
        <v>29595483.719999999</v>
      </c>
      <c r="Y23" s="242"/>
      <c r="Z23" s="242"/>
      <c r="AA23" s="242"/>
      <c r="AB23" s="242"/>
      <c r="AC23" s="242"/>
      <c r="AD23" s="242"/>
      <c r="AE23" s="243"/>
      <c r="AF23" s="243"/>
      <c r="AG23" s="243"/>
      <c r="AH23" s="243"/>
      <c r="AI23" s="243"/>
      <c r="AJ23" s="243"/>
      <c r="AK23" s="243"/>
      <c r="AL23" s="242">
        <v>29595483.719999999</v>
      </c>
      <c r="AM23" s="242"/>
      <c r="AN23" s="242"/>
      <c r="AO23" s="242"/>
      <c r="AP23" s="242"/>
      <c r="AQ23" s="242"/>
      <c r="AR23" s="242"/>
      <c r="AS23" s="242"/>
      <c r="AT23" s="242"/>
      <c r="AU23" s="242">
        <v>-9974.2800000000007</v>
      </c>
      <c r="AV23" s="242"/>
      <c r="AW23" s="242"/>
      <c r="AX23" s="242"/>
      <c r="AY23" s="242"/>
      <c r="AZ23" s="242"/>
      <c r="BA23" s="242"/>
      <c r="BB23" s="243"/>
      <c r="BC23" s="243"/>
      <c r="BD23" s="243"/>
      <c r="BE23" s="243"/>
      <c r="BF23" s="243"/>
      <c r="BG23" s="243"/>
      <c r="BH23" s="243"/>
      <c r="BI23" s="242">
        <v>-9974.2800000000007</v>
      </c>
      <c r="BJ23" s="242"/>
      <c r="BK23" s="242"/>
      <c r="BL23" s="242"/>
      <c r="BM23" s="242"/>
      <c r="BN23" s="242"/>
      <c r="BO23" s="242"/>
      <c r="BP23" s="242"/>
      <c r="BQ23" s="242"/>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8"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33"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34.5" customHeight="1" x14ac:dyDescent="0.2">
      <c r="A30" s="139">
        <v>1</v>
      </c>
      <c r="B30" s="139"/>
      <c r="C30" s="175" t="s">
        <v>266</v>
      </c>
      <c r="D30" s="175"/>
      <c r="E30" s="175"/>
      <c r="F30" s="175"/>
      <c r="G30" s="175"/>
      <c r="H30" s="175"/>
      <c r="I30" s="175"/>
      <c r="J30" s="175"/>
      <c r="K30" s="175"/>
      <c r="L30" s="175"/>
      <c r="M30" s="175"/>
      <c r="N30" s="175"/>
      <c r="O30" s="175"/>
      <c r="P30" s="175"/>
      <c r="Q30" s="175"/>
      <c r="R30" s="175"/>
      <c r="S30" s="244">
        <v>29605458</v>
      </c>
      <c r="T30" s="244"/>
      <c r="U30" s="244"/>
      <c r="V30" s="244"/>
      <c r="W30" s="244"/>
      <c r="X30" s="244"/>
      <c r="Y30" s="245"/>
      <c r="Z30" s="245"/>
      <c r="AA30" s="245"/>
      <c r="AB30" s="245"/>
      <c r="AC30" s="245"/>
      <c r="AD30" s="245"/>
      <c r="AE30" s="244">
        <v>29605458</v>
      </c>
      <c r="AF30" s="244"/>
      <c r="AG30" s="244"/>
      <c r="AH30" s="244"/>
      <c r="AI30" s="244"/>
      <c r="AJ30" s="244"/>
      <c r="AK30" s="244">
        <v>29595483.719999999</v>
      </c>
      <c r="AL30" s="244"/>
      <c r="AM30" s="244"/>
      <c r="AN30" s="244"/>
      <c r="AO30" s="244"/>
      <c r="AP30" s="244"/>
      <c r="AQ30" s="245"/>
      <c r="AR30" s="245"/>
      <c r="AS30" s="245"/>
      <c r="AT30" s="245"/>
      <c r="AU30" s="245"/>
      <c r="AV30" s="245"/>
      <c r="AW30" s="244">
        <v>29595483.719999999</v>
      </c>
      <c r="AX30" s="244"/>
      <c r="AY30" s="244"/>
      <c r="AZ30" s="244"/>
      <c r="BA30" s="244"/>
      <c r="BB30" s="244"/>
      <c r="BC30" s="244">
        <v>-9974.2800000000007</v>
      </c>
      <c r="BD30" s="244"/>
      <c r="BE30" s="244"/>
      <c r="BF30" s="244"/>
      <c r="BG30" s="244"/>
      <c r="BH30" s="245"/>
      <c r="BI30" s="245"/>
      <c r="BJ30" s="245"/>
      <c r="BK30" s="245"/>
      <c r="BL30" s="245"/>
      <c r="BM30" s="244">
        <v>-9974.2800000000007</v>
      </c>
      <c r="BN30" s="244"/>
      <c r="BO30" s="244"/>
      <c r="BP30" s="244"/>
      <c r="BQ30" s="244"/>
    </row>
    <row r="31" spans="1:69" s="2" customFormat="1" ht="16.5" customHeight="1" x14ac:dyDescent="0.2">
      <c r="A31" s="176" t="s">
        <v>17</v>
      </c>
      <c r="B31" s="176"/>
      <c r="C31" s="176"/>
      <c r="D31" s="176"/>
      <c r="E31" s="176"/>
      <c r="F31" s="176"/>
      <c r="G31" s="176"/>
      <c r="H31" s="176"/>
      <c r="I31" s="176"/>
      <c r="J31" s="176"/>
      <c r="K31" s="176"/>
      <c r="L31" s="176"/>
      <c r="M31" s="176"/>
      <c r="N31" s="176"/>
      <c r="O31" s="176"/>
      <c r="P31" s="176"/>
      <c r="Q31" s="176"/>
      <c r="R31" s="176"/>
      <c r="S31" s="244">
        <v>29605458</v>
      </c>
      <c r="T31" s="244"/>
      <c r="U31" s="244"/>
      <c r="V31" s="244"/>
      <c r="W31" s="244"/>
      <c r="X31" s="244"/>
      <c r="Y31" s="245"/>
      <c r="Z31" s="245"/>
      <c r="AA31" s="245"/>
      <c r="AB31" s="245"/>
      <c r="AC31" s="245"/>
      <c r="AD31" s="245"/>
      <c r="AE31" s="244">
        <v>29605458</v>
      </c>
      <c r="AF31" s="244"/>
      <c r="AG31" s="244"/>
      <c r="AH31" s="244"/>
      <c r="AI31" s="244"/>
      <c r="AJ31" s="244"/>
      <c r="AK31" s="244">
        <v>29595483.719999999</v>
      </c>
      <c r="AL31" s="244"/>
      <c r="AM31" s="244"/>
      <c r="AN31" s="244"/>
      <c r="AO31" s="244"/>
      <c r="AP31" s="244"/>
      <c r="AQ31" s="245"/>
      <c r="AR31" s="245"/>
      <c r="AS31" s="245"/>
      <c r="AT31" s="245"/>
      <c r="AU31" s="245"/>
      <c r="AV31" s="245"/>
      <c r="AW31" s="244">
        <v>29595483.719999999</v>
      </c>
      <c r="AX31" s="244"/>
      <c r="AY31" s="244"/>
      <c r="AZ31" s="244"/>
      <c r="BA31" s="244"/>
      <c r="BB31" s="244"/>
      <c r="BC31" s="244">
        <v>-9974.2800000000007</v>
      </c>
      <c r="BD31" s="244"/>
      <c r="BE31" s="244"/>
      <c r="BF31" s="244"/>
      <c r="BG31" s="244"/>
      <c r="BH31" s="245"/>
      <c r="BI31" s="245"/>
      <c r="BJ31" s="245"/>
      <c r="BK31" s="245"/>
      <c r="BL31" s="245"/>
      <c r="BM31" s="244">
        <v>-9974.2800000000007</v>
      </c>
      <c r="BN31" s="244"/>
      <c r="BO31" s="244"/>
      <c r="BP31" s="244"/>
      <c r="BQ31" s="244"/>
    </row>
    <row r="32" spans="1:69" s="2" customFormat="1" ht="11.1" customHeight="1" x14ac:dyDescent="0.2">
      <c r="A32" s="177" t="s">
        <v>67</v>
      </c>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row>
    <row r="33" spans="1:80" s="2" customFormat="1" ht="11.1" customHeight="1" x14ac:dyDescent="0.2">
      <c r="A33" s="418" t="s">
        <v>268</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11.1"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37.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30"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5.75"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32" customFormat="1" ht="11.1" customHeight="1" x14ac:dyDescent="0.2">
      <c r="A41" s="180" t="s">
        <v>17</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row>
    <row r="42" spans="1:80" s="2" customFormat="1" ht="18.75" customHeight="1" x14ac:dyDescent="0.2">
      <c r="A42" s="177" t="s">
        <v>67</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row>
    <row r="43" spans="1:80" ht="42" customHeight="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row>
    <row r="44" spans="1:80" s="31" customFormat="1" ht="11.1" customHeight="1" x14ac:dyDescent="0.2"/>
    <row r="45" spans="1:80" ht="11.1" customHeight="1" x14ac:dyDescent="0.2">
      <c r="A45" s="164" t="s">
        <v>71</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row>
    <row r="46" spans="1:80" ht="11.1" customHeight="1" thickBot="1" x14ac:dyDescent="0.25"/>
    <row r="47" spans="1:80" ht="36.75" customHeight="1" x14ac:dyDescent="0.2">
      <c r="A47" s="183" t="s">
        <v>16</v>
      </c>
      <c r="B47" s="183"/>
      <c r="C47" s="169" t="s">
        <v>18</v>
      </c>
      <c r="D47" s="169"/>
      <c r="E47" s="169"/>
      <c r="F47" s="169"/>
      <c r="G47" s="169"/>
      <c r="H47" s="169"/>
      <c r="I47" s="169"/>
      <c r="J47" s="169"/>
      <c r="K47" s="169"/>
      <c r="L47" s="169"/>
      <c r="M47" s="169"/>
      <c r="N47" s="169"/>
      <c r="O47" s="169"/>
      <c r="P47" s="169"/>
      <c r="Q47" s="169"/>
      <c r="R47" s="169"/>
      <c r="S47" s="169"/>
      <c r="T47" s="169"/>
      <c r="U47" s="169"/>
      <c r="V47" s="169"/>
      <c r="W47" s="169"/>
      <c r="X47" s="169"/>
      <c r="Y47" s="185" t="s">
        <v>19</v>
      </c>
      <c r="Z47" s="185"/>
      <c r="AA47" s="185"/>
      <c r="AB47" s="169" t="s">
        <v>20</v>
      </c>
      <c r="AC47" s="169"/>
      <c r="AD47" s="169"/>
      <c r="AE47" s="169"/>
      <c r="AF47" s="169"/>
      <c r="AG47" s="169"/>
      <c r="AH47" s="169"/>
      <c r="AI47" s="169"/>
      <c r="AJ47" s="169" t="s">
        <v>65</v>
      </c>
      <c r="AK47" s="169"/>
      <c r="AL47" s="169"/>
      <c r="AM47" s="169"/>
      <c r="AN47" s="169"/>
      <c r="AO47" s="169"/>
      <c r="AP47" s="169"/>
      <c r="AQ47" s="169"/>
      <c r="AR47" s="169"/>
      <c r="AS47" s="169"/>
      <c r="AT47" s="169"/>
      <c r="AU47" s="169"/>
      <c r="AV47" s="169"/>
      <c r="AW47" s="169"/>
      <c r="AX47" s="169"/>
      <c r="AY47" s="169" t="s">
        <v>72</v>
      </c>
      <c r="AZ47" s="169"/>
      <c r="BA47" s="169"/>
      <c r="BB47" s="169"/>
      <c r="BC47" s="169"/>
      <c r="BD47" s="169"/>
      <c r="BE47" s="169"/>
      <c r="BF47" s="169"/>
      <c r="BG47" s="169"/>
      <c r="BH47" s="169"/>
      <c r="BI47" s="169"/>
      <c r="BJ47" s="169"/>
      <c r="BK47" s="169"/>
      <c r="BL47" s="169"/>
      <c r="BM47" s="169"/>
      <c r="BN47" s="172" t="s">
        <v>13</v>
      </c>
      <c r="BO47" s="172"/>
      <c r="BP47" s="172"/>
      <c r="BQ47" s="172"/>
      <c r="BR47" s="172"/>
      <c r="BS47" s="172"/>
      <c r="BT47" s="172"/>
      <c r="BU47" s="172"/>
      <c r="BV47" s="172"/>
      <c r="BW47" s="172"/>
      <c r="BX47" s="172"/>
      <c r="BY47" s="172"/>
      <c r="BZ47" s="172"/>
      <c r="CA47" s="172"/>
      <c r="CB47" s="172"/>
    </row>
    <row r="48" spans="1:80" ht="26.25" customHeight="1" x14ac:dyDescent="0.2">
      <c r="A48" s="184"/>
      <c r="B48" s="171"/>
      <c r="C48" s="170"/>
      <c r="D48" s="171"/>
      <c r="E48" s="171"/>
      <c r="F48" s="171"/>
      <c r="G48" s="171"/>
      <c r="H48" s="171"/>
      <c r="I48" s="171"/>
      <c r="J48" s="171"/>
      <c r="K48" s="171"/>
      <c r="L48" s="171"/>
      <c r="M48" s="171"/>
      <c r="N48" s="171"/>
      <c r="O48" s="171"/>
      <c r="P48" s="171"/>
      <c r="Q48" s="171"/>
      <c r="R48" s="171"/>
      <c r="S48" s="171"/>
      <c r="T48" s="171"/>
      <c r="U48" s="171"/>
      <c r="V48" s="171"/>
      <c r="W48" s="171"/>
      <c r="X48" s="171"/>
      <c r="Y48" s="186"/>
      <c r="Z48" s="187"/>
      <c r="AA48" s="187"/>
      <c r="AB48" s="170"/>
      <c r="AC48" s="171"/>
      <c r="AD48" s="171"/>
      <c r="AE48" s="171"/>
      <c r="AF48" s="171"/>
      <c r="AG48" s="171"/>
      <c r="AH48" s="171"/>
      <c r="AI48" s="171"/>
      <c r="AJ48" s="136" t="s">
        <v>14</v>
      </c>
      <c r="AK48" s="136"/>
      <c r="AL48" s="136"/>
      <c r="AM48" s="136"/>
      <c r="AN48" s="136"/>
      <c r="AO48" s="136" t="s">
        <v>15</v>
      </c>
      <c r="AP48" s="136"/>
      <c r="AQ48" s="136"/>
      <c r="AR48" s="136"/>
      <c r="AS48" s="136"/>
      <c r="AT48" s="136" t="s">
        <v>62</v>
      </c>
      <c r="AU48" s="136"/>
      <c r="AV48" s="136"/>
      <c r="AW48" s="136"/>
      <c r="AX48" s="136"/>
      <c r="AY48" s="136" t="s">
        <v>14</v>
      </c>
      <c r="AZ48" s="136"/>
      <c r="BA48" s="136"/>
      <c r="BB48" s="136"/>
      <c r="BC48" s="136"/>
      <c r="BD48" s="136" t="s">
        <v>15</v>
      </c>
      <c r="BE48" s="136"/>
      <c r="BF48" s="136"/>
      <c r="BG48" s="136"/>
      <c r="BH48" s="136"/>
      <c r="BI48" s="136" t="s">
        <v>62</v>
      </c>
      <c r="BJ48" s="136"/>
      <c r="BK48" s="136"/>
      <c r="BL48" s="136"/>
      <c r="BM48" s="136"/>
      <c r="BN48" s="147" t="s">
        <v>14</v>
      </c>
      <c r="BO48" s="147"/>
      <c r="BP48" s="147"/>
      <c r="BQ48" s="147"/>
      <c r="BR48" s="147"/>
      <c r="BS48" s="147" t="s">
        <v>15</v>
      </c>
      <c r="BT48" s="147"/>
      <c r="BU48" s="147"/>
      <c r="BV48" s="147"/>
      <c r="BW48" s="147"/>
      <c r="BX48" s="173" t="s">
        <v>62</v>
      </c>
      <c r="BY48" s="173"/>
      <c r="BZ48" s="173"/>
      <c r="CA48" s="173"/>
      <c r="CB48" s="173"/>
    </row>
    <row r="49" spans="1:80" ht="11.1" customHeight="1" thickBot="1" x14ac:dyDescent="0.25">
      <c r="A49" s="133">
        <v>1</v>
      </c>
      <c r="B49" s="133"/>
      <c r="C49" s="134">
        <v>2</v>
      </c>
      <c r="D49" s="134"/>
      <c r="E49" s="134"/>
      <c r="F49" s="134"/>
      <c r="G49" s="134"/>
      <c r="H49" s="134"/>
      <c r="I49" s="134"/>
      <c r="J49" s="134"/>
      <c r="K49" s="134"/>
      <c r="L49" s="134"/>
      <c r="M49" s="134"/>
      <c r="N49" s="134"/>
      <c r="O49" s="134"/>
      <c r="P49" s="134"/>
      <c r="Q49" s="134"/>
      <c r="R49" s="134"/>
      <c r="S49" s="134"/>
      <c r="T49" s="134"/>
      <c r="U49" s="134"/>
      <c r="V49" s="134"/>
      <c r="W49" s="134"/>
      <c r="X49" s="134"/>
      <c r="Y49" s="134">
        <v>3</v>
      </c>
      <c r="Z49" s="134"/>
      <c r="AA49" s="134"/>
      <c r="AB49" s="134">
        <v>4</v>
      </c>
      <c r="AC49" s="134"/>
      <c r="AD49" s="134"/>
      <c r="AE49" s="134"/>
      <c r="AF49" s="134"/>
      <c r="AG49" s="134"/>
      <c r="AH49" s="134"/>
      <c r="AI49" s="134"/>
      <c r="AJ49" s="134">
        <v>5</v>
      </c>
      <c r="AK49" s="134"/>
      <c r="AL49" s="134"/>
      <c r="AM49" s="134"/>
      <c r="AN49" s="134"/>
      <c r="AO49" s="134">
        <v>6</v>
      </c>
      <c r="AP49" s="134"/>
      <c r="AQ49" s="134"/>
      <c r="AR49" s="134"/>
      <c r="AS49" s="134"/>
      <c r="AT49" s="134">
        <v>7</v>
      </c>
      <c r="AU49" s="134"/>
      <c r="AV49" s="134"/>
      <c r="AW49" s="134"/>
      <c r="AX49" s="134"/>
      <c r="AY49" s="134">
        <v>8</v>
      </c>
      <c r="AZ49" s="134"/>
      <c r="BA49" s="134"/>
      <c r="BB49" s="134"/>
      <c r="BC49" s="134"/>
      <c r="BD49" s="134">
        <v>9</v>
      </c>
      <c r="BE49" s="134"/>
      <c r="BF49" s="134"/>
      <c r="BG49" s="134"/>
      <c r="BH49" s="134"/>
      <c r="BI49" s="134">
        <v>10</v>
      </c>
      <c r="BJ49" s="134"/>
      <c r="BK49" s="134"/>
      <c r="BL49" s="134"/>
      <c r="BM49" s="134"/>
      <c r="BN49" s="134">
        <v>11</v>
      </c>
      <c r="BO49" s="134"/>
      <c r="BP49" s="134"/>
      <c r="BQ49" s="134"/>
      <c r="BR49" s="134"/>
      <c r="BS49" s="134">
        <v>12</v>
      </c>
      <c r="BT49" s="134"/>
      <c r="BU49" s="134"/>
      <c r="BV49" s="134"/>
      <c r="BW49" s="134"/>
      <c r="BX49" s="135">
        <v>13</v>
      </c>
      <c r="BY49" s="135"/>
      <c r="BZ49" s="135"/>
      <c r="CA49" s="135"/>
      <c r="CB49" s="135"/>
    </row>
    <row r="50" spans="1:80" ht="12.95" customHeight="1" x14ac:dyDescent="0.2">
      <c r="A50" s="188">
        <v>1</v>
      </c>
      <c r="B50" s="188"/>
      <c r="C50" s="189" t="s">
        <v>266</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89"/>
    </row>
    <row r="51" spans="1:80" ht="12" customHeight="1" x14ac:dyDescent="0.2">
      <c r="A51" s="149" t="s">
        <v>21</v>
      </c>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row>
    <row r="52" spans="1:80" s="10" customFormat="1" ht="14.25" customHeight="1" x14ac:dyDescent="0.2">
      <c r="A52" s="150">
        <v>1</v>
      </c>
      <c r="B52" s="150"/>
      <c r="C52" s="151" t="s">
        <v>267</v>
      </c>
      <c r="D52" s="151"/>
      <c r="E52" s="151"/>
      <c r="F52" s="151"/>
      <c r="G52" s="151"/>
      <c r="H52" s="151"/>
      <c r="I52" s="151"/>
      <c r="J52" s="151"/>
      <c r="K52" s="151"/>
      <c r="L52" s="151"/>
      <c r="M52" s="151"/>
      <c r="N52" s="151"/>
      <c r="O52" s="151"/>
      <c r="P52" s="151"/>
      <c r="Q52" s="151"/>
      <c r="R52" s="151"/>
      <c r="S52" s="151"/>
      <c r="T52" s="151"/>
      <c r="U52" s="151"/>
      <c r="V52" s="151"/>
      <c r="W52" s="151"/>
      <c r="X52" s="151"/>
      <c r="Y52" s="151" t="s">
        <v>24</v>
      </c>
      <c r="Z52" s="151"/>
      <c r="AA52" s="151"/>
      <c r="AB52" s="157" t="s">
        <v>25</v>
      </c>
      <c r="AC52" s="151"/>
      <c r="AD52" s="151"/>
      <c r="AE52" s="151"/>
      <c r="AF52" s="151"/>
      <c r="AG52" s="151"/>
      <c r="AH52" s="151"/>
      <c r="AI52" s="151"/>
      <c r="AJ52" s="293">
        <v>29605458</v>
      </c>
      <c r="AK52" s="293"/>
      <c r="AL52" s="293"/>
      <c r="AM52" s="293"/>
      <c r="AN52" s="293"/>
      <c r="AO52" s="255"/>
      <c r="AP52" s="255"/>
      <c r="AQ52" s="255"/>
      <c r="AR52" s="255"/>
      <c r="AS52" s="255"/>
      <c r="AT52" s="293">
        <v>29605458</v>
      </c>
      <c r="AU52" s="293"/>
      <c r="AV52" s="293"/>
      <c r="AW52" s="293"/>
      <c r="AX52" s="293"/>
      <c r="AY52" s="253">
        <v>29595483.719999999</v>
      </c>
      <c r="AZ52" s="253"/>
      <c r="BA52" s="253"/>
      <c r="BB52" s="253"/>
      <c r="BC52" s="253"/>
      <c r="BD52" s="255"/>
      <c r="BE52" s="255"/>
      <c r="BF52" s="255"/>
      <c r="BG52" s="255"/>
      <c r="BH52" s="255"/>
      <c r="BI52" s="253">
        <v>29595483.719999999</v>
      </c>
      <c r="BJ52" s="253"/>
      <c r="BK52" s="253"/>
      <c r="BL52" s="253"/>
      <c r="BM52" s="253"/>
      <c r="BN52" s="253">
        <v>-9974.2800000000007</v>
      </c>
      <c r="BO52" s="253"/>
      <c r="BP52" s="253"/>
      <c r="BQ52" s="253"/>
      <c r="BR52" s="253"/>
      <c r="BS52" s="255"/>
      <c r="BT52" s="255"/>
      <c r="BU52" s="255"/>
      <c r="BV52" s="255"/>
      <c r="BW52" s="255"/>
      <c r="BX52" s="253">
        <v>-9974.2800000000007</v>
      </c>
      <c r="BY52" s="253"/>
      <c r="BZ52" s="253"/>
      <c r="CA52" s="253"/>
      <c r="CB52" s="253"/>
    </row>
    <row r="53" spans="1:80" ht="14.25" customHeight="1" x14ac:dyDescent="0.2">
      <c r="A53" s="155" t="s">
        <v>26</v>
      </c>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row>
    <row r="54" spans="1:80" ht="15.75" customHeight="1" x14ac:dyDescent="0.2">
      <c r="A54" s="156" t="s">
        <v>268</v>
      </c>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row>
    <row r="55" spans="1:80" s="10" customFormat="1" ht="13.5" customHeight="1" x14ac:dyDescent="0.2">
      <c r="A55" s="150">
        <v>2</v>
      </c>
      <c r="B55" s="150"/>
      <c r="C55" s="151" t="s">
        <v>269</v>
      </c>
      <c r="D55" s="151"/>
      <c r="E55" s="151"/>
      <c r="F55" s="151"/>
      <c r="G55" s="151"/>
      <c r="H55" s="151"/>
      <c r="I55" s="151"/>
      <c r="J55" s="151"/>
      <c r="K55" s="151"/>
      <c r="L55" s="151"/>
      <c r="M55" s="151"/>
      <c r="N55" s="151"/>
      <c r="O55" s="151"/>
      <c r="P55" s="151"/>
      <c r="Q55" s="151"/>
      <c r="R55" s="151"/>
      <c r="S55" s="151"/>
      <c r="T55" s="151"/>
      <c r="U55" s="151"/>
      <c r="V55" s="151"/>
      <c r="W55" s="151"/>
      <c r="X55" s="151"/>
      <c r="Y55" s="151" t="s">
        <v>22</v>
      </c>
      <c r="Z55" s="151"/>
      <c r="AA55" s="151"/>
      <c r="AB55" s="157" t="s">
        <v>158</v>
      </c>
      <c r="AC55" s="151"/>
      <c r="AD55" s="151"/>
      <c r="AE55" s="151"/>
      <c r="AF55" s="151"/>
      <c r="AG55" s="151"/>
      <c r="AH55" s="151"/>
      <c r="AI55" s="151"/>
      <c r="AJ55" s="256">
        <v>2</v>
      </c>
      <c r="AK55" s="256"/>
      <c r="AL55" s="256"/>
      <c r="AM55" s="256"/>
      <c r="AN55" s="256"/>
      <c r="AO55" s="255"/>
      <c r="AP55" s="255"/>
      <c r="AQ55" s="255"/>
      <c r="AR55" s="255"/>
      <c r="AS55" s="255"/>
      <c r="AT55" s="256">
        <v>2</v>
      </c>
      <c r="AU55" s="256"/>
      <c r="AV55" s="256"/>
      <c r="AW55" s="256"/>
      <c r="AX55" s="256"/>
      <c r="AY55" s="256">
        <v>2</v>
      </c>
      <c r="AZ55" s="256"/>
      <c r="BA55" s="256"/>
      <c r="BB55" s="256"/>
      <c r="BC55" s="256"/>
      <c r="BD55" s="255"/>
      <c r="BE55" s="255"/>
      <c r="BF55" s="255"/>
      <c r="BG55" s="255"/>
      <c r="BH55" s="255"/>
      <c r="BI55" s="256">
        <v>2</v>
      </c>
      <c r="BJ55" s="256"/>
      <c r="BK55" s="256"/>
      <c r="BL55" s="256"/>
      <c r="BM55" s="256"/>
      <c r="BN55" s="255"/>
      <c r="BO55" s="255"/>
      <c r="BP55" s="255"/>
      <c r="BQ55" s="255"/>
      <c r="BR55" s="255"/>
      <c r="BS55" s="255"/>
      <c r="BT55" s="255"/>
      <c r="BU55" s="255"/>
      <c r="BV55" s="255"/>
      <c r="BW55" s="255"/>
      <c r="BX55" s="255"/>
      <c r="BY55" s="255"/>
      <c r="BZ55" s="255"/>
      <c r="CA55" s="255"/>
      <c r="CB55" s="255"/>
    </row>
    <row r="56" spans="1:80" ht="12" customHeight="1" x14ac:dyDescent="0.2">
      <c r="A56" s="149" t="s">
        <v>29</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row>
    <row r="57" spans="1:80" s="10" customFormat="1" ht="13.5" customHeight="1" x14ac:dyDescent="0.2">
      <c r="A57" s="150">
        <v>1</v>
      </c>
      <c r="B57" s="150"/>
      <c r="C57" s="151" t="s">
        <v>270</v>
      </c>
      <c r="D57" s="151"/>
      <c r="E57" s="151"/>
      <c r="F57" s="151"/>
      <c r="G57" s="151"/>
      <c r="H57" s="151"/>
      <c r="I57" s="151"/>
      <c r="J57" s="151"/>
      <c r="K57" s="151"/>
      <c r="L57" s="151"/>
      <c r="M57" s="151"/>
      <c r="N57" s="151"/>
      <c r="O57" s="151"/>
      <c r="P57" s="151"/>
      <c r="Q57" s="151"/>
      <c r="R57" s="151"/>
      <c r="S57" s="151"/>
      <c r="T57" s="151"/>
      <c r="U57" s="151"/>
      <c r="V57" s="151"/>
      <c r="W57" s="151"/>
      <c r="X57" s="151"/>
      <c r="Y57" s="151" t="s">
        <v>22</v>
      </c>
      <c r="Z57" s="151"/>
      <c r="AA57" s="151"/>
      <c r="AB57" s="157" t="s">
        <v>158</v>
      </c>
      <c r="AC57" s="151"/>
      <c r="AD57" s="151"/>
      <c r="AE57" s="151"/>
      <c r="AF57" s="151"/>
      <c r="AG57" s="151"/>
      <c r="AH57" s="151"/>
      <c r="AI57" s="151"/>
      <c r="AJ57" s="256">
        <v>4</v>
      </c>
      <c r="AK57" s="256"/>
      <c r="AL57" s="256"/>
      <c r="AM57" s="256"/>
      <c r="AN57" s="256"/>
      <c r="AO57" s="255"/>
      <c r="AP57" s="255"/>
      <c r="AQ57" s="255"/>
      <c r="AR57" s="255"/>
      <c r="AS57" s="255"/>
      <c r="AT57" s="256">
        <v>4</v>
      </c>
      <c r="AU57" s="256"/>
      <c r="AV57" s="256"/>
      <c r="AW57" s="256"/>
      <c r="AX57" s="256"/>
      <c r="AY57" s="256">
        <v>4</v>
      </c>
      <c r="AZ57" s="256"/>
      <c r="BA57" s="256"/>
      <c r="BB57" s="256"/>
      <c r="BC57" s="256"/>
      <c r="BD57" s="255"/>
      <c r="BE57" s="255"/>
      <c r="BF57" s="255"/>
      <c r="BG57" s="255"/>
      <c r="BH57" s="255"/>
      <c r="BI57" s="256">
        <v>4</v>
      </c>
      <c r="BJ57" s="256"/>
      <c r="BK57" s="256"/>
      <c r="BL57" s="256"/>
      <c r="BM57" s="256"/>
      <c r="BN57" s="255"/>
      <c r="BO57" s="255"/>
      <c r="BP57" s="255"/>
      <c r="BQ57" s="255"/>
      <c r="BR57" s="255"/>
      <c r="BS57" s="255"/>
      <c r="BT57" s="255"/>
      <c r="BU57" s="255"/>
      <c r="BV57" s="255"/>
      <c r="BW57" s="255"/>
      <c r="BX57" s="255"/>
      <c r="BY57" s="255"/>
      <c r="BZ57" s="255"/>
      <c r="CA57" s="255"/>
      <c r="CB57" s="255"/>
    </row>
    <row r="58" spans="1:80" ht="12" customHeight="1" x14ac:dyDescent="0.2">
      <c r="A58" s="149" t="s">
        <v>41</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row>
    <row r="59" spans="1:80" s="10" customFormat="1" ht="21.95" customHeight="1" x14ac:dyDescent="0.2">
      <c r="A59" s="150">
        <v>1</v>
      </c>
      <c r="B59" s="150"/>
      <c r="C59" s="151" t="s">
        <v>240</v>
      </c>
      <c r="D59" s="151"/>
      <c r="E59" s="151"/>
      <c r="F59" s="151"/>
      <c r="G59" s="151"/>
      <c r="H59" s="151"/>
      <c r="I59" s="151"/>
      <c r="J59" s="151"/>
      <c r="K59" s="151"/>
      <c r="L59" s="151"/>
      <c r="M59" s="151"/>
      <c r="N59" s="151"/>
      <c r="O59" s="151"/>
      <c r="P59" s="151"/>
      <c r="Q59" s="151"/>
      <c r="R59" s="151"/>
      <c r="S59" s="151"/>
      <c r="T59" s="151"/>
      <c r="U59" s="151"/>
      <c r="V59" s="151"/>
      <c r="W59" s="151"/>
      <c r="X59" s="151"/>
      <c r="Y59" s="151" t="s">
        <v>24</v>
      </c>
      <c r="Z59" s="151"/>
      <c r="AA59" s="151"/>
      <c r="AB59" s="151" t="s">
        <v>39</v>
      </c>
      <c r="AC59" s="151"/>
      <c r="AD59" s="151"/>
      <c r="AE59" s="151"/>
      <c r="AF59" s="151"/>
      <c r="AG59" s="151"/>
      <c r="AH59" s="151"/>
      <c r="AI59" s="151"/>
      <c r="AJ59" s="293">
        <v>14802729</v>
      </c>
      <c r="AK59" s="293"/>
      <c r="AL59" s="293"/>
      <c r="AM59" s="293"/>
      <c r="AN59" s="293"/>
      <c r="AO59" s="255"/>
      <c r="AP59" s="255"/>
      <c r="AQ59" s="255"/>
      <c r="AR59" s="255"/>
      <c r="AS59" s="255"/>
      <c r="AT59" s="293">
        <v>14802729</v>
      </c>
      <c r="AU59" s="293"/>
      <c r="AV59" s="293"/>
      <c r="AW59" s="293"/>
      <c r="AX59" s="293"/>
      <c r="AY59" s="253">
        <v>14797741.859999999</v>
      </c>
      <c r="AZ59" s="253"/>
      <c r="BA59" s="253"/>
      <c r="BB59" s="253"/>
      <c r="BC59" s="253"/>
      <c r="BD59" s="255"/>
      <c r="BE59" s="255"/>
      <c r="BF59" s="255"/>
      <c r="BG59" s="255"/>
      <c r="BH59" s="255"/>
      <c r="BI59" s="253">
        <v>14797741.859999999</v>
      </c>
      <c r="BJ59" s="253"/>
      <c r="BK59" s="253"/>
      <c r="BL59" s="253"/>
      <c r="BM59" s="253"/>
      <c r="BN59" s="253">
        <v>-4987.1400000000003</v>
      </c>
      <c r="BO59" s="253"/>
      <c r="BP59" s="253"/>
      <c r="BQ59" s="253"/>
      <c r="BR59" s="253"/>
      <c r="BS59" s="255"/>
      <c r="BT59" s="255"/>
      <c r="BU59" s="255"/>
      <c r="BV59" s="255"/>
      <c r="BW59" s="255"/>
      <c r="BX59" s="253">
        <v>-4987.1400000000003</v>
      </c>
      <c r="BY59" s="253"/>
      <c r="BZ59" s="253"/>
      <c r="CA59" s="253"/>
      <c r="CB59" s="253"/>
    </row>
    <row r="60" spans="1:80" ht="15" customHeight="1" x14ac:dyDescent="0.2">
      <c r="A60" s="155" t="s">
        <v>26</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row>
    <row r="61" spans="1:80" ht="12.75" customHeight="1" x14ac:dyDescent="0.2">
      <c r="A61" s="156" t="s">
        <v>271</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row>
    <row r="62" spans="1:80" ht="12" customHeight="1" x14ac:dyDescent="0.2">
      <c r="A62" s="149" t="s">
        <v>36</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row>
    <row r="63" spans="1:80" s="10" customFormat="1" ht="37.5" customHeight="1" x14ac:dyDescent="0.2">
      <c r="A63" s="150">
        <v>1</v>
      </c>
      <c r="B63" s="150"/>
      <c r="C63" s="151" t="s">
        <v>272</v>
      </c>
      <c r="D63" s="151"/>
      <c r="E63" s="151"/>
      <c r="F63" s="151"/>
      <c r="G63" s="151"/>
      <c r="H63" s="151"/>
      <c r="I63" s="151"/>
      <c r="J63" s="151"/>
      <c r="K63" s="151"/>
      <c r="L63" s="151"/>
      <c r="M63" s="151"/>
      <c r="N63" s="151"/>
      <c r="O63" s="151"/>
      <c r="P63" s="151"/>
      <c r="Q63" s="151"/>
      <c r="R63" s="151"/>
      <c r="S63" s="151"/>
      <c r="T63" s="151"/>
      <c r="U63" s="151"/>
      <c r="V63" s="151"/>
      <c r="W63" s="151"/>
      <c r="X63" s="151"/>
      <c r="Y63" s="151" t="s">
        <v>38</v>
      </c>
      <c r="Z63" s="151"/>
      <c r="AA63" s="151"/>
      <c r="AB63" s="151" t="s">
        <v>273</v>
      </c>
      <c r="AC63" s="151"/>
      <c r="AD63" s="151"/>
      <c r="AE63" s="151"/>
      <c r="AF63" s="151"/>
      <c r="AG63" s="151"/>
      <c r="AH63" s="151"/>
      <c r="AI63" s="151"/>
      <c r="AJ63" s="256">
        <v>100</v>
      </c>
      <c r="AK63" s="256"/>
      <c r="AL63" s="256"/>
      <c r="AM63" s="256"/>
      <c r="AN63" s="256"/>
      <c r="AO63" s="255"/>
      <c r="AP63" s="255"/>
      <c r="AQ63" s="255"/>
      <c r="AR63" s="255"/>
      <c r="AS63" s="255"/>
      <c r="AT63" s="256">
        <v>100</v>
      </c>
      <c r="AU63" s="256"/>
      <c r="AV63" s="256"/>
      <c r="AW63" s="256"/>
      <c r="AX63" s="256"/>
      <c r="AY63" s="256">
        <v>100</v>
      </c>
      <c r="AZ63" s="256"/>
      <c r="BA63" s="256"/>
      <c r="BB63" s="256"/>
      <c r="BC63" s="256"/>
      <c r="BD63" s="255"/>
      <c r="BE63" s="255"/>
      <c r="BF63" s="255"/>
      <c r="BG63" s="255"/>
      <c r="BH63" s="255"/>
      <c r="BI63" s="256">
        <v>100</v>
      </c>
      <c r="BJ63" s="256"/>
      <c r="BK63" s="256"/>
      <c r="BL63" s="256"/>
      <c r="BM63" s="256"/>
      <c r="BN63" s="255"/>
      <c r="BO63" s="255"/>
      <c r="BP63" s="255"/>
      <c r="BQ63" s="255"/>
      <c r="BR63" s="255"/>
      <c r="BS63" s="255"/>
      <c r="BT63" s="255"/>
      <c r="BU63" s="255"/>
      <c r="BV63" s="255"/>
      <c r="BW63" s="255"/>
      <c r="BX63" s="255"/>
      <c r="BY63" s="255"/>
      <c r="BZ63" s="255"/>
      <c r="CA63" s="255"/>
      <c r="CB63" s="255"/>
    </row>
    <row r="64" spans="1:80" ht="11.1" customHeight="1" x14ac:dyDescent="0.2">
      <c r="A64" s="180" t="s">
        <v>79</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row>
    <row r="65" spans="1:80" s="30" customFormat="1" ht="11.1" customHeight="1" x14ac:dyDescent="0.2">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row>
    <row r="66" spans="1:80" ht="11.1" customHeight="1"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row>
    <row r="67" spans="1:80" ht="11.1" customHeight="1" x14ac:dyDescent="0.2"/>
    <row r="68" spans="1:80" ht="11.1" customHeight="1" x14ac:dyDescent="0.2"/>
    <row r="69" spans="1:80" ht="12" customHeight="1" x14ac:dyDescent="0.2">
      <c r="A69" s="193" t="s">
        <v>47</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AA69" s="194"/>
      <c r="AB69" s="194"/>
      <c r="AC69" s="194"/>
      <c r="AD69" s="194"/>
      <c r="AE69" s="194"/>
      <c r="AF69" s="194"/>
      <c r="AG69" s="194"/>
      <c r="AH69" s="194"/>
      <c r="AI69" s="194"/>
      <c r="AJ69" s="194"/>
      <c r="AK69" s="194"/>
      <c r="AL69" s="194"/>
      <c r="AM69" s="194"/>
      <c r="AS69" s="195" t="s">
        <v>48</v>
      </c>
      <c r="AT69" s="195"/>
      <c r="AU69" s="195"/>
      <c r="AV69" s="195"/>
      <c r="AW69" s="195"/>
      <c r="AX69" s="195"/>
      <c r="AY69" s="195"/>
      <c r="AZ69" s="195"/>
      <c r="BA69" s="195"/>
      <c r="BB69" s="195"/>
      <c r="BC69" s="195"/>
      <c r="BD69" s="195"/>
      <c r="BE69" s="195"/>
      <c r="BF69" s="195"/>
      <c r="BG69" s="195"/>
      <c r="BH69" s="195"/>
      <c r="BI69" s="195"/>
      <c r="BJ69" s="195"/>
      <c r="BK69" s="195"/>
      <c r="BL69" s="195"/>
      <c r="BM69" s="195"/>
    </row>
    <row r="70" spans="1:80" ht="11.1" customHeight="1" x14ac:dyDescent="0.2">
      <c r="AA70" s="161" t="s">
        <v>49</v>
      </c>
      <c r="AB70" s="161"/>
      <c r="AC70" s="161"/>
      <c r="AD70" s="161"/>
      <c r="AE70" s="161"/>
      <c r="AF70" s="161"/>
      <c r="AG70" s="161"/>
      <c r="AH70" s="161"/>
      <c r="AI70" s="161"/>
      <c r="AJ70" s="161"/>
      <c r="AK70" s="161"/>
      <c r="AL70" s="161"/>
      <c r="AS70" s="161" t="s">
        <v>50</v>
      </c>
      <c r="AT70" s="161"/>
      <c r="AU70" s="161"/>
      <c r="AV70" s="161"/>
      <c r="AW70" s="161"/>
      <c r="AX70" s="161"/>
      <c r="AY70" s="161"/>
      <c r="AZ70" s="161"/>
      <c r="BA70" s="161"/>
      <c r="BB70" s="161"/>
      <c r="BC70" s="161"/>
      <c r="BD70" s="161"/>
      <c r="BE70" s="161"/>
      <c r="BF70" s="161"/>
      <c r="BG70" s="161"/>
      <c r="BH70" s="161"/>
      <c r="BI70" s="161"/>
      <c r="BJ70" s="161"/>
      <c r="BK70" s="161"/>
      <c r="BL70" s="161"/>
      <c r="BM70" s="161"/>
    </row>
    <row r="71" spans="1:80" ht="11.1" customHeight="1" x14ac:dyDescent="0.2"/>
    <row r="72" spans="1:80" ht="11.1" customHeight="1" x14ac:dyDescent="0.2"/>
    <row r="73" spans="1:80" ht="48" customHeight="1" x14ac:dyDescent="0.2">
      <c r="A73" s="193" t="s">
        <v>51</v>
      </c>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AA73" s="194"/>
      <c r="AB73" s="194"/>
      <c r="AC73" s="194"/>
      <c r="AD73" s="194"/>
      <c r="AE73" s="194"/>
      <c r="AF73" s="194"/>
      <c r="AG73" s="194"/>
      <c r="AH73" s="194"/>
      <c r="AI73" s="194"/>
      <c r="AJ73" s="194"/>
      <c r="AK73" s="194"/>
      <c r="AL73" s="194"/>
      <c r="AM73" s="194"/>
      <c r="AS73" s="195" t="s">
        <v>52</v>
      </c>
      <c r="AT73" s="195"/>
      <c r="AU73" s="195"/>
      <c r="AV73" s="195"/>
      <c r="AW73" s="195"/>
      <c r="AX73" s="195"/>
      <c r="AY73" s="195"/>
      <c r="AZ73" s="195"/>
      <c r="BA73" s="195"/>
      <c r="BB73" s="195"/>
      <c r="BC73" s="195"/>
      <c r="BD73" s="195"/>
      <c r="BE73" s="195"/>
      <c r="BF73" s="195"/>
      <c r="BG73" s="195"/>
      <c r="BH73" s="195"/>
      <c r="BI73" s="195"/>
      <c r="BJ73" s="195"/>
      <c r="BK73" s="195"/>
      <c r="BL73" s="195"/>
      <c r="BM73" s="195"/>
    </row>
    <row r="74" spans="1:80" ht="11.1" customHeight="1" x14ac:dyDescent="0.2">
      <c r="AA74" s="161" t="s">
        <v>49</v>
      </c>
      <c r="AB74" s="161"/>
      <c r="AC74" s="161"/>
      <c r="AD74" s="161"/>
      <c r="AE74" s="161"/>
      <c r="AF74" s="161"/>
      <c r="AG74" s="161"/>
      <c r="AH74" s="161"/>
      <c r="AI74" s="161"/>
      <c r="AJ74" s="161"/>
      <c r="AK74" s="161"/>
      <c r="AL74" s="161"/>
      <c r="AS74" s="161" t="s">
        <v>50</v>
      </c>
      <c r="AT74" s="161"/>
      <c r="AU74" s="161"/>
      <c r="AV74" s="161"/>
      <c r="AW74" s="161"/>
      <c r="AX74" s="161"/>
      <c r="AY74" s="161"/>
      <c r="AZ74" s="161"/>
      <c r="BA74" s="161"/>
      <c r="BB74" s="161"/>
      <c r="BC74" s="161"/>
      <c r="BD74" s="161"/>
      <c r="BE74" s="161"/>
      <c r="BF74" s="161"/>
      <c r="BG74" s="161"/>
      <c r="BH74" s="161"/>
      <c r="BI74" s="161"/>
      <c r="BJ74" s="161"/>
      <c r="BK74" s="161"/>
      <c r="BL74" s="161"/>
      <c r="BM74" s="161"/>
    </row>
  </sheetData>
  <mergeCells count="254">
    <mergeCell ref="BD4:BR4"/>
    <mergeCell ref="A5:BQ5"/>
    <mergeCell ref="A6:BQ6"/>
    <mergeCell ref="B9:I9"/>
    <mergeCell ref="K9:BQ9"/>
    <mergeCell ref="B10:I10"/>
    <mergeCell ref="K10:BQ10"/>
    <mergeCell ref="B16:I16"/>
    <mergeCell ref="K16:Q16"/>
    <mergeCell ref="S16:BQ16"/>
    <mergeCell ref="A18:BM18"/>
    <mergeCell ref="BN19:BQ19"/>
    <mergeCell ref="A20:W20"/>
    <mergeCell ref="X20:AT20"/>
    <mergeCell ref="AU20:BQ20"/>
    <mergeCell ref="B12:I12"/>
    <mergeCell ref="K12:BQ12"/>
    <mergeCell ref="B13:I13"/>
    <mergeCell ref="K13:BQ13"/>
    <mergeCell ref="B15:I15"/>
    <mergeCell ref="K15:Q15"/>
    <mergeCell ref="S15:BQ15"/>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23:H23"/>
    <mergeCell ref="I23:O23"/>
    <mergeCell ref="P23:W23"/>
    <mergeCell ref="X23:AD23"/>
    <mergeCell ref="AE23:AK23"/>
    <mergeCell ref="AL23:AT23"/>
    <mergeCell ref="AU23:BA23"/>
    <mergeCell ref="BB23:BH23"/>
    <mergeCell ref="BI23:BQ23"/>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BH29:BL29"/>
    <mergeCell ref="BM29:BQ29"/>
    <mergeCell ref="A30:B30"/>
    <mergeCell ref="C30:R30"/>
    <mergeCell ref="S30:X30"/>
    <mergeCell ref="Y30:AD30"/>
    <mergeCell ref="AE30:AJ30"/>
    <mergeCell ref="AK30:AP30"/>
    <mergeCell ref="AQ30:AV30"/>
    <mergeCell ref="AW30:BB30"/>
    <mergeCell ref="A29:B29"/>
    <mergeCell ref="C29:R29"/>
    <mergeCell ref="S29:X29"/>
    <mergeCell ref="Y29:AD29"/>
    <mergeCell ref="AE29:AJ29"/>
    <mergeCell ref="AK29:AP29"/>
    <mergeCell ref="AQ29:AV29"/>
    <mergeCell ref="AW29:BB29"/>
    <mergeCell ref="BC29:BG29"/>
    <mergeCell ref="BC30:BG30"/>
    <mergeCell ref="BH30:BL30"/>
    <mergeCell ref="BM30:BQ30"/>
    <mergeCell ref="BJ40:BM40"/>
    <mergeCell ref="BN40:BQ40"/>
    <mergeCell ref="BC31:BG31"/>
    <mergeCell ref="BH31:BL31"/>
    <mergeCell ref="BM31:BQ31"/>
    <mergeCell ref="A32:BQ32"/>
    <mergeCell ref="A36:BL36"/>
    <mergeCell ref="BM37:BQ37"/>
    <mergeCell ref="A33:BQ33"/>
    <mergeCell ref="A31:R31"/>
    <mergeCell ref="S31:X31"/>
    <mergeCell ref="Y31:AD31"/>
    <mergeCell ref="AE31:AJ31"/>
    <mergeCell ref="AK31:AP31"/>
    <mergeCell ref="AQ31:AV31"/>
    <mergeCell ref="AW31:BB31"/>
    <mergeCell ref="BA39:BE39"/>
    <mergeCell ref="BF40:BI40"/>
    <mergeCell ref="AB47:AI48"/>
    <mergeCell ref="AJ47:AX47"/>
    <mergeCell ref="AY47:BM47"/>
    <mergeCell ref="BF41:BI41"/>
    <mergeCell ref="BJ41:BM41"/>
    <mergeCell ref="BF39:BI39"/>
    <mergeCell ref="BJ39:BM39"/>
    <mergeCell ref="BN39:BQ39"/>
    <mergeCell ref="A40:AA40"/>
    <mergeCell ref="AB40:AF40"/>
    <mergeCell ref="AG40:AK40"/>
    <mergeCell ref="AL40:AP40"/>
    <mergeCell ref="AQ40:AU40"/>
    <mergeCell ref="AV40:AZ40"/>
    <mergeCell ref="BA40:BE40"/>
    <mergeCell ref="A38:AA39"/>
    <mergeCell ref="AB38:AP38"/>
    <mergeCell ref="AQ38:BE38"/>
    <mergeCell ref="BF38:BQ38"/>
    <mergeCell ref="AB39:AF39"/>
    <mergeCell ref="AG39:AK39"/>
    <mergeCell ref="AL39:AP39"/>
    <mergeCell ref="AQ39:AU39"/>
    <mergeCell ref="AV39:AZ39"/>
    <mergeCell ref="BN41:BQ41"/>
    <mergeCell ref="A42:BQ42"/>
    <mergeCell ref="A43:BQ43"/>
    <mergeCell ref="A45:BQ45"/>
    <mergeCell ref="BN47:CB47"/>
    <mergeCell ref="AJ48:AN48"/>
    <mergeCell ref="AO48:AS48"/>
    <mergeCell ref="AT48:AX48"/>
    <mergeCell ref="AY48:BC48"/>
    <mergeCell ref="BD48:BH48"/>
    <mergeCell ref="BI48:BM48"/>
    <mergeCell ref="BN48:BR48"/>
    <mergeCell ref="BS48:BW48"/>
    <mergeCell ref="BX48:CB48"/>
    <mergeCell ref="A41:AA41"/>
    <mergeCell ref="AB41:AF41"/>
    <mergeCell ref="AG41:AK41"/>
    <mergeCell ref="AL41:AP41"/>
    <mergeCell ref="AQ41:AU41"/>
    <mergeCell ref="AV41:AZ41"/>
    <mergeCell ref="BA41:BE41"/>
    <mergeCell ref="A47:B48"/>
    <mergeCell ref="C47:X48"/>
    <mergeCell ref="Y47:AA48"/>
    <mergeCell ref="BX49:CB49"/>
    <mergeCell ref="A50:B50"/>
    <mergeCell ref="C50:CB50"/>
    <mergeCell ref="A51:CB51"/>
    <mergeCell ref="A52:B52"/>
    <mergeCell ref="C52:X52"/>
    <mergeCell ref="Y52:AA52"/>
    <mergeCell ref="AB52:AI52"/>
    <mergeCell ref="AJ52:AN52"/>
    <mergeCell ref="AO52:AS52"/>
    <mergeCell ref="AT49:AX49"/>
    <mergeCell ref="AY49:BC49"/>
    <mergeCell ref="BD49:BH49"/>
    <mergeCell ref="BI49:BM49"/>
    <mergeCell ref="BN49:BR49"/>
    <mergeCell ref="BS49:BW49"/>
    <mergeCell ref="A49:B49"/>
    <mergeCell ref="C49:X49"/>
    <mergeCell ref="Y49:AA49"/>
    <mergeCell ref="AB49:AI49"/>
    <mergeCell ref="AJ49:AN49"/>
    <mergeCell ref="AO49:AS49"/>
    <mergeCell ref="AY55:BC55"/>
    <mergeCell ref="BD55:BH55"/>
    <mergeCell ref="BI55:BM55"/>
    <mergeCell ref="BN55:BR55"/>
    <mergeCell ref="BS55:BW55"/>
    <mergeCell ref="BX55:CB55"/>
    <mergeCell ref="BX52:CB52"/>
    <mergeCell ref="A53:CB53"/>
    <mergeCell ref="A54:CB54"/>
    <mergeCell ref="A55:B55"/>
    <mergeCell ref="C55:X55"/>
    <mergeCell ref="Y55:AA55"/>
    <mergeCell ref="AB55:AI55"/>
    <mergeCell ref="AJ55:AN55"/>
    <mergeCell ref="AO55:AS55"/>
    <mergeCell ref="AT55:AX55"/>
    <mergeCell ref="AT52:AX52"/>
    <mergeCell ref="AY52:BC52"/>
    <mergeCell ref="BD52:BH52"/>
    <mergeCell ref="BI52:BM52"/>
    <mergeCell ref="BN52:BR52"/>
    <mergeCell ref="BS52:BW52"/>
    <mergeCell ref="A56:CB56"/>
    <mergeCell ref="A57:B57"/>
    <mergeCell ref="C57:X57"/>
    <mergeCell ref="Y57:AA57"/>
    <mergeCell ref="AB57:AI57"/>
    <mergeCell ref="AJ57:AN57"/>
    <mergeCell ref="AO57:AS57"/>
    <mergeCell ref="AT57:AX57"/>
    <mergeCell ref="AY57:BC57"/>
    <mergeCell ref="BD57:BH57"/>
    <mergeCell ref="BI57:BM57"/>
    <mergeCell ref="BN57:BR57"/>
    <mergeCell ref="BS57:BW57"/>
    <mergeCell ref="BX57:CB57"/>
    <mergeCell ref="A58:CB58"/>
    <mergeCell ref="A59:B59"/>
    <mergeCell ref="C59:X59"/>
    <mergeCell ref="Y59:AA59"/>
    <mergeCell ref="AB59:AI59"/>
    <mergeCell ref="AJ59:AN59"/>
    <mergeCell ref="BS59:BW59"/>
    <mergeCell ref="BX59:CB59"/>
    <mergeCell ref="A60:CB60"/>
    <mergeCell ref="A61:CB61"/>
    <mergeCell ref="A62:CB62"/>
    <mergeCell ref="A63:B63"/>
    <mergeCell ref="C63:X63"/>
    <mergeCell ref="Y63:AA63"/>
    <mergeCell ref="AB63:AI63"/>
    <mergeCell ref="AJ63:AN63"/>
    <mergeCell ref="AO59:AS59"/>
    <mergeCell ref="AT59:AX59"/>
    <mergeCell ref="AY59:BC59"/>
    <mergeCell ref="BD59:BH59"/>
    <mergeCell ref="BI59:BM59"/>
    <mergeCell ref="BN59:BR59"/>
    <mergeCell ref="AA70:AL70"/>
    <mergeCell ref="AS70:BM70"/>
    <mergeCell ref="A73:X73"/>
    <mergeCell ref="AA73:AM73"/>
    <mergeCell ref="AS73:BM73"/>
    <mergeCell ref="AA74:AL74"/>
    <mergeCell ref="AS74:BM74"/>
    <mergeCell ref="BS63:BW63"/>
    <mergeCell ref="BX63:CB63"/>
    <mergeCell ref="A64:CB64"/>
    <mergeCell ref="A65:CB65"/>
    <mergeCell ref="A66:CB66"/>
    <mergeCell ref="A69:X69"/>
    <mergeCell ref="AA69:AM69"/>
    <mergeCell ref="AS69:BM69"/>
    <mergeCell ref="AO63:AS63"/>
    <mergeCell ref="AT63:AX63"/>
    <mergeCell ref="AY63:BC63"/>
    <mergeCell ref="BD63:BH63"/>
    <mergeCell ref="BI63:BM63"/>
    <mergeCell ref="BN63:BR63"/>
  </mergeCells>
  <pageMargins left="0.70866141732283472" right="0.70866141732283472" top="0.74803149606299213" bottom="0.74803149606299213" header="0.31496062992125984" footer="0.31496062992125984"/>
  <pageSetup paperSize="9" scale="79" fitToHeight="2" orientation="landscape"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1"/>
  <sheetViews>
    <sheetView topLeftCell="A4" workbookViewId="0"/>
  </sheetViews>
  <sheetFormatPr defaultColWidth="10.5" defaultRowHeight="11.45" customHeight="1" x14ac:dyDescent="0.2"/>
  <cols>
    <col min="1" max="1" width="2.33203125" style="31" customWidth="1"/>
    <col min="2" max="2" width="1.1640625" style="31" customWidth="1"/>
    <col min="3" max="3" width="2.6640625" style="31" customWidth="1"/>
    <col min="4" max="9" width="2.33203125" style="31" customWidth="1"/>
    <col min="10" max="10" width="2.1640625" style="31" customWidth="1"/>
    <col min="11" max="11" width="0.1640625" style="31" customWidth="1"/>
    <col min="12" max="12" width="2.33203125" style="31" customWidth="1"/>
    <col min="13" max="13" width="0.33203125" style="31" customWidth="1"/>
    <col min="14" max="14" width="2" style="31" customWidth="1"/>
    <col min="15" max="16" width="2.33203125" style="31" customWidth="1"/>
    <col min="17" max="17" width="1" style="31" customWidth="1"/>
    <col min="18" max="18" width="1.33203125" style="31" customWidth="1"/>
    <col min="19" max="19" width="0.6640625" style="31" customWidth="1"/>
    <col min="20" max="20" width="0.33203125" style="31" customWidth="1"/>
    <col min="21" max="21" width="1.33203125" style="31" customWidth="1"/>
    <col min="22" max="22" width="2.33203125" style="31" customWidth="1"/>
    <col min="23" max="23" width="2.1640625" style="31" customWidth="1"/>
    <col min="24" max="24" width="0.1640625" style="31" customWidth="1"/>
    <col min="25" max="25" width="2.1640625" style="31" customWidth="1"/>
    <col min="26" max="26" width="0.1640625" style="31" customWidth="1"/>
    <col min="27" max="27" width="1.83203125" style="31" customWidth="1"/>
    <col min="28" max="28" width="0.33203125" style="31" customWidth="1"/>
    <col min="29" max="29" width="0.1640625" style="31" customWidth="1"/>
    <col min="30" max="33" width="2.33203125" style="31" customWidth="1"/>
    <col min="34" max="34" width="0.6640625" style="31" customWidth="1"/>
    <col min="35" max="35" width="3" style="31" customWidth="1"/>
    <col min="36" max="36" width="1.33203125" style="31" customWidth="1"/>
    <col min="37" max="39" width="2.33203125" style="31" customWidth="1"/>
    <col min="40" max="40" width="1.83203125" style="31" customWidth="1"/>
    <col min="41" max="41" width="0.33203125" style="31" customWidth="1"/>
    <col min="42" max="42" width="0.1640625" style="31" customWidth="1"/>
    <col min="43" max="46" width="2.33203125" style="31" customWidth="1"/>
    <col min="47" max="47" width="0.6640625" style="31" customWidth="1"/>
    <col min="48" max="48" width="0.33203125" style="31" customWidth="1"/>
    <col min="49" max="49" width="1.33203125" style="31" customWidth="1"/>
    <col min="50" max="52" width="2.33203125" style="31" customWidth="1"/>
    <col min="53" max="53" width="1.83203125" style="31" customWidth="1"/>
    <col min="54" max="54" width="0.33203125" style="31" customWidth="1"/>
    <col min="55" max="55" width="0.1640625" style="31" customWidth="1"/>
    <col min="56" max="59" width="2.33203125" style="31" customWidth="1"/>
    <col min="60" max="60" width="0.6640625" style="31" customWidth="1"/>
    <col min="61" max="61" width="0.33203125" style="31" customWidth="1"/>
    <col min="62" max="62" width="1.33203125" style="31" customWidth="1"/>
    <col min="63" max="68" width="2.33203125" style="31" customWidth="1"/>
    <col min="69" max="69" width="0.5" style="31" customWidth="1"/>
    <col min="70" max="70" width="0.33203125" style="31" customWidth="1"/>
    <col min="71" max="71" width="1.6640625" style="31" customWidth="1"/>
    <col min="72" max="72" width="2.33203125" style="31" customWidth="1"/>
    <col min="73" max="73" width="4.5" style="31" customWidth="1"/>
    <col min="74" max="74" width="2.33203125" style="31" customWidth="1"/>
    <col min="75" max="75" width="1.6640625" style="31" customWidth="1"/>
    <col min="76" max="76" width="0.33203125" style="31" customWidth="1"/>
    <col min="77" max="77" width="0.5" style="31" customWidth="1"/>
    <col min="78" max="81" width="2.33203125" style="31" customWidth="1"/>
    <col min="82" max="82" width="0.5" style="31" customWidth="1"/>
    <col min="83" max="83" width="0.33203125" style="31" customWidth="1"/>
    <col min="84" max="84" width="1.6640625" style="31" customWidth="1"/>
    <col min="85" max="85" width="4.1640625" style="31" customWidth="1"/>
    <col min="86" max="87" width="2.33203125" style="31" customWidth="1"/>
    <col min="88" max="88" width="1.6640625" style="31" customWidth="1"/>
    <col min="89" max="89" width="0.33203125" style="31" customWidth="1"/>
    <col min="90" max="90" width="0.5" style="31" customWidth="1"/>
    <col min="91" max="92" width="2.33203125" style="31" customWidth="1"/>
    <col min="93" max="93" width="3.5" style="31" customWidth="1"/>
    <col min="94" max="94" width="2.33203125" style="31" customWidth="1"/>
    <col min="95" max="95" width="0.5" style="31" customWidth="1"/>
    <col min="96" max="96" width="0.33203125" style="31" customWidth="1"/>
    <col min="97" max="97" width="1.6640625" style="31" customWidth="1"/>
    <col min="98" max="98" width="2.33203125" style="31" customWidth="1"/>
    <col min="99" max="99" width="2.1640625" style="31" customWidth="1"/>
    <col min="100" max="100" width="0.1640625" style="31"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33" customFormat="1" ht="12.75" x14ac:dyDescent="0.2">
      <c r="A6" s="33"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33"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33" customFormat="1" ht="12.75" x14ac:dyDescent="0.2"/>
    <row r="9" spans="1:100" s="33" customFormat="1" ht="12.75" x14ac:dyDescent="0.2">
      <c r="A9" s="33"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33"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33" customFormat="1" ht="12.75" x14ac:dyDescent="0.2"/>
    <row r="12" spans="1:100" s="33" customFormat="1" ht="12.75" x14ac:dyDescent="0.2">
      <c r="A12" s="33" t="s">
        <v>8</v>
      </c>
      <c r="C12" s="236" t="s">
        <v>274</v>
      </c>
      <c r="D12" s="236"/>
      <c r="E12" s="236"/>
      <c r="F12" s="236"/>
      <c r="G12" s="236"/>
      <c r="H12" s="236"/>
      <c r="I12" s="236"/>
      <c r="J12" s="236"/>
      <c r="M12" s="237">
        <v>170</v>
      </c>
      <c r="N12" s="237"/>
      <c r="O12" s="237"/>
      <c r="P12" s="237"/>
      <c r="Q12" s="237"/>
      <c r="R12" s="237"/>
      <c r="S12" s="237"/>
      <c r="T12" s="237"/>
      <c r="U12" s="237"/>
      <c r="V12" s="237"/>
      <c r="W12" s="237"/>
      <c r="Z12" s="238" t="s">
        <v>265</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33"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33" customFormat="1" ht="12.75" x14ac:dyDescent="0.2"/>
    <row r="15" spans="1:100" s="33"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33" customFormat="1" ht="13.5" thickBot="1" x14ac:dyDescent="0.25"/>
    <row r="17" spans="1:100" s="33"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33" customFormat="1" ht="12.75"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33" customFormat="1" ht="17.2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33" customFormat="1" ht="17.25" customHeight="1" x14ac:dyDescent="0.2">
      <c r="A21" s="213">
        <v>1</v>
      </c>
      <c r="B21" s="213"/>
      <c r="C21" s="213"/>
      <c r="D21" s="214" t="s">
        <v>275</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6.5" customHeight="1" x14ac:dyDescent="0.2">
      <c r="A22" s="216" t="s">
        <v>108</v>
      </c>
      <c r="B22" s="216"/>
      <c r="C22" s="216"/>
      <c r="D22" s="217" t="s">
        <v>276</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8">
        <v>225</v>
      </c>
      <c r="BR22" s="218"/>
      <c r="BS22" s="218"/>
      <c r="BT22" s="218"/>
      <c r="BU22" s="218"/>
      <c r="BV22" s="218"/>
      <c r="BW22" s="218"/>
      <c r="BX22" s="218"/>
      <c r="BY22" s="218"/>
      <c r="BZ22" s="218"/>
      <c r="CA22" s="218"/>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s="20" customFormat="1" ht="15" customHeight="1" x14ac:dyDescent="0.2">
      <c r="A23" s="206"/>
      <c r="B23" s="206"/>
      <c r="C23" s="206"/>
      <c r="D23" s="207" t="s">
        <v>110</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8">
        <v>225</v>
      </c>
      <c r="BR23" s="208"/>
      <c r="BS23" s="208"/>
      <c r="BT23" s="208"/>
      <c r="BU23" s="208"/>
      <c r="BV23" s="208"/>
      <c r="BW23" s="208"/>
      <c r="BX23" s="208"/>
      <c r="BY23" s="208"/>
      <c r="BZ23" s="208"/>
      <c r="CA23" s="208"/>
      <c r="CB23" s="206"/>
      <c r="CC23" s="206"/>
      <c r="CD23" s="206"/>
      <c r="CE23" s="206"/>
      <c r="CF23" s="206"/>
      <c r="CG23" s="206"/>
      <c r="CH23" s="206"/>
      <c r="CI23" s="206"/>
      <c r="CJ23" s="206"/>
      <c r="CK23" s="206"/>
      <c r="CL23" s="206"/>
      <c r="CM23" s="206"/>
      <c r="CN23" s="206"/>
      <c r="CO23" s="206"/>
      <c r="CP23" s="206"/>
      <c r="CQ23" s="206"/>
      <c r="CR23" s="206"/>
      <c r="CS23" s="206"/>
      <c r="CT23" s="206"/>
      <c r="CU23" s="206"/>
      <c r="CV23" s="206"/>
    </row>
    <row r="24" spans="1:100" s="21" customFormat="1" ht="15" x14ac:dyDescent="0.25">
      <c r="A24" s="209"/>
      <c r="B24" s="209"/>
      <c r="C24" s="209"/>
      <c r="D24" s="210" t="s">
        <v>111</v>
      </c>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1">
        <v>225</v>
      </c>
      <c r="BR24" s="211"/>
      <c r="BS24" s="211"/>
      <c r="BT24" s="211"/>
      <c r="BU24" s="211"/>
      <c r="BV24" s="211"/>
      <c r="BW24" s="211"/>
      <c r="BX24" s="211"/>
      <c r="BY24" s="211"/>
      <c r="BZ24" s="211"/>
      <c r="CA24" s="211"/>
      <c r="CB24" s="212"/>
      <c r="CC24" s="212"/>
      <c r="CD24" s="212"/>
      <c r="CE24" s="212"/>
      <c r="CF24" s="212"/>
      <c r="CG24" s="212"/>
      <c r="CH24" s="212"/>
      <c r="CI24" s="212"/>
      <c r="CJ24" s="212"/>
      <c r="CK24" s="212"/>
      <c r="CL24" s="212"/>
      <c r="CM24" s="212"/>
      <c r="CN24" s="212"/>
      <c r="CO24" s="212"/>
      <c r="CP24" s="212"/>
      <c r="CQ24" s="212"/>
      <c r="CR24" s="212"/>
      <c r="CS24" s="212"/>
      <c r="CT24" s="212"/>
      <c r="CU24" s="212"/>
      <c r="CV24" s="212"/>
    </row>
    <row r="25" spans="1:100" ht="11.1" customHeight="1" x14ac:dyDescent="0.2">
      <c r="B25" s="22" t="s">
        <v>112</v>
      </c>
      <c r="C25" s="22"/>
    </row>
    <row r="28" spans="1:100" ht="12.75" x14ac:dyDescent="0.2">
      <c r="A28" s="199" t="s">
        <v>113</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30" spans="1:100" s="23" customFormat="1" ht="45" customHeight="1" thickBot="1" x14ac:dyDescent="0.25">
      <c r="A30" s="200" t="s">
        <v>16</v>
      </c>
      <c r="B30" s="200"/>
      <c r="C30" s="200"/>
      <c r="D30" s="201" t="s">
        <v>114</v>
      </c>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2" t="s">
        <v>115</v>
      </c>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row>
    <row r="31" spans="1:100" s="32" customFormat="1" ht="11.1" customHeight="1" thickBot="1" x14ac:dyDescent="0.25">
      <c r="A31" s="203">
        <v>1</v>
      </c>
      <c r="B31" s="203"/>
      <c r="C31" s="203"/>
      <c r="D31" s="204">
        <v>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v>3</v>
      </c>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row>
    <row r="33" spans="1:93" ht="11.1" customHeight="1" x14ac:dyDescent="0.2"/>
    <row r="34" spans="1:93" ht="11.1" customHeight="1" x14ac:dyDescent="0.2"/>
    <row r="35" spans="1:93" ht="15.75" x14ac:dyDescent="0.25">
      <c r="A35" s="196" t="s">
        <v>47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M35" s="197"/>
      <c r="AN35" s="197"/>
      <c r="AO35" s="197"/>
      <c r="AP35" s="197"/>
      <c r="AQ35" s="197"/>
      <c r="AR35" s="197"/>
      <c r="AS35" s="197"/>
      <c r="AT35" s="197"/>
      <c r="AU35" s="197"/>
      <c r="AV35" s="197"/>
      <c r="AW35" s="197"/>
      <c r="AX35" s="197"/>
      <c r="AY35" s="197"/>
      <c r="AZ35" s="197"/>
      <c r="BA35" s="197"/>
      <c r="BB35" s="197"/>
      <c r="BC35" s="197"/>
      <c r="BD35" s="197"/>
      <c r="BE35" s="197"/>
      <c r="BM35" s="198" t="s">
        <v>48</v>
      </c>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row>
    <row r="36" spans="1:93" ht="11.1" customHeight="1" x14ac:dyDescent="0.2">
      <c r="AM36" s="161" t="s">
        <v>49</v>
      </c>
      <c r="AN36" s="161"/>
      <c r="AO36" s="161"/>
      <c r="AP36" s="161"/>
      <c r="AQ36" s="161"/>
      <c r="AR36" s="161"/>
      <c r="AS36" s="161"/>
      <c r="AT36" s="161"/>
      <c r="AU36" s="161"/>
      <c r="AV36" s="161"/>
      <c r="AW36" s="161"/>
      <c r="AX36" s="161"/>
      <c r="AY36" s="161"/>
      <c r="AZ36" s="161"/>
      <c r="BA36" s="161"/>
      <c r="BB36" s="161"/>
      <c r="BC36" s="161"/>
      <c r="BD36" s="161"/>
      <c r="BM36" s="161" t="s">
        <v>50</v>
      </c>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row>
    <row r="37" spans="1:93" ht="14.25" customHeight="1" x14ac:dyDescent="0.2"/>
    <row r="38" spans="1:93" ht="11.1" hidden="1" customHeight="1" x14ac:dyDescent="0.2"/>
    <row r="39" spans="1:93" ht="11.1" hidden="1" customHeight="1" x14ac:dyDescent="0.2"/>
    <row r="40" spans="1:93" ht="72" customHeight="1" x14ac:dyDescent="0.25">
      <c r="A40" s="196" t="s">
        <v>51</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M40" s="197"/>
      <c r="AN40" s="197"/>
      <c r="AO40" s="197"/>
      <c r="AP40" s="197"/>
      <c r="AQ40" s="197"/>
      <c r="AR40" s="197"/>
      <c r="AS40" s="197"/>
      <c r="AT40" s="197"/>
      <c r="AU40" s="197"/>
      <c r="AV40" s="197"/>
      <c r="AW40" s="197"/>
      <c r="AX40" s="197"/>
      <c r="AY40" s="197"/>
      <c r="AZ40" s="197"/>
      <c r="BA40" s="197"/>
      <c r="BB40" s="197"/>
      <c r="BC40" s="197"/>
      <c r="BD40" s="197"/>
      <c r="BE40" s="197"/>
      <c r="BM40" s="198" t="s">
        <v>52</v>
      </c>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row>
    <row r="41" spans="1:93" ht="11.1" customHeight="1" x14ac:dyDescent="0.2">
      <c r="AM41" s="161" t="s">
        <v>49</v>
      </c>
      <c r="AN41" s="161"/>
      <c r="AO41" s="161"/>
      <c r="AP41" s="161"/>
      <c r="AQ41" s="161"/>
      <c r="AR41" s="161"/>
      <c r="AS41" s="161"/>
      <c r="AT41" s="161"/>
      <c r="AU41" s="161"/>
      <c r="AV41" s="161"/>
      <c r="AW41" s="161"/>
      <c r="AX41" s="161"/>
      <c r="AY41" s="161"/>
      <c r="AZ41" s="161"/>
      <c r="BA41" s="161"/>
      <c r="BB41" s="161"/>
      <c r="BC41" s="161"/>
      <c r="BD41" s="161"/>
      <c r="BM41" s="161" t="s">
        <v>50</v>
      </c>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row>
  </sheetData>
  <mergeCells count="60">
    <mergeCell ref="C9:J9"/>
    <mergeCell ref="N9:CU9"/>
    <mergeCell ref="A2:CV2"/>
    <mergeCell ref="A3:CV3"/>
    <mergeCell ref="C6:J6"/>
    <mergeCell ref="N6:CV6"/>
    <mergeCell ref="M7:CV7"/>
    <mergeCell ref="N10:CV10"/>
    <mergeCell ref="C12:J12"/>
    <mergeCell ref="M12:W12"/>
    <mergeCell ref="Z12:CV12"/>
    <mergeCell ref="A15:CV15"/>
    <mergeCell ref="CM18:CV19"/>
    <mergeCell ref="A20:C20"/>
    <mergeCell ref="D20:BP20"/>
    <mergeCell ref="BQ20:CA20"/>
    <mergeCell ref="CB20:CL20"/>
    <mergeCell ref="CM20:CV20"/>
    <mergeCell ref="A17:C19"/>
    <mergeCell ref="D17:BP19"/>
    <mergeCell ref="BQ17:CV17"/>
    <mergeCell ref="BQ18:CA19"/>
    <mergeCell ref="CB18:CL19"/>
    <mergeCell ref="A22:C22"/>
    <mergeCell ref="D22:BP22"/>
    <mergeCell ref="BQ22:CA22"/>
    <mergeCell ref="CB22:CL22"/>
    <mergeCell ref="CM22:CV22"/>
    <mergeCell ref="A21:C21"/>
    <mergeCell ref="D21:BP21"/>
    <mergeCell ref="BQ21:CA21"/>
    <mergeCell ref="CB21:CL21"/>
    <mergeCell ref="CM21:CV21"/>
    <mergeCell ref="A24:C24"/>
    <mergeCell ref="D24:BP24"/>
    <mergeCell ref="BQ24:CA24"/>
    <mergeCell ref="CB24:CL24"/>
    <mergeCell ref="CM24:CV24"/>
    <mergeCell ref="A23:C23"/>
    <mergeCell ref="D23:BP23"/>
    <mergeCell ref="BQ23:CA23"/>
    <mergeCell ref="CB23:CL23"/>
    <mergeCell ref="CM23:CV23"/>
    <mergeCell ref="A28:AP28"/>
    <mergeCell ref="A30:C30"/>
    <mergeCell ref="D30:AW30"/>
    <mergeCell ref="AX30:CV30"/>
    <mergeCell ref="A31:C31"/>
    <mergeCell ref="D31:AW31"/>
    <mergeCell ref="AX31:CV31"/>
    <mergeCell ref="AM41:BD41"/>
    <mergeCell ref="BM41:CO41"/>
    <mergeCell ref="A35:AJ35"/>
    <mergeCell ref="AM35:BE35"/>
    <mergeCell ref="BM35:CO35"/>
    <mergeCell ref="AM36:BD36"/>
    <mergeCell ref="BM36:CO36"/>
    <mergeCell ref="A40:AJ40"/>
    <mergeCell ref="AM40:BE40"/>
    <mergeCell ref="BM40:CO40"/>
  </mergeCells>
  <pageMargins left="0.70866141732283472" right="0.70866141732283472" top="0.74803149606299213" bottom="0.74803149606299213" header="0.31496062992125984" footer="0.31496062992125984"/>
  <pageSetup paperSize="9" scale="90"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1"/>
  <sheetViews>
    <sheetView topLeftCell="A49" workbookViewId="0">
      <selection activeCell="CD77" sqref="CD77"/>
    </sheetView>
  </sheetViews>
  <sheetFormatPr defaultColWidth="10.5" defaultRowHeight="11.25" x14ac:dyDescent="0.2"/>
  <cols>
    <col min="1" max="1" width="2.33203125" style="54" customWidth="1"/>
    <col min="2" max="2" width="3.83203125" style="54" customWidth="1"/>
    <col min="3" max="12" width="2.33203125" style="54" customWidth="1"/>
    <col min="13" max="13" width="3.6640625" style="54" customWidth="1"/>
    <col min="14" max="14" width="2.33203125" style="54" customWidth="1"/>
    <col min="15" max="15" width="4.5" style="54" customWidth="1"/>
    <col min="16" max="18" width="2.33203125" style="54" customWidth="1"/>
    <col min="19" max="19" width="4.1640625" style="54" customWidth="1"/>
    <col min="20" max="31" width="2.33203125" style="54" customWidth="1"/>
    <col min="32" max="32" width="4.5" style="54" customWidth="1"/>
    <col min="33" max="39" width="2.33203125" style="54" customWidth="1"/>
    <col min="40" max="40" width="4" style="54" customWidth="1"/>
    <col min="41" max="44" width="2.33203125" style="54" customWidth="1"/>
    <col min="45" max="45" width="3.6640625" style="54" customWidth="1"/>
    <col min="46" max="47" width="2.33203125" style="54" customWidth="1"/>
    <col min="48" max="48" width="3.6640625" style="54" customWidth="1"/>
    <col min="49" max="49" width="3.5" style="54" customWidth="1"/>
    <col min="50" max="51" width="2.33203125" style="54" customWidth="1"/>
    <col min="52" max="52" width="3.5" style="54" customWidth="1"/>
    <col min="53" max="57" width="2.33203125" style="54" customWidth="1"/>
    <col min="58" max="58" width="5" style="54" customWidth="1"/>
    <col min="59" max="59" width="4.5" style="54" customWidth="1"/>
    <col min="60" max="60" width="2.33203125" style="54" customWidth="1"/>
    <col min="61" max="61" width="3.6640625" style="54" customWidth="1"/>
    <col min="62" max="63" width="2.33203125" style="54" customWidth="1"/>
    <col min="64" max="64" width="2.83203125" style="54" customWidth="1"/>
    <col min="65" max="65" width="4" style="54" customWidth="1"/>
    <col min="66" max="66" width="2.33203125" style="54" customWidth="1"/>
    <col min="67" max="67" width="3.83203125" style="54" customWidth="1"/>
    <col min="68" max="68" width="3.6640625" style="54" customWidth="1"/>
    <col min="69" max="69" width="4" style="54" customWidth="1"/>
    <col min="70" max="75" width="2.6640625" style="54" customWidth="1"/>
    <col min="76" max="77" width="3" style="54" customWidth="1"/>
    <col min="78" max="80" width="2.6640625" style="54" customWidth="1"/>
  </cols>
  <sheetData>
    <row r="1" spans="1:70" s="5" customFormat="1" ht="11.1" customHeight="1" x14ac:dyDescent="0.2">
      <c r="BD1" s="5" t="s">
        <v>0</v>
      </c>
    </row>
    <row r="2" spans="1:70" s="5" customFormat="1" ht="11.1" customHeight="1" x14ac:dyDescent="0.2">
      <c r="BD2" s="5" t="s">
        <v>1</v>
      </c>
    </row>
    <row r="3" spans="1:70" s="5" customFormat="1" ht="11.1" customHeight="1" x14ac:dyDescent="0.2">
      <c r="BD3" s="5" t="s">
        <v>2</v>
      </c>
    </row>
    <row r="4" spans="1:70" ht="21.95" customHeight="1" x14ac:dyDescent="0.2">
      <c r="BD4" s="158" t="s">
        <v>53</v>
      </c>
      <c r="BE4" s="158"/>
      <c r="BF4" s="158"/>
      <c r="BG4" s="158"/>
      <c r="BH4" s="158"/>
      <c r="BI4" s="158"/>
      <c r="BJ4" s="158"/>
      <c r="BK4" s="158"/>
      <c r="BL4" s="158"/>
      <c r="BM4" s="158"/>
      <c r="BN4" s="158"/>
      <c r="BO4" s="158"/>
      <c r="BP4" s="158"/>
      <c r="BQ4" s="158"/>
      <c r="BR4" s="158"/>
    </row>
    <row r="5" spans="1:70" ht="48" customHeight="1" x14ac:dyDescent="0.2">
      <c r="A5" s="424" t="s">
        <v>3</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row>
    <row r="6" spans="1:70" ht="15.95" customHeight="1" x14ac:dyDescent="0.2">
      <c r="A6" s="159" t="s">
        <v>54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row>
    <row r="7" spans="1:70" ht="11.1" customHeight="1" x14ac:dyDescent="0.2"/>
    <row r="9" spans="1:70" ht="11.1" customHeight="1" x14ac:dyDescent="0.2">
      <c r="A9" s="54" t="s">
        <v>4</v>
      </c>
      <c r="B9" s="160">
        <v>100000</v>
      </c>
      <c r="C9" s="160"/>
      <c r="D9" s="160"/>
      <c r="E9" s="160"/>
      <c r="F9" s="160"/>
      <c r="G9" s="160"/>
      <c r="H9" s="160"/>
      <c r="I9" s="160"/>
      <c r="K9" s="132" t="s">
        <v>5</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row>
    <row r="10" spans="1:70" ht="11.1" customHeight="1" x14ac:dyDescent="0.2">
      <c r="B10" s="161" t="s">
        <v>55</v>
      </c>
      <c r="C10" s="161"/>
      <c r="D10" s="161"/>
      <c r="E10" s="161"/>
      <c r="F10" s="161"/>
      <c r="G10" s="161"/>
      <c r="H10" s="161"/>
      <c r="I10" s="161"/>
      <c r="K10" s="162" t="s">
        <v>56</v>
      </c>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row>
    <row r="12" spans="1:70" ht="11.1" customHeight="1" x14ac:dyDescent="0.2">
      <c r="A12" s="54" t="s">
        <v>6</v>
      </c>
      <c r="B12" s="163">
        <v>110000</v>
      </c>
      <c r="C12" s="163"/>
      <c r="D12" s="163"/>
      <c r="E12" s="163"/>
      <c r="F12" s="163"/>
      <c r="G12" s="163"/>
      <c r="H12" s="163"/>
      <c r="I12" s="163"/>
      <c r="K12" s="132" t="s">
        <v>5</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row>
    <row r="13" spans="1:70" ht="11.1" customHeight="1" x14ac:dyDescent="0.2">
      <c r="B13" s="161" t="s">
        <v>55</v>
      </c>
      <c r="C13" s="161"/>
      <c r="D13" s="161"/>
      <c r="E13" s="161"/>
      <c r="F13" s="161"/>
      <c r="G13" s="161"/>
      <c r="H13" s="161"/>
      <c r="I13" s="161"/>
      <c r="K13" s="162" t="s">
        <v>7</v>
      </c>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5" spans="1:70" ht="11.1" customHeight="1" x14ac:dyDescent="0.2">
      <c r="A15" s="54" t="s">
        <v>8</v>
      </c>
      <c r="B15" s="129">
        <v>117693</v>
      </c>
      <c r="C15" s="129"/>
      <c r="D15" s="129"/>
      <c r="E15" s="129"/>
      <c r="F15" s="129"/>
      <c r="G15" s="129"/>
      <c r="H15" s="129"/>
      <c r="I15" s="129"/>
      <c r="K15" s="130">
        <v>490</v>
      </c>
      <c r="L15" s="130"/>
      <c r="M15" s="130"/>
      <c r="N15" s="130"/>
      <c r="O15" s="130"/>
      <c r="P15" s="130"/>
      <c r="Q15" s="130"/>
      <c r="S15" s="131" t="s">
        <v>296</v>
      </c>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row>
    <row r="16" spans="1:70" ht="11.1" customHeight="1" x14ac:dyDescent="0.2">
      <c r="B16" s="161" t="s">
        <v>55</v>
      </c>
      <c r="C16" s="161"/>
      <c r="D16" s="161"/>
      <c r="E16" s="161"/>
      <c r="F16" s="161"/>
      <c r="G16" s="161"/>
      <c r="H16" s="161"/>
      <c r="I16" s="161"/>
      <c r="K16" s="162" t="s">
        <v>59</v>
      </c>
      <c r="L16" s="162"/>
      <c r="M16" s="162"/>
      <c r="N16" s="162"/>
      <c r="O16" s="162"/>
      <c r="P16" s="162"/>
      <c r="Q16" s="162"/>
      <c r="S16" s="162" t="s">
        <v>10</v>
      </c>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row>
    <row r="17" spans="1:69" ht="11.1" customHeight="1" x14ac:dyDescent="0.2"/>
    <row r="18" spans="1:69" ht="11.1" customHeight="1" x14ac:dyDescent="0.2">
      <c r="A18" s="164" t="s">
        <v>60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row>
    <row r="19" spans="1:69" ht="11.1" customHeight="1" thickBot="1" x14ac:dyDescent="0.25">
      <c r="BN19" s="164" t="s">
        <v>61</v>
      </c>
      <c r="BO19" s="164"/>
      <c r="BP19" s="164"/>
      <c r="BQ19" s="164"/>
    </row>
    <row r="20" spans="1:69" ht="15.75" customHeight="1" x14ac:dyDescent="0.2">
      <c r="A20" s="165" t="s">
        <v>11</v>
      </c>
      <c r="B20" s="165"/>
      <c r="C20" s="165"/>
      <c r="D20" s="165"/>
      <c r="E20" s="165"/>
      <c r="F20" s="165"/>
      <c r="G20" s="165"/>
      <c r="H20" s="165"/>
      <c r="I20" s="165"/>
      <c r="J20" s="165"/>
      <c r="K20" s="165"/>
      <c r="L20" s="165"/>
      <c r="M20" s="165"/>
      <c r="N20" s="165"/>
      <c r="O20" s="165"/>
      <c r="P20" s="165"/>
      <c r="Q20" s="165"/>
      <c r="R20" s="165"/>
      <c r="S20" s="165"/>
      <c r="T20" s="165"/>
      <c r="U20" s="165"/>
      <c r="V20" s="165"/>
      <c r="W20" s="165"/>
      <c r="X20" s="166" t="s">
        <v>12</v>
      </c>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7" t="s">
        <v>13</v>
      </c>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row>
    <row r="21" spans="1:69" ht="15.75" customHeight="1" x14ac:dyDescent="0.2">
      <c r="A21" s="168" t="s">
        <v>14</v>
      </c>
      <c r="B21" s="168"/>
      <c r="C21" s="168"/>
      <c r="D21" s="168"/>
      <c r="E21" s="168"/>
      <c r="F21" s="168"/>
      <c r="G21" s="168"/>
      <c r="H21" s="168"/>
      <c r="I21" s="136" t="s">
        <v>15</v>
      </c>
      <c r="J21" s="136"/>
      <c r="K21" s="136"/>
      <c r="L21" s="136"/>
      <c r="M21" s="136"/>
      <c r="N21" s="136"/>
      <c r="O21" s="136"/>
      <c r="P21" s="136" t="s">
        <v>62</v>
      </c>
      <c r="Q21" s="136"/>
      <c r="R21" s="136"/>
      <c r="S21" s="136"/>
      <c r="T21" s="136"/>
      <c r="U21" s="136"/>
      <c r="V21" s="136"/>
      <c r="W21" s="136"/>
      <c r="X21" s="136" t="s">
        <v>14</v>
      </c>
      <c r="Y21" s="136"/>
      <c r="Z21" s="136"/>
      <c r="AA21" s="136"/>
      <c r="AB21" s="136"/>
      <c r="AC21" s="136"/>
      <c r="AD21" s="136"/>
      <c r="AE21" s="136" t="s">
        <v>15</v>
      </c>
      <c r="AF21" s="136"/>
      <c r="AG21" s="136"/>
      <c r="AH21" s="136"/>
      <c r="AI21" s="136"/>
      <c r="AJ21" s="136"/>
      <c r="AK21" s="136"/>
      <c r="AL21" s="136" t="s">
        <v>62</v>
      </c>
      <c r="AM21" s="136"/>
      <c r="AN21" s="136"/>
      <c r="AO21" s="136"/>
      <c r="AP21" s="136"/>
      <c r="AQ21" s="136"/>
      <c r="AR21" s="136"/>
      <c r="AS21" s="136"/>
      <c r="AT21" s="136"/>
      <c r="AU21" s="136" t="s">
        <v>14</v>
      </c>
      <c r="AV21" s="136"/>
      <c r="AW21" s="136"/>
      <c r="AX21" s="136"/>
      <c r="AY21" s="136"/>
      <c r="AZ21" s="136"/>
      <c r="BA21" s="136"/>
      <c r="BB21" s="136" t="s">
        <v>15</v>
      </c>
      <c r="BC21" s="136"/>
      <c r="BD21" s="136"/>
      <c r="BE21" s="136"/>
      <c r="BF21" s="136"/>
      <c r="BG21" s="136"/>
      <c r="BH21" s="136"/>
      <c r="BI21" s="137" t="s">
        <v>62</v>
      </c>
      <c r="BJ21" s="137"/>
      <c r="BK21" s="137"/>
      <c r="BL21" s="137"/>
      <c r="BM21" s="137"/>
      <c r="BN21" s="137"/>
      <c r="BO21" s="137"/>
      <c r="BP21" s="137"/>
      <c r="BQ21" s="137"/>
    </row>
    <row r="22" spans="1:69" ht="15.75" customHeight="1" thickBot="1" x14ac:dyDescent="0.25">
      <c r="A22" s="133">
        <v>1</v>
      </c>
      <c r="B22" s="133"/>
      <c r="C22" s="133"/>
      <c r="D22" s="133"/>
      <c r="E22" s="133"/>
      <c r="F22" s="133"/>
      <c r="G22" s="133"/>
      <c r="H22" s="133"/>
      <c r="I22" s="134">
        <v>2</v>
      </c>
      <c r="J22" s="134"/>
      <c r="K22" s="134"/>
      <c r="L22" s="134"/>
      <c r="M22" s="134"/>
      <c r="N22" s="134"/>
      <c r="O22" s="134"/>
      <c r="P22" s="134">
        <v>3</v>
      </c>
      <c r="Q22" s="134"/>
      <c r="R22" s="134"/>
      <c r="S22" s="134"/>
      <c r="T22" s="134"/>
      <c r="U22" s="134"/>
      <c r="V22" s="134"/>
      <c r="W22" s="134"/>
      <c r="X22" s="134">
        <v>4</v>
      </c>
      <c r="Y22" s="134"/>
      <c r="Z22" s="134"/>
      <c r="AA22" s="134"/>
      <c r="AB22" s="134"/>
      <c r="AC22" s="134"/>
      <c r="AD22" s="134"/>
      <c r="AE22" s="134">
        <v>5</v>
      </c>
      <c r="AF22" s="134"/>
      <c r="AG22" s="134"/>
      <c r="AH22" s="134"/>
      <c r="AI22" s="134"/>
      <c r="AJ22" s="134"/>
      <c r="AK22" s="134"/>
      <c r="AL22" s="134">
        <v>6</v>
      </c>
      <c r="AM22" s="134"/>
      <c r="AN22" s="134"/>
      <c r="AO22" s="134"/>
      <c r="AP22" s="134"/>
      <c r="AQ22" s="134"/>
      <c r="AR22" s="134"/>
      <c r="AS22" s="134"/>
      <c r="AT22" s="134"/>
      <c r="AU22" s="134">
        <v>7</v>
      </c>
      <c r="AV22" s="134"/>
      <c r="AW22" s="134"/>
      <c r="AX22" s="134"/>
      <c r="AY22" s="134"/>
      <c r="AZ22" s="134"/>
      <c r="BA22" s="134"/>
      <c r="BB22" s="134">
        <v>8</v>
      </c>
      <c r="BC22" s="134"/>
      <c r="BD22" s="134"/>
      <c r="BE22" s="134"/>
      <c r="BF22" s="134"/>
      <c r="BG22" s="134"/>
      <c r="BH22" s="134"/>
      <c r="BI22" s="135">
        <v>9</v>
      </c>
      <c r="BJ22" s="135"/>
      <c r="BK22" s="135"/>
      <c r="BL22" s="135"/>
      <c r="BM22" s="135"/>
      <c r="BN22" s="135"/>
      <c r="BO22" s="135"/>
      <c r="BP22" s="135"/>
      <c r="BQ22" s="135"/>
    </row>
    <row r="23" spans="1:69" ht="15.75" customHeight="1" x14ac:dyDescent="0.2">
      <c r="A23" s="242">
        <v>1629058</v>
      </c>
      <c r="B23" s="242"/>
      <c r="C23" s="242"/>
      <c r="D23" s="242"/>
      <c r="E23" s="242"/>
      <c r="F23" s="242"/>
      <c r="G23" s="242"/>
      <c r="H23" s="242"/>
      <c r="I23" s="243"/>
      <c r="J23" s="243"/>
      <c r="K23" s="243"/>
      <c r="L23" s="243"/>
      <c r="M23" s="243"/>
      <c r="N23" s="243"/>
      <c r="O23" s="243"/>
      <c r="P23" s="242">
        <v>1629058</v>
      </c>
      <c r="Q23" s="242"/>
      <c r="R23" s="242"/>
      <c r="S23" s="242"/>
      <c r="T23" s="242"/>
      <c r="U23" s="242"/>
      <c r="V23" s="242"/>
      <c r="W23" s="242"/>
      <c r="X23" s="242">
        <v>1629057.55</v>
      </c>
      <c r="Y23" s="242"/>
      <c r="Z23" s="242"/>
      <c r="AA23" s="242"/>
      <c r="AB23" s="242"/>
      <c r="AC23" s="242"/>
      <c r="AD23" s="242"/>
      <c r="AE23" s="243"/>
      <c r="AF23" s="243"/>
      <c r="AG23" s="243"/>
      <c r="AH23" s="243"/>
      <c r="AI23" s="243"/>
      <c r="AJ23" s="243"/>
      <c r="AK23" s="243"/>
      <c r="AL23" s="242">
        <v>1629057.55</v>
      </c>
      <c r="AM23" s="242"/>
      <c r="AN23" s="242"/>
      <c r="AO23" s="242"/>
      <c r="AP23" s="242"/>
      <c r="AQ23" s="242"/>
      <c r="AR23" s="242"/>
      <c r="AS23" s="242"/>
      <c r="AT23" s="242"/>
      <c r="AU23" s="423">
        <v>-0.45</v>
      </c>
      <c r="AV23" s="423"/>
      <c r="AW23" s="423"/>
      <c r="AX23" s="423"/>
      <c r="AY23" s="423"/>
      <c r="AZ23" s="423"/>
      <c r="BA23" s="423"/>
      <c r="BB23" s="243"/>
      <c r="BC23" s="243"/>
      <c r="BD23" s="243"/>
      <c r="BE23" s="243"/>
      <c r="BF23" s="243"/>
      <c r="BG23" s="243"/>
      <c r="BH23" s="243"/>
      <c r="BI23" s="423">
        <v>-0.45</v>
      </c>
      <c r="BJ23" s="423"/>
      <c r="BK23" s="423"/>
      <c r="BL23" s="423"/>
      <c r="BM23" s="423"/>
      <c r="BN23" s="423"/>
      <c r="BO23" s="423"/>
      <c r="BP23" s="423"/>
      <c r="BQ23" s="423"/>
    </row>
    <row r="24" spans="1:69" ht="11.1" customHeight="1" x14ac:dyDescent="0.2"/>
    <row r="25" spans="1:69" ht="11.1" customHeight="1" x14ac:dyDescent="0.2">
      <c r="A25" s="164" t="s">
        <v>63</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69" ht="11.1" customHeight="1" thickBot="1" x14ac:dyDescent="0.25">
      <c r="BM26" s="164" t="s">
        <v>61</v>
      </c>
      <c r="BN26" s="164"/>
      <c r="BO26" s="164"/>
      <c r="BP26" s="164"/>
      <c r="BQ26" s="164"/>
    </row>
    <row r="27" spans="1:69" ht="18.75" customHeight="1" x14ac:dyDescent="0.2">
      <c r="A27" s="144" t="s">
        <v>16</v>
      </c>
      <c r="B27" s="144"/>
      <c r="C27" s="169" t="s">
        <v>64</v>
      </c>
      <c r="D27" s="169"/>
      <c r="E27" s="169"/>
      <c r="F27" s="169"/>
      <c r="G27" s="169"/>
      <c r="H27" s="169"/>
      <c r="I27" s="169"/>
      <c r="J27" s="169"/>
      <c r="K27" s="169"/>
      <c r="L27" s="169"/>
      <c r="M27" s="169"/>
      <c r="N27" s="169"/>
      <c r="O27" s="169"/>
      <c r="P27" s="169"/>
      <c r="Q27" s="169"/>
      <c r="R27" s="169"/>
      <c r="S27" s="166" t="s">
        <v>65</v>
      </c>
      <c r="T27" s="166"/>
      <c r="U27" s="166"/>
      <c r="V27" s="166"/>
      <c r="W27" s="166"/>
      <c r="X27" s="166"/>
      <c r="Y27" s="166"/>
      <c r="Z27" s="166"/>
      <c r="AA27" s="166"/>
      <c r="AB27" s="166"/>
      <c r="AC27" s="166"/>
      <c r="AD27" s="166"/>
      <c r="AE27" s="166"/>
      <c r="AF27" s="166"/>
      <c r="AG27" s="166"/>
      <c r="AH27" s="166"/>
      <c r="AI27" s="166"/>
      <c r="AJ27" s="166"/>
      <c r="AK27" s="169" t="s">
        <v>12</v>
      </c>
      <c r="AL27" s="169"/>
      <c r="AM27" s="169"/>
      <c r="AN27" s="169"/>
      <c r="AO27" s="169"/>
      <c r="AP27" s="169"/>
      <c r="AQ27" s="169"/>
      <c r="AR27" s="169"/>
      <c r="AS27" s="169"/>
      <c r="AT27" s="169"/>
      <c r="AU27" s="169"/>
      <c r="AV27" s="169"/>
      <c r="AW27" s="169"/>
      <c r="AX27" s="169"/>
      <c r="AY27" s="169"/>
      <c r="AZ27" s="169"/>
      <c r="BA27" s="169"/>
      <c r="BB27" s="169"/>
      <c r="BC27" s="172" t="s">
        <v>13</v>
      </c>
      <c r="BD27" s="172"/>
      <c r="BE27" s="172"/>
      <c r="BF27" s="172"/>
      <c r="BG27" s="172"/>
      <c r="BH27" s="172"/>
      <c r="BI27" s="172"/>
      <c r="BJ27" s="172"/>
      <c r="BK27" s="172"/>
      <c r="BL27" s="172"/>
      <c r="BM27" s="172"/>
      <c r="BN27" s="172"/>
      <c r="BO27" s="172"/>
      <c r="BP27" s="172"/>
      <c r="BQ27" s="172"/>
    </row>
    <row r="28" spans="1:69" ht="30.75" customHeight="1" x14ac:dyDescent="0.2">
      <c r="A28" s="145"/>
      <c r="B28" s="146"/>
      <c r="C28" s="170"/>
      <c r="D28" s="171"/>
      <c r="E28" s="171"/>
      <c r="F28" s="171"/>
      <c r="G28" s="171"/>
      <c r="H28" s="171"/>
      <c r="I28" s="171"/>
      <c r="J28" s="171"/>
      <c r="K28" s="171"/>
      <c r="L28" s="171"/>
      <c r="M28" s="171"/>
      <c r="N28" s="171"/>
      <c r="O28" s="171"/>
      <c r="P28" s="171"/>
      <c r="Q28" s="171"/>
      <c r="R28" s="171"/>
      <c r="S28" s="136" t="s">
        <v>14</v>
      </c>
      <c r="T28" s="136"/>
      <c r="U28" s="136"/>
      <c r="V28" s="136"/>
      <c r="W28" s="136"/>
      <c r="X28" s="136"/>
      <c r="Y28" s="136" t="s">
        <v>15</v>
      </c>
      <c r="Z28" s="136"/>
      <c r="AA28" s="136"/>
      <c r="AB28" s="136"/>
      <c r="AC28" s="136"/>
      <c r="AD28" s="136"/>
      <c r="AE28" s="136" t="s">
        <v>62</v>
      </c>
      <c r="AF28" s="136"/>
      <c r="AG28" s="136"/>
      <c r="AH28" s="136"/>
      <c r="AI28" s="136"/>
      <c r="AJ28" s="136"/>
      <c r="AK28" s="147" t="s">
        <v>14</v>
      </c>
      <c r="AL28" s="147"/>
      <c r="AM28" s="147"/>
      <c r="AN28" s="147"/>
      <c r="AO28" s="147"/>
      <c r="AP28" s="147"/>
      <c r="AQ28" s="147" t="s">
        <v>15</v>
      </c>
      <c r="AR28" s="147"/>
      <c r="AS28" s="147"/>
      <c r="AT28" s="147"/>
      <c r="AU28" s="147"/>
      <c r="AV28" s="147"/>
      <c r="AW28" s="147" t="s">
        <v>62</v>
      </c>
      <c r="AX28" s="147"/>
      <c r="AY28" s="147"/>
      <c r="AZ28" s="147"/>
      <c r="BA28" s="147"/>
      <c r="BB28" s="147"/>
      <c r="BC28" s="147" t="s">
        <v>14</v>
      </c>
      <c r="BD28" s="147"/>
      <c r="BE28" s="147"/>
      <c r="BF28" s="147"/>
      <c r="BG28" s="147"/>
      <c r="BH28" s="147" t="s">
        <v>15</v>
      </c>
      <c r="BI28" s="147"/>
      <c r="BJ28" s="147"/>
      <c r="BK28" s="147"/>
      <c r="BL28" s="147"/>
      <c r="BM28" s="173" t="s">
        <v>62</v>
      </c>
      <c r="BN28" s="173"/>
      <c r="BO28" s="173"/>
      <c r="BP28" s="173"/>
      <c r="BQ28" s="173"/>
    </row>
    <row r="29" spans="1:69" ht="11.1" customHeight="1" thickBot="1" x14ac:dyDescent="0.25">
      <c r="A29" s="141">
        <v>1</v>
      </c>
      <c r="B29" s="141"/>
      <c r="C29" s="143">
        <v>2</v>
      </c>
      <c r="D29" s="143"/>
      <c r="E29" s="143"/>
      <c r="F29" s="143"/>
      <c r="G29" s="143"/>
      <c r="H29" s="143"/>
      <c r="I29" s="143"/>
      <c r="J29" s="143"/>
      <c r="K29" s="143"/>
      <c r="L29" s="143"/>
      <c r="M29" s="143"/>
      <c r="N29" s="143"/>
      <c r="O29" s="143"/>
      <c r="P29" s="143"/>
      <c r="Q29" s="143"/>
      <c r="R29" s="143"/>
      <c r="S29" s="142">
        <v>3</v>
      </c>
      <c r="T29" s="142"/>
      <c r="U29" s="142"/>
      <c r="V29" s="142"/>
      <c r="W29" s="142"/>
      <c r="X29" s="142"/>
      <c r="Y29" s="142">
        <v>4</v>
      </c>
      <c r="Z29" s="142"/>
      <c r="AA29" s="142"/>
      <c r="AB29" s="142"/>
      <c r="AC29" s="142"/>
      <c r="AD29" s="142"/>
      <c r="AE29" s="142">
        <v>5</v>
      </c>
      <c r="AF29" s="142"/>
      <c r="AG29" s="142"/>
      <c r="AH29" s="142"/>
      <c r="AI29" s="142"/>
      <c r="AJ29" s="142"/>
      <c r="AK29" s="143">
        <v>6</v>
      </c>
      <c r="AL29" s="143"/>
      <c r="AM29" s="143"/>
      <c r="AN29" s="143"/>
      <c r="AO29" s="143"/>
      <c r="AP29" s="143"/>
      <c r="AQ29" s="143">
        <v>7</v>
      </c>
      <c r="AR29" s="143"/>
      <c r="AS29" s="143"/>
      <c r="AT29" s="143"/>
      <c r="AU29" s="143"/>
      <c r="AV29" s="143"/>
      <c r="AW29" s="143">
        <v>8</v>
      </c>
      <c r="AX29" s="143"/>
      <c r="AY29" s="143"/>
      <c r="AZ29" s="143"/>
      <c r="BA29" s="143"/>
      <c r="BB29" s="143"/>
      <c r="BC29" s="143">
        <v>9</v>
      </c>
      <c r="BD29" s="143"/>
      <c r="BE29" s="143"/>
      <c r="BF29" s="143"/>
      <c r="BG29" s="143"/>
      <c r="BH29" s="143">
        <v>10</v>
      </c>
      <c r="BI29" s="143"/>
      <c r="BJ29" s="143"/>
      <c r="BK29" s="143"/>
      <c r="BL29" s="143"/>
      <c r="BM29" s="174">
        <v>11</v>
      </c>
      <c r="BN29" s="174"/>
      <c r="BO29" s="174"/>
      <c r="BP29" s="174"/>
      <c r="BQ29" s="174"/>
    </row>
    <row r="30" spans="1:69" s="2" customFormat="1" ht="20.25" customHeight="1" x14ac:dyDescent="0.2">
      <c r="A30" s="139">
        <v>1</v>
      </c>
      <c r="B30" s="139"/>
      <c r="C30" s="175" t="s">
        <v>313</v>
      </c>
      <c r="D30" s="175"/>
      <c r="E30" s="175"/>
      <c r="F30" s="175"/>
      <c r="G30" s="175"/>
      <c r="H30" s="175"/>
      <c r="I30" s="175"/>
      <c r="J30" s="175"/>
      <c r="K30" s="175"/>
      <c r="L30" s="175"/>
      <c r="M30" s="175"/>
      <c r="N30" s="175"/>
      <c r="O30" s="175"/>
      <c r="P30" s="175"/>
      <c r="Q30" s="175"/>
      <c r="R30" s="175"/>
      <c r="S30" s="244">
        <v>477496</v>
      </c>
      <c r="T30" s="244"/>
      <c r="U30" s="244"/>
      <c r="V30" s="244"/>
      <c r="W30" s="244"/>
      <c r="X30" s="244"/>
      <c r="Y30" s="245"/>
      <c r="Z30" s="245"/>
      <c r="AA30" s="245"/>
      <c r="AB30" s="245"/>
      <c r="AC30" s="245"/>
      <c r="AD30" s="245"/>
      <c r="AE30" s="244">
        <v>477496</v>
      </c>
      <c r="AF30" s="244"/>
      <c r="AG30" s="244"/>
      <c r="AH30" s="244"/>
      <c r="AI30" s="244"/>
      <c r="AJ30" s="244"/>
      <c r="AK30" s="244">
        <v>477495.89</v>
      </c>
      <c r="AL30" s="244"/>
      <c r="AM30" s="244"/>
      <c r="AN30" s="244"/>
      <c r="AO30" s="244"/>
      <c r="AP30" s="244"/>
      <c r="AQ30" s="245"/>
      <c r="AR30" s="245"/>
      <c r="AS30" s="245"/>
      <c r="AT30" s="245"/>
      <c r="AU30" s="245"/>
      <c r="AV30" s="245"/>
      <c r="AW30" s="244">
        <v>477495.89</v>
      </c>
      <c r="AX30" s="244"/>
      <c r="AY30" s="244"/>
      <c r="AZ30" s="244"/>
      <c r="BA30" s="244"/>
      <c r="BB30" s="244"/>
      <c r="BC30" s="287">
        <v>-0.11</v>
      </c>
      <c r="BD30" s="287"/>
      <c r="BE30" s="287"/>
      <c r="BF30" s="287"/>
      <c r="BG30" s="287"/>
      <c r="BH30" s="245"/>
      <c r="BI30" s="245"/>
      <c r="BJ30" s="245"/>
      <c r="BK30" s="245"/>
      <c r="BL30" s="245"/>
      <c r="BM30" s="287">
        <v>-0.11</v>
      </c>
      <c r="BN30" s="287"/>
      <c r="BO30" s="287"/>
      <c r="BP30" s="287"/>
      <c r="BQ30" s="287"/>
    </row>
    <row r="31" spans="1:69" s="2" customFormat="1" ht="20.25" customHeight="1" x14ac:dyDescent="0.2">
      <c r="A31" s="139">
        <v>2</v>
      </c>
      <c r="B31" s="139"/>
      <c r="C31" s="175" t="s">
        <v>297</v>
      </c>
      <c r="D31" s="175"/>
      <c r="E31" s="175"/>
      <c r="F31" s="175"/>
      <c r="G31" s="175"/>
      <c r="H31" s="175"/>
      <c r="I31" s="175"/>
      <c r="J31" s="175"/>
      <c r="K31" s="175"/>
      <c r="L31" s="175"/>
      <c r="M31" s="175"/>
      <c r="N31" s="175"/>
      <c r="O31" s="175"/>
      <c r="P31" s="175"/>
      <c r="Q31" s="175"/>
      <c r="R31" s="175"/>
      <c r="S31" s="244">
        <v>1151562</v>
      </c>
      <c r="T31" s="244"/>
      <c r="U31" s="244"/>
      <c r="V31" s="244"/>
      <c r="W31" s="244"/>
      <c r="X31" s="244"/>
      <c r="Y31" s="245"/>
      <c r="Z31" s="245"/>
      <c r="AA31" s="245"/>
      <c r="AB31" s="245"/>
      <c r="AC31" s="245"/>
      <c r="AD31" s="245"/>
      <c r="AE31" s="244">
        <v>1151562</v>
      </c>
      <c r="AF31" s="244"/>
      <c r="AG31" s="244"/>
      <c r="AH31" s="244"/>
      <c r="AI31" s="244"/>
      <c r="AJ31" s="244"/>
      <c r="AK31" s="244">
        <v>1151561.6599999999</v>
      </c>
      <c r="AL31" s="244"/>
      <c r="AM31" s="244"/>
      <c r="AN31" s="244"/>
      <c r="AO31" s="244"/>
      <c r="AP31" s="244"/>
      <c r="AQ31" s="245"/>
      <c r="AR31" s="245"/>
      <c r="AS31" s="245"/>
      <c r="AT31" s="245"/>
      <c r="AU31" s="245"/>
      <c r="AV31" s="245"/>
      <c r="AW31" s="244">
        <v>1151561.6599999999</v>
      </c>
      <c r="AX31" s="244"/>
      <c r="AY31" s="244"/>
      <c r="AZ31" s="244"/>
      <c r="BA31" s="244"/>
      <c r="BB31" s="244"/>
      <c r="BC31" s="287">
        <v>-0.34</v>
      </c>
      <c r="BD31" s="287"/>
      <c r="BE31" s="287"/>
      <c r="BF31" s="287"/>
      <c r="BG31" s="287"/>
      <c r="BH31" s="245"/>
      <c r="BI31" s="245"/>
      <c r="BJ31" s="245"/>
      <c r="BK31" s="245"/>
      <c r="BL31" s="245"/>
      <c r="BM31" s="287">
        <v>-0.34</v>
      </c>
      <c r="BN31" s="287"/>
      <c r="BO31" s="287"/>
      <c r="BP31" s="287"/>
      <c r="BQ31" s="287"/>
    </row>
    <row r="32" spans="1:69" s="2" customFormat="1" ht="20.25" customHeight="1" x14ac:dyDescent="0.2">
      <c r="A32" s="417" t="s">
        <v>17</v>
      </c>
      <c r="B32" s="417"/>
      <c r="C32" s="417"/>
      <c r="D32" s="417"/>
      <c r="E32" s="417"/>
      <c r="F32" s="417"/>
      <c r="G32" s="417"/>
      <c r="H32" s="417"/>
      <c r="I32" s="417"/>
      <c r="J32" s="417"/>
      <c r="K32" s="417"/>
      <c r="L32" s="417"/>
      <c r="M32" s="417"/>
      <c r="N32" s="417"/>
      <c r="O32" s="417"/>
      <c r="P32" s="417"/>
      <c r="Q32" s="417"/>
      <c r="R32" s="417"/>
      <c r="S32" s="244">
        <v>1629058</v>
      </c>
      <c r="T32" s="244"/>
      <c r="U32" s="244"/>
      <c r="V32" s="244"/>
      <c r="W32" s="244"/>
      <c r="X32" s="244"/>
      <c r="Y32" s="245"/>
      <c r="Z32" s="245"/>
      <c r="AA32" s="245"/>
      <c r="AB32" s="245"/>
      <c r="AC32" s="245"/>
      <c r="AD32" s="245"/>
      <c r="AE32" s="244">
        <v>1629058</v>
      </c>
      <c r="AF32" s="244"/>
      <c r="AG32" s="244"/>
      <c r="AH32" s="244"/>
      <c r="AI32" s="244"/>
      <c r="AJ32" s="244"/>
      <c r="AK32" s="244">
        <v>1629057.55</v>
      </c>
      <c r="AL32" s="244"/>
      <c r="AM32" s="244"/>
      <c r="AN32" s="244"/>
      <c r="AO32" s="244"/>
      <c r="AP32" s="244"/>
      <c r="AQ32" s="245"/>
      <c r="AR32" s="245"/>
      <c r="AS32" s="245"/>
      <c r="AT32" s="245"/>
      <c r="AU32" s="245"/>
      <c r="AV32" s="245"/>
      <c r="AW32" s="244">
        <v>1629057.55</v>
      </c>
      <c r="AX32" s="244"/>
      <c r="AY32" s="244"/>
      <c r="AZ32" s="244"/>
      <c r="BA32" s="244"/>
      <c r="BB32" s="244"/>
      <c r="BC32" s="287">
        <v>-0.45</v>
      </c>
      <c r="BD32" s="287"/>
      <c r="BE32" s="287"/>
      <c r="BF32" s="287"/>
      <c r="BG32" s="287"/>
      <c r="BH32" s="245"/>
      <c r="BI32" s="245"/>
      <c r="BJ32" s="245"/>
      <c r="BK32" s="245"/>
      <c r="BL32" s="245"/>
      <c r="BM32" s="287">
        <v>-0.45</v>
      </c>
      <c r="BN32" s="287"/>
      <c r="BO32" s="287"/>
      <c r="BP32" s="287"/>
      <c r="BQ32" s="287"/>
    </row>
    <row r="33" spans="1:80" s="2" customFormat="1" ht="15" customHeight="1" x14ac:dyDescent="0.2">
      <c r="A33" s="177" t="s">
        <v>67</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row>
    <row r="34" spans="1:80" s="2" customFormat="1" ht="11.1" customHeight="1" x14ac:dyDescent="0.2">
      <c r="A34" s="7"/>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80" ht="11.1" customHeight="1" x14ac:dyDescent="0.2"/>
    <row r="36" spans="1:80" ht="11.1" customHeight="1" x14ac:dyDescent="0.2">
      <c r="A36" s="164" t="s">
        <v>69</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row>
    <row r="37" spans="1:80" ht="11.1" customHeight="1" thickBot="1" x14ac:dyDescent="0.25">
      <c r="BM37" s="164" t="s">
        <v>61</v>
      </c>
      <c r="BN37" s="164"/>
      <c r="BO37" s="164"/>
      <c r="BP37" s="164"/>
      <c r="BQ37" s="164"/>
    </row>
    <row r="38" spans="1:80" ht="21.95" customHeight="1" x14ac:dyDescent="0.2">
      <c r="A38" s="144" t="s">
        <v>70</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66" t="s">
        <v>65</v>
      </c>
      <c r="AC38" s="166"/>
      <c r="AD38" s="166"/>
      <c r="AE38" s="166"/>
      <c r="AF38" s="166"/>
      <c r="AG38" s="166"/>
      <c r="AH38" s="166"/>
      <c r="AI38" s="166"/>
      <c r="AJ38" s="166"/>
      <c r="AK38" s="166"/>
      <c r="AL38" s="166"/>
      <c r="AM38" s="166"/>
      <c r="AN38" s="166"/>
      <c r="AO38" s="166"/>
      <c r="AP38" s="166"/>
      <c r="AQ38" s="166" t="s">
        <v>12</v>
      </c>
      <c r="AR38" s="166"/>
      <c r="AS38" s="166"/>
      <c r="AT38" s="166"/>
      <c r="AU38" s="166"/>
      <c r="AV38" s="166"/>
      <c r="AW38" s="166"/>
      <c r="AX38" s="166"/>
      <c r="AY38" s="166"/>
      <c r="AZ38" s="166"/>
      <c r="BA38" s="166"/>
      <c r="BB38" s="166"/>
      <c r="BC38" s="166"/>
      <c r="BD38" s="166"/>
      <c r="BE38" s="166"/>
      <c r="BF38" s="166" t="s">
        <v>13</v>
      </c>
      <c r="BG38" s="166"/>
      <c r="BH38" s="166"/>
      <c r="BI38" s="166"/>
      <c r="BJ38" s="166"/>
      <c r="BK38" s="166"/>
      <c r="BL38" s="166"/>
      <c r="BM38" s="166"/>
      <c r="BN38" s="166"/>
      <c r="BO38" s="166"/>
      <c r="BP38" s="166"/>
      <c r="BQ38" s="166"/>
    </row>
    <row r="39" spans="1:80" ht="28.5" customHeight="1" x14ac:dyDescent="0.2">
      <c r="A39" s="14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46"/>
      <c r="AB39" s="136" t="s">
        <v>14</v>
      </c>
      <c r="AC39" s="136"/>
      <c r="AD39" s="136"/>
      <c r="AE39" s="136"/>
      <c r="AF39" s="136"/>
      <c r="AG39" s="136" t="s">
        <v>15</v>
      </c>
      <c r="AH39" s="136"/>
      <c r="AI39" s="136"/>
      <c r="AJ39" s="136"/>
      <c r="AK39" s="136"/>
      <c r="AL39" s="136" t="s">
        <v>62</v>
      </c>
      <c r="AM39" s="136"/>
      <c r="AN39" s="136"/>
      <c r="AO39" s="136"/>
      <c r="AP39" s="136"/>
      <c r="AQ39" s="136" t="s">
        <v>14</v>
      </c>
      <c r="AR39" s="136"/>
      <c r="AS39" s="136"/>
      <c r="AT39" s="136"/>
      <c r="AU39" s="136"/>
      <c r="AV39" s="136" t="s">
        <v>15</v>
      </c>
      <c r="AW39" s="136"/>
      <c r="AX39" s="136"/>
      <c r="AY39" s="136"/>
      <c r="AZ39" s="136"/>
      <c r="BA39" s="136" t="s">
        <v>62</v>
      </c>
      <c r="BB39" s="136"/>
      <c r="BC39" s="136"/>
      <c r="BD39" s="136"/>
      <c r="BE39" s="136"/>
      <c r="BF39" s="136" t="s">
        <v>14</v>
      </c>
      <c r="BG39" s="136"/>
      <c r="BH39" s="136"/>
      <c r="BI39" s="136"/>
      <c r="BJ39" s="136" t="s">
        <v>15</v>
      </c>
      <c r="BK39" s="136"/>
      <c r="BL39" s="136"/>
      <c r="BM39" s="136"/>
      <c r="BN39" s="136" t="s">
        <v>62</v>
      </c>
      <c r="BO39" s="136"/>
      <c r="BP39" s="136"/>
      <c r="BQ39" s="136"/>
    </row>
    <row r="40" spans="1:80" ht="11.1" customHeight="1" thickBot="1" x14ac:dyDescent="0.25">
      <c r="A40" s="141">
        <v>1</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2">
        <v>2</v>
      </c>
      <c r="AC40" s="142"/>
      <c r="AD40" s="142"/>
      <c r="AE40" s="142"/>
      <c r="AF40" s="142"/>
      <c r="AG40" s="142">
        <v>3</v>
      </c>
      <c r="AH40" s="142"/>
      <c r="AI40" s="142"/>
      <c r="AJ40" s="142"/>
      <c r="AK40" s="142"/>
      <c r="AL40" s="142">
        <v>4</v>
      </c>
      <c r="AM40" s="142"/>
      <c r="AN40" s="142"/>
      <c r="AO40" s="142"/>
      <c r="AP40" s="142"/>
      <c r="AQ40" s="142">
        <v>5</v>
      </c>
      <c r="AR40" s="142"/>
      <c r="AS40" s="142"/>
      <c r="AT40" s="142"/>
      <c r="AU40" s="142"/>
      <c r="AV40" s="142">
        <v>6</v>
      </c>
      <c r="AW40" s="142"/>
      <c r="AX40" s="142"/>
      <c r="AY40" s="142"/>
      <c r="AZ40" s="142"/>
      <c r="BA40" s="142">
        <v>7</v>
      </c>
      <c r="BB40" s="142"/>
      <c r="BC40" s="142"/>
      <c r="BD40" s="142"/>
      <c r="BE40" s="142"/>
      <c r="BF40" s="142">
        <v>8</v>
      </c>
      <c r="BG40" s="142"/>
      <c r="BH40" s="142"/>
      <c r="BI40" s="142"/>
      <c r="BJ40" s="142">
        <v>9</v>
      </c>
      <c r="BK40" s="142"/>
      <c r="BL40" s="142"/>
      <c r="BM40" s="142"/>
      <c r="BN40" s="142">
        <v>10</v>
      </c>
      <c r="BO40" s="142"/>
      <c r="BP40" s="142"/>
      <c r="BQ40" s="142"/>
    </row>
    <row r="41" spans="1:80" s="2" customFormat="1" ht="39.75" customHeight="1" x14ac:dyDescent="0.2">
      <c r="A41" s="248" t="s">
        <v>254</v>
      </c>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9">
        <v>1629058</v>
      </c>
      <c r="AC41" s="249"/>
      <c r="AD41" s="249"/>
      <c r="AE41" s="249"/>
      <c r="AF41" s="249"/>
      <c r="AG41" s="250"/>
      <c r="AH41" s="250"/>
      <c r="AI41" s="250"/>
      <c r="AJ41" s="250"/>
      <c r="AK41" s="250"/>
      <c r="AL41" s="249">
        <v>1629058</v>
      </c>
      <c r="AM41" s="249"/>
      <c r="AN41" s="249"/>
      <c r="AO41" s="249"/>
      <c r="AP41" s="249"/>
      <c r="AQ41" s="249">
        <v>1629057.55</v>
      </c>
      <c r="AR41" s="249"/>
      <c r="AS41" s="249"/>
      <c r="AT41" s="249"/>
      <c r="AU41" s="249"/>
      <c r="AV41" s="250"/>
      <c r="AW41" s="250"/>
      <c r="AX41" s="250"/>
      <c r="AY41" s="250"/>
      <c r="AZ41" s="250"/>
      <c r="BA41" s="249">
        <v>1629057.55</v>
      </c>
      <c r="BB41" s="249"/>
      <c r="BC41" s="249"/>
      <c r="BD41" s="249"/>
      <c r="BE41" s="249"/>
      <c r="BF41" s="422">
        <v>-0.45</v>
      </c>
      <c r="BG41" s="422"/>
      <c r="BH41" s="422"/>
      <c r="BI41" s="422"/>
      <c r="BJ41" s="250"/>
      <c r="BK41" s="250"/>
      <c r="BL41" s="250"/>
      <c r="BM41" s="250"/>
      <c r="BN41" s="422">
        <v>-0.45</v>
      </c>
      <c r="BO41" s="422"/>
      <c r="BP41" s="422"/>
      <c r="BQ41" s="422"/>
    </row>
    <row r="42" spans="1:80" s="53" customFormat="1" ht="24" customHeight="1" x14ac:dyDescent="0.2">
      <c r="A42" s="180" t="s">
        <v>17</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52">
        <v>1629058</v>
      </c>
      <c r="AC42" s="252"/>
      <c r="AD42" s="252"/>
      <c r="AE42" s="252"/>
      <c r="AF42" s="252"/>
      <c r="AG42" s="251"/>
      <c r="AH42" s="251"/>
      <c r="AI42" s="251"/>
      <c r="AJ42" s="251"/>
      <c r="AK42" s="251"/>
      <c r="AL42" s="252">
        <v>1629058</v>
      </c>
      <c r="AM42" s="252"/>
      <c r="AN42" s="252"/>
      <c r="AO42" s="252"/>
      <c r="AP42" s="252"/>
      <c r="AQ42" s="252">
        <v>1629057.55</v>
      </c>
      <c r="AR42" s="252"/>
      <c r="AS42" s="252"/>
      <c r="AT42" s="252"/>
      <c r="AU42" s="252"/>
      <c r="AV42" s="251"/>
      <c r="AW42" s="251"/>
      <c r="AX42" s="251"/>
      <c r="AY42" s="251"/>
      <c r="AZ42" s="251"/>
      <c r="BA42" s="252">
        <v>1629057.55</v>
      </c>
      <c r="BB42" s="252"/>
      <c r="BC42" s="252"/>
      <c r="BD42" s="252"/>
      <c r="BE42" s="252"/>
      <c r="BF42" s="421">
        <v>-0.45</v>
      </c>
      <c r="BG42" s="421"/>
      <c r="BH42" s="421"/>
      <c r="BI42" s="421"/>
      <c r="BJ42" s="251"/>
      <c r="BK42" s="251"/>
      <c r="BL42" s="251"/>
      <c r="BM42" s="251"/>
      <c r="BN42" s="421">
        <v>-0.45</v>
      </c>
      <c r="BO42" s="421"/>
      <c r="BP42" s="421"/>
      <c r="BQ42" s="421"/>
    </row>
    <row r="43" spans="1:80" s="2" customFormat="1" ht="15.75" customHeight="1" x14ac:dyDescent="0.2">
      <c r="A43" s="177" t="s">
        <v>67</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row>
    <row r="44" spans="1:80" ht="11.1" customHeight="1" x14ac:dyDescent="0.2">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row>
    <row r="45" spans="1:80" s="54" customFormat="1" ht="26.25" customHeight="1" x14ac:dyDescent="0.2"/>
    <row r="46" spans="1:80" ht="11.1" customHeight="1" x14ac:dyDescent="0.2">
      <c r="A46" s="164" t="s">
        <v>71</v>
      </c>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row>
    <row r="47" spans="1:80" ht="11.1" customHeight="1" thickBot="1" x14ac:dyDescent="0.25"/>
    <row r="48" spans="1:80" ht="33" customHeight="1" x14ac:dyDescent="0.2">
      <c r="A48" s="183" t="s">
        <v>16</v>
      </c>
      <c r="B48" s="183"/>
      <c r="C48" s="169" t="s">
        <v>18</v>
      </c>
      <c r="D48" s="169"/>
      <c r="E48" s="169"/>
      <c r="F48" s="169"/>
      <c r="G48" s="169"/>
      <c r="H48" s="169"/>
      <c r="I48" s="169"/>
      <c r="J48" s="169"/>
      <c r="K48" s="169"/>
      <c r="L48" s="169"/>
      <c r="M48" s="169"/>
      <c r="N48" s="169"/>
      <c r="O48" s="169"/>
      <c r="P48" s="169"/>
      <c r="Q48" s="169"/>
      <c r="R48" s="169"/>
      <c r="S48" s="169"/>
      <c r="T48" s="169"/>
      <c r="U48" s="169"/>
      <c r="V48" s="169"/>
      <c r="W48" s="169"/>
      <c r="X48" s="169"/>
      <c r="Y48" s="185" t="s">
        <v>19</v>
      </c>
      <c r="Z48" s="185"/>
      <c r="AA48" s="185"/>
      <c r="AB48" s="169" t="s">
        <v>20</v>
      </c>
      <c r="AC48" s="169"/>
      <c r="AD48" s="169"/>
      <c r="AE48" s="169"/>
      <c r="AF48" s="169"/>
      <c r="AG48" s="169"/>
      <c r="AH48" s="169"/>
      <c r="AI48" s="169"/>
      <c r="AJ48" s="169" t="s">
        <v>65</v>
      </c>
      <c r="AK48" s="169"/>
      <c r="AL48" s="169"/>
      <c r="AM48" s="169"/>
      <c r="AN48" s="169"/>
      <c r="AO48" s="169"/>
      <c r="AP48" s="169"/>
      <c r="AQ48" s="169"/>
      <c r="AR48" s="169"/>
      <c r="AS48" s="169"/>
      <c r="AT48" s="169"/>
      <c r="AU48" s="169"/>
      <c r="AV48" s="169"/>
      <c r="AW48" s="169"/>
      <c r="AX48" s="169"/>
      <c r="AY48" s="169" t="s">
        <v>72</v>
      </c>
      <c r="AZ48" s="169"/>
      <c r="BA48" s="169"/>
      <c r="BB48" s="169"/>
      <c r="BC48" s="169"/>
      <c r="BD48" s="169"/>
      <c r="BE48" s="169"/>
      <c r="BF48" s="169"/>
      <c r="BG48" s="169"/>
      <c r="BH48" s="169"/>
      <c r="BI48" s="169"/>
      <c r="BJ48" s="169"/>
      <c r="BK48" s="169"/>
      <c r="BL48" s="169"/>
      <c r="BM48" s="169"/>
      <c r="BN48" s="172" t="s">
        <v>13</v>
      </c>
      <c r="BO48" s="172"/>
      <c r="BP48" s="172"/>
      <c r="BQ48" s="172"/>
      <c r="BR48" s="172"/>
      <c r="BS48" s="172"/>
      <c r="BT48" s="172"/>
      <c r="BU48" s="172"/>
      <c r="BV48" s="172"/>
      <c r="BW48" s="172"/>
      <c r="BX48" s="172"/>
      <c r="BY48" s="172"/>
      <c r="BZ48" s="172"/>
      <c r="CA48" s="172"/>
      <c r="CB48" s="172"/>
    </row>
    <row r="49" spans="1:80" ht="21.95" customHeight="1" x14ac:dyDescent="0.2">
      <c r="A49" s="184"/>
      <c r="B49" s="171"/>
      <c r="C49" s="170"/>
      <c r="D49" s="171"/>
      <c r="E49" s="171"/>
      <c r="F49" s="171"/>
      <c r="G49" s="171"/>
      <c r="H49" s="171"/>
      <c r="I49" s="171"/>
      <c r="J49" s="171"/>
      <c r="K49" s="171"/>
      <c r="L49" s="171"/>
      <c r="M49" s="171"/>
      <c r="N49" s="171"/>
      <c r="O49" s="171"/>
      <c r="P49" s="171"/>
      <c r="Q49" s="171"/>
      <c r="R49" s="171"/>
      <c r="S49" s="171"/>
      <c r="T49" s="171"/>
      <c r="U49" s="171"/>
      <c r="V49" s="171"/>
      <c r="W49" s="171"/>
      <c r="X49" s="171"/>
      <c r="Y49" s="186"/>
      <c r="Z49" s="187"/>
      <c r="AA49" s="187"/>
      <c r="AB49" s="170"/>
      <c r="AC49" s="171"/>
      <c r="AD49" s="171"/>
      <c r="AE49" s="171"/>
      <c r="AF49" s="171"/>
      <c r="AG49" s="171"/>
      <c r="AH49" s="171"/>
      <c r="AI49" s="171"/>
      <c r="AJ49" s="136" t="s">
        <v>14</v>
      </c>
      <c r="AK49" s="136"/>
      <c r="AL49" s="136"/>
      <c r="AM49" s="136"/>
      <c r="AN49" s="136"/>
      <c r="AO49" s="136" t="s">
        <v>15</v>
      </c>
      <c r="AP49" s="136"/>
      <c r="AQ49" s="136"/>
      <c r="AR49" s="136"/>
      <c r="AS49" s="136"/>
      <c r="AT49" s="136" t="s">
        <v>62</v>
      </c>
      <c r="AU49" s="136"/>
      <c r="AV49" s="136"/>
      <c r="AW49" s="136"/>
      <c r="AX49" s="136"/>
      <c r="AY49" s="136" t="s">
        <v>14</v>
      </c>
      <c r="AZ49" s="136"/>
      <c r="BA49" s="136"/>
      <c r="BB49" s="136"/>
      <c r="BC49" s="136"/>
      <c r="BD49" s="136" t="s">
        <v>15</v>
      </c>
      <c r="BE49" s="136"/>
      <c r="BF49" s="136"/>
      <c r="BG49" s="136"/>
      <c r="BH49" s="136"/>
      <c r="BI49" s="136" t="s">
        <v>62</v>
      </c>
      <c r="BJ49" s="136"/>
      <c r="BK49" s="136"/>
      <c r="BL49" s="136"/>
      <c r="BM49" s="136"/>
      <c r="BN49" s="147" t="s">
        <v>14</v>
      </c>
      <c r="BO49" s="147"/>
      <c r="BP49" s="147"/>
      <c r="BQ49" s="147"/>
      <c r="BR49" s="147"/>
      <c r="BS49" s="147" t="s">
        <v>15</v>
      </c>
      <c r="BT49" s="147"/>
      <c r="BU49" s="147"/>
      <c r="BV49" s="147"/>
      <c r="BW49" s="147"/>
      <c r="BX49" s="173" t="s">
        <v>62</v>
      </c>
      <c r="BY49" s="173"/>
      <c r="BZ49" s="173"/>
      <c r="CA49" s="173"/>
      <c r="CB49" s="173"/>
    </row>
    <row r="50" spans="1:80" ht="11.1" customHeight="1" thickBot="1" x14ac:dyDescent="0.25">
      <c r="A50" s="133">
        <v>1</v>
      </c>
      <c r="B50" s="133"/>
      <c r="C50" s="134">
        <v>2</v>
      </c>
      <c r="D50" s="134"/>
      <c r="E50" s="134"/>
      <c r="F50" s="134"/>
      <c r="G50" s="134"/>
      <c r="H50" s="134"/>
      <c r="I50" s="134"/>
      <c r="J50" s="134"/>
      <c r="K50" s="134"/>
      <c r="L50" s="134"/>
      <c r="M50" s="134"/>
      <c r="N50" s="134"/>
      <c r="O50" s="134"/>
      <c r="P50" s="134"/>
      <c r="Q50" s="134"/>
      <c r="R50" s="134"/>
      <c r="S50" s="134"/>
      <c r="T50" s="134"/>
      <c r="U50" s="134"/>
      <c r="V50" s="134"/>
      <c r="W50" s="134"/>
      <c r="X50" s="134"/>
      <c r="Y50" s="134">
        <v>3</v>
      </c>
      <c r="Z50" s="134"/>
      <c r="AA50" s="134"/>
      <c r="AB50" s="134">
        <v>4</v>
      </c>
      <c r="AC50" s="134"/>
      <c r="AD50" s="134"/>
      <c r="AE50" s="134"/>
      <c r="AF50" s="134"/>
      <c r="AG50" s="134"/>
      <c r="AH50" s="134"/>
      <c r="AI50" s="134"/>
      <c r="AJ50" s="134">
        <v>5</v>
      </c>
      <c r="AK50" s="134"/>
      <c r="AL50" s="134"/>
      <c r="AM50" s="134"/>
      <c r="AN50" s="134"/>
      <c r="AO50" s="134">
        <v>6</v>
      </c>
      <c r="AP50" s="134"/>
      <c r="AQ50" s="134"/>
      <c r="AR50" s="134"/>
      <c r="AS50" s="134"/>
      <c r="AT50" s="134">
        <v>7</v>
      </c>
      <c r="AU50" s="134"/>
      <c r="AV50" s="134"/>
      <c r="AW50" s="134"/>
      <c r="AX50" s="134"/>
      <c r="AY50" s="134">
        <v>8</v>
      </c>
      <c r="AZ50" s="134"/>
      <c r="BA50" s="134"/>
      <c r="BB50" s="134"/>
      <c r="BC50" s="134"/>
      <c r="BD50" s="134">
        <v>9</v>
      </c>
      <c r="BE50" s="134"/>
      <c r="BF50" s="134"/>
      <c r="BG50" s="134"/>
      <c r="BH50" s="134"/>
      <c r="BI50" s="134">
        <v>10</v>
      </c>
      <c r="BJ50" s="134"/>
      <c r="BK50" s="134"/>
      <c r="BL50" s="134"/>
      <c r="BM50" s="134"/>
      <c r="BN50" s="134">
        <v>11</v>
      </c>
      <c r="BO50" s="134"/>
      <c r="BP50" s="134"/>
      <c r="BQ50" s="134"/>
      <c r="BR50" s="134"/>
      <c r="BS50" s="134">
        <v>12</v>
      </c>
      <c r="BT50" s="134"/>
      <c r="BU50" s="134"/>
      <c r="BV50" s="134"/>
      <c r="BW50" s="134"/>
      <c r="BX50" s="135">
        <v>13</v>
      </c>
      <c r="BY50" s="135"/>
      <c r="BZ50" s="135"/>
      <c r="CA50" s="135"/>
      <c r="CB50" s="135"/>
    </row>
    <row r="51" spans="1:80" ht="12.95" customHeight="1" x14ac:dyDescent="0.2">
      <c r="A51" s="188">
        <v>1</v>
      </c>
      <c r="B51" s="188"/>
      <c r="C51" s="189" t="s">
        <v>305</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row>
    <row r="52" spans="1:80" ht="12" customHeight="1" x14ac:dyDescent="0.2">
      <c r="A52" s="149" t="s">
        <v>21</v>
      </c>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row>
    <row r="53" spans="1:80" s="10" customFormat="1" ht="21.95" customHeight="1" x14ac:dyDescent="0.2">
      <c r="A53" s="150">
        <v>1</v>
      </c>
      <c r="B53" s="150"/>
      <c r="C53" s="151" t="s">
        <v>298</v>
      </c>
      <c r="D53" s="151"/>
      <c r="E53" s="151"/>
      <c r="F53" s="151"/>
      <c r="G53" s="151"/>
      <c r="H53" s="151"/>
      <c r="I53" s="151"/>
      <c r="J53" s="151"/>
      <c r="K53" s="151"/>
      <c r="L53" s="151"/>
      <c r="M53" s="151"/>
      <c r="N53" s="151"/>
      <c r="O53" s="151"/>
      <c r="P53" s="151"/>
      <c r="Q53" s="151"/>
      <c r="R53" s="151"/>
      <c r="S53" s="151"/>
      <c r="T53" s="151"/>
      <c r="U53" s="151"/>
      <c r="V53" s="151"/>
      <c r="W53" s="151"/>
      <c r="X53" s="151"/>
      <c r="Y53" s="151" t="s">
        <v>24</v>
      </c>
      <c r="Z53" s="151"/>
      <c r="AA53" s="151"/>
      <c r="AB53" s="151" t="s">
        <v>25</v>
      </c>
      <c r="AC53" s="151"/>
      <c r="AD53" s="151"/>
      <c r="AE53" s="151"/>
      <c r="AF53" s="151"/>
      <c r="AG53" s="151"/>
      <c r="AH53" s="151"/>
      <c r="AI53" s="151"/>
      <c r="AJ53" s="253">
        <v>477496</v>
      </c>
      <c r="AK53" s="253"/>
      <c r="AL53" s="253"/>
      <c r="AM53" s="253"/>
      <c r="AN53" s="253"/>
      <c r="AO53" s="253"/>
      <c r="AP53" s="253"/>
      <c r="AQ53" s="253"/>
      <c r="AR53" s="253"/>
      <c r="AS53" s="253"/>
      <c r="AT53" s="253">
        <v>477496</v>
      </c>
      <c r="AU53" s="253"/>
      <c r="AV53" s="253"/>
      <c r="AW53" s="253"/>
      <c r="AX53" s="253"/>
      <c r="AY53" s="253">
        <v>477495.89</v>
      </c>
      <c r="AZ53" s="253"/>
      <c r="BA53" s="253"/>
      <c r="BB53" s="253"/>
      <c r="BC53" s="253"/>
      <c r="BD53" s="253"/>
      <c r="BE53" s="253"/>
      <c r="BF53" s="253"/>
      <c r="BG53" s="253"/>
      <c r="BH53" s="253"/>
      <c r="BI53" s="253">
        <v>477495.89</v>
      </c>
      <c r="BJ53" s="253"/>
      <c r="BK53" s="253"/>
      <c r="BL53" s="253"/>
      <c r="BM53" s="253"/>
      <c r="BN53" s="253">
        <v>-0.11</v>
      </c>
      <c r="BO53" s="253"/>
      <c r="BP53" s="253"/>
      <c r="BQ53" s="253"/>
      <c r="BR53" s="253"/>
      <c r="BS53" s="253"/>
      <c r="BT53" s="253"/>
      <c r="BU53" s="253"/>
      <c r="BV53" s="253"/>
      <c r="BW53" s="253"/>
      <c r="BX53" s="253">
        <v>-0.11</v>
      </c>
      <c r="BY53" s="253"/>
      <c r="BZ53" s="253"/>
      <c r="CA53" s="253"/>
      <c r="CB53" s="253"/>
    </row>
    <row r="54" spans="1:80" ht="12" customHeight="1" x14ac:dyDescent="0.2">
      <c r="A54" s="149" t="s">
        <v>29</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row>
    <row r="55" spans="1:80" s="10" customFormat="1" ht="21.95" customHeight="1" x14ac:dyDescent="0.2">
      <c r="A55" s="150">
        <v>1</v>
      </c>
      <c r="B55" s="150"/>
      <c r="C55" s="151" t="s">
        <v>299</v>
      </c>
      <c r="D55" s="151"/>
      <c r="E55" s="151"/>
      <c r="F55" s="151"/>
      <c r="G55" s="151"/>
      <c r="H55" s="151"/>
      <c r="I55" s="151"/>
      <c r="J55" s="151"/>
      <c r="K55" s="151"/>
      <c r="L55" s="151"/>
      <c r="M55" s="151"/>
      <c r="N55" s="151"/>
      <c r="O55" s="151"/>
      <c r="P55" s="151"/>
      <c r="Q55" s="151"/>
      <c r="R55" s="151"/>
      <c r="S55" s="151"/>
      <c r="T55" s="151"/>
      <c r="U55" s="151"/>
      <c r="V55" s="151"/>
      <c r="W55" s="151"/>
      <c r="X55" s="151"/>
      <c r="Y55" s="151" t="s">
        <v>22</v>
      </c>
      <c r="Z55" s="151"/>
      <c r="AA55" s="151"/>
      <c r="AB55" s="264" t="s">
        <v>304</v>
      </c>
      <c r="AC55" s="151"/>
      <c r="AD55" s="151"/>
      <c r="AE55" s="151"/>
      <c r="AF55" s="151"/>
      <c r="AG55" s="151"/>
      <c r="AH55" s="151"/>
      <c r="AI55" s="151"/>
      <c r="AJ55" s="256">
        <v>1</v>
      </c>
      <c r="AK55" s="256"/>
      <c r="AL55" s="256"/>
      <c r="AM55" s="256"/>
      <c r="AN55" s="256"/>
      <c r="AO55" s="255"/>
      <c r="AP55" s="255"/>
      <c r="AQ55" s="255"/>
      <c r="AR55" s="255"/>
      <c r="AS55" s="255"/>
      <c r="AT55" s="256">
        <v>1</v>
      </c>
      <c r="AU55" s="256"/>
      <c r="AV55" s="256"/>
      <c r="AW55" s="256"/>
      <c r="AX55" s="256"/>
      <c r="AY55" s="256">
        <v>1</v>
      </c>
      <c r="AZ55" s="256"/>
      <c r="BA55" s="256"/>
      <c r="BB55" s="256"/>
      <c r="BC55" s="256"/>
      <c r="BD55" s="255"/>
      <c r="BE55" s="255"/>
      <c r="BF55" s="255"/>
      <c r="BG55" s="255"/>
      <c r="BH55" s="255"/>
      <c r="BI55" s="256">
        <v>1</v>
      </c>
      <c r="BJ55" s="256"/>
      <c r="BK55" s="256"/>
      <c r="BL55" s="256"/>
      <c r="BM55" s="256"/>
      <c r="BN55" s="255"/>
      <c r="BO55" s="255"/>
      <c r="BP55" s="255"/>
      <c r="BQ55" s="255"/>
      <c r="BR55" s="255"/>
      <c r="BS55" s="255"/>
      <c r="BT55" s="255"/>
      <c r="BU55" s="255"/>
      <c r="BV55" s="255"/>
      <c r="BW55" s="255"/>
      <c r="BX55" s="255"/>
      <c r="BY55" s="255"/>
      <c r="BZ55" s="255"/>
      <c r="CA55" s="255"/>
      <c r="CB55" s="255"/>
    </row>
    <row r="56" spans="1:80" ht="12" customHeight="1" x14ac:dyDescent="0.2">
      <c r="A56" s="149" t="s">
        <v>41</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row>
    <row r="57" spans="1:80" s="10" customFormat="1" ht="21.95" customHeight="1" x14ac:dyDescent="0.2">
      <c r="A57" s="150">
        <v>1</v>
      </c>
      <c r="B57" s="150"/>
      <c r="C57" s="151" t="s">
        <v>300</v>
      </c>
      <c r="D57" s="151"/>
      <c r="E57" s="151"/>
      <c r="F57" s="151"/>
      <c r="G57" s="151"/>
      <c r="H57" s="151"/>
      <c r="I57" s="151"/>
      <c r="J57" s="151"/>
      <c r="K57" s="151"/>
      <c r="L57" s="151"/>
      <c r="M57" s="151"/>
      <c r="N57" s="151"/>
      <c r="O57" s="151"/>
      <c r="P57" s="151"/>
      <c r="Q57" s="151"/>
      <c r="R57" s="151"/>
      <c r="S57" s="151"/>
      <c r="T57" s="151"/>
      <c r="U57" s="151"/>
      <c r="V57" s="151"/>
      <c r="W57" s="151"/>
      <c r="X57" s="151"/>
      <c r="Y57" s="264" t="s">
        <v>24</v>
      </c>
      <c r="Z57" s="151"/>
      <c r="AA57" s="151"/>
      <c r="AB57" s="151" t="s">
        <v>39</v>
      </c>
      <c r="AC57" s="151"/>
      <c r="AD57" s="151"/>
      <c r="AE57" s="151"/>
      <c r="AF57" s="151"/>
      <c r="AG57" s="151"/>
      <c r="AH57" s="151"/>
      <c r="AI57" s="151"/>
      <c r="AJ57" s="253">
        <v>477496</v>
      </c>
      <c r="AK57" s="253"/>
      <c r="AL57" s="253"/>
      <c r="AM57" s="253"/>
      <c r="AN57" s="253"/>
      <c r="AO57" s="253"/>
      <c r="AP57" s="253"/>
      <c r="AQ57" s="253"/>
      <c r="AR57" s="253"/>
      <c r="AS57" s="253"/>
      <c r="AT57" s="253">
        <v>477496</v>
      </c>
      <c r="AU57" s="253"/>
      <c r="AV57" s="253"/>
      <c r="AW57" s="253"/>
      <c r="AX57" s="253"/>
      <c r="AY57" s="253">
        <v>477495.89</v>
      </c>
      <c r="AZ57" s="253"/>
      <c r="BA57" s="253"/>
      <c r="BB57" s="253"/>
      <c r="BC57" s="253"/>
      <c r="BD57" s="253"/>
      <c r="BE57" s="253"/>
      <c r="BF57" s="253"/>
      <c r="BG57" s="253"/>
      <c r="BH57" s="253"/>
      <c r="BI57" s="253">
        <v>477495.89</v>
      </c>
      <c r="BJ57" s="253"/>
      <c r="BK57" s="253"/>
      <c r="BL57" s="253"/>
      <c r="BM57" s="253"/>
      <c r="BN57" s="253">
        <v>-0.11</v>
      </c>
      <c r="BO57" s="253"/>
      <c r="BP57" s="253"/>
      <c r="BQ57" s="253"/>
      <c r="BR57" s="253"/>
      <c r="BS57" s="253"/>
      <c r="BT57" s="253"/>
      <c r="BU57" s="253"/>
      <c r="BV57" s="253"/>
      <c r="BW57" s="253"/>
      <c r="BX57" s="253">
        <v>-0.11</v>
      </c>
      <c r="BY57" s="253"/>
      <c r="BZ57" s="253"/>
      <c r="CA57" s="253"/>
      <c r="CB57" s="253"/>
    </row>
    <row r="58" spans="1:80" ht="12" customHeight="1" x14ac:dyDescent="0.2">
      <c r="A58" s="149" t="s">
        <v>36</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row>
    <row r="59" spans="1:80" s="10" customFormat="1" ht="21.95" customHeight="1" x14ac:dyDescent="0.2">
      <c r="A59" s="150">
        <v>1</v>
      </c>
      <c r="B59" s="150"/>
      <c r="C59" s="151" t="s">
        <v>301</v>
      </c>
      <c r="D59" s="151"/>
      <c r="E59" s="151"/>
      <c r="F59" s="151"/>
      <c r="G59" s="151"/>
      <c r="H59" s="151"/>
      <c r="I59" s="151"/>
      <c r="J59" s="151"/>
      <c r="K59" s="151"/>
      <c r="L59" s="151"/>
      <c r="M59" s="151"/>
      <c r="N59" s="151"/>
      <c r="O59" s="151"/>
      <c r="P59" s="151"/>
      <c r="Q59" s="151"/>
      <c r="R59" s="151"/>
      <c r="S59" s="151"/>
      <c r="T59" s="151"/>
      <c r="U59" s="151"/>
      <c r="V59" s="151"/>
      <c r="W59" s="151"/>
      <c r="X59" s="151"/>
      <c r="Y59" s="151" t="s">
        <v>24</v>
      </c>
      <c r="Z59" s="151"/>
      <c r="AA59" s="151"/>
      <c r="AB59" s="264" t="s">
        <v>303</v>
      </c>
      <c r="AC59" s="151"/>
      <c r="AD59" s="151"/>
      <c r="AE59" s="151"/>
      <c r="AF59" s="151"/>
      <c r="AG59" s="151"/>
      <c r="AH59" s="151"/>
      <c r="AI59" s="151"/>
      <c r="AJ59" s="253">
        <v>48000</v>
      </c>
      <c r="AK59" s="253"/>
      <c r="AL59" s="253"/>
      <c r="AM59" s="253"/>
      <c r="AN59" s="253"/>
      <c r="AO59" s="253"/>
      <c r="AP59" s="253"/>
      <c r="AQ59" s="253"/>
      <c r="AR59" s="253"/>
      <c r="AS59" s="253"/>
      <c r="AT59" s="253">
        <v>48000</v>
      </c>
      <c r="AU59" s="253"/>
      <c r="AV59" s="253"/>
      <c r="AW59" s="253"/>
      <c r="AX59" s="253"/>
      <c r="AY59" s="253">
        <v>-167000</v>
      </c>
      <c r="AZ59" s="253"/>
      <c r="BA59" s="253"/>
      <c r="BB59" s="253"/>
      <c r="BC59" s="253"/>
      <c r="BD59" s="253"/>
      <c r="BE59" s="253"/>
      <c r="BF59" s="253"/>
      <c r="BG59" s="253"/>
      <c r="BH59" s="253"/>
      <c r="BI59" s="253">
        <v>-167000</v>
      </c>
      <c r="BJ59" s="253"/>
      <c r="BK59" s="253"/>
      <c r="BL59" s="253"/>
      <c r="BM59" s="253"/>
      <c r="BN59" s="253">
        <f>AT59+BI59</f>
        <v>-119000</v>
      </c>
      <c r="BO59" s="253"/>
      <c r="BP59" s="253"/>
      <c r="BQ59" s="253"/>
      <c r="BR59" s="253"/>
      <c r="BS59" s="253"/>
      <c r="BT59" s="253"/>
      <c r="BU59" s="253"/>
      <c r="BV59" s="253"/>
      <c r="BW59" s="253"/>
      <c r="BX59" s="253">
        <f>SUM(BN59:BW59)</f>
        <v>-119000</v>
      </c>
      <c r="BY59" s="253"/>
      <c r="BZ59" s="253"/>
      <c r="CA59" s="253"/>
      <c r="CB59" s="253"/>
    </row>
    <row r="60" spans="1:80" ht="11.1" customHeight="1" x14ac:dyDescent="0.2">
      <c r="A60" s="155" t="s">
        <v>26</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row>
    <row r="61" spans="1:80" ht="27" customHeight="1" x14ac:dyDescent="0.2">
      <c r="A61" s="156" t="s">
        <v>310</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row>
    <row r="62" spans="1:80" ht="15" customHeight="1" x14ac:dyDescent="0.2">
      <c r="A62" s="188">
        <v>2</v>
      </c>
      <c r="B62" s="188"/>
      <c r="C62" s="189" t="s">
        <v>306</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row>
    <row r="63" spans="1:80" ht="12" customHeight="1" x14ac:dyDescent="0.2">
      <c r="A63" s="149" t="s">
        <v>21</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row>
    <row r="64" spans="1:80" s="10" customFormat="1" ht="21.95" customHeight="1" x14ac:dyDescent="0.2">
      <c r="A64" s="150">
        <v>1</v>
      </c>
      <c r="B64" s="150"/>
      <c r="C64" s="151" t="s">
        <v>298</v>
      </c>
      <c r="D64" s="151"/>
      <c r="E64" s="151"/>
      <c r="F64" s="151"/>
      <c r="G64" s="151"/>
      <c r="H64" s="151"/>
      <c r="I64" s="151"/>
      <c r="J64" s="151"/>
      <c r="K64" s="151"/>
      <c r="L64" s="151"/>
      <c r="M64" s="151"/>
      <c r="N64" s="151"/>
      <c r="O64" s="151"/>
      <c r="P64" s="151"/>
      <c r="Q64" s="151"/>
      <c r="R64" s="151"/>
      <c r="S64" s="151"/>
      <c r="T64" s="151"/>
      <c r="U64" s="151"/>
      <c r="V64" s="151"/>
      <c r="W64" s="151"/>
      <c r="X64" s="151"/>
      <c r="Y64" s="151" t="s">
        <v>24</v>
      </c>
      <c r="Z64" s="151"/>
      <c r="AA64" s="151"/>
      <c r="AB64" s="151" t="s">
        <v>25</v>
      </c>
      <c r="AC64" s="151"/>
      <c r="AD64" s="151"/>
      <c r="AE64" s="151"/>
      <c r="AF64" s="151"/>
      <c r="AG64" s="151"/>
      <c r="AH64" s="151"/>
      <c r="AI64" s="151"/>
      <c r="AJ64" s="253">
        <v>1151562</v>
      </c>
      <c r="AK64" s="253"/>
      <c r="AL64" s="253"/>
      <c r="AM64" s="253"/>
      <c r="AN64" s="253"/>
      <c r="AO64" s="253"/>
      <c r="AP64" s="253"/>
      <c r="AQ64" s="253"/>
      <c r="AR64" s="253"/>
      <c r="AS64" s="253"/>
      <c r="AT64" s="253">
        <v>1151562</v>
      </c>
      <c r="AU64" s="253"/>
      <c r="AV64" s="253"/>
      <c r="AW64" s="253"/>
      <c r="AX64" s="253"/>
      <c r="AY64" s="253">
        <v>1151561.6599999999</v>
      </c>
      <c r="AZ64" s="253"/>
      <c r="BA64" s="253"/>
      <c r="BB64" s="253"/>
      <c r="BC64" s="253"/>
      <c r="BD64" s="253"/>
      <c r="BE64" s="253"/>
      <c r="BF64" s="253"/>
      <c r="BG64" s="253"/>
      <c r="BH64" s="253"/>
      <c r="BI64" s="253">
        <v>1151561.6599999999</v>
      </c>
      <c r="BJ64" s="253"/>
      <c r="BK64" s="253"/>
      <c r="BL64" s="253"/>
      <c r="BM64" s="253"/>
      <c r="BN64" s="253">
        <v>-0.34</v>
      </c>
      <c r="BO64" s="253"/>
      <c r="BP64" s="253"/>
      <c r="BQ64" s="253"/>
      <c r="BR64" s="253"/>
      <c r="BS64" s="253"/>
      <c r="BT64" s="253"/>
      <c r="BU64" s="253"/>
      <c r="BV64" s="253"/>
      <c r="BW64" s="253"/>
      <c r="BX64" s="253">
        <v>-0.34</v>
      </c>
      <c r="BY64" s="253"/>
      <c r="BZ64" s="253"/>
      <c r="CA64" s="253"/>
      <c r="CB64" s="253"/>
    </row>
    <row r="65" spans="1:80" ht="12" customHeight="1" x14ac:dyDescent="0.2">
      <c r="A65" s="149" t="s">
        <v>29</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row>
    <row r="66" spans="1:80" s="10" customFormat="1" ht="21.95" customHeight="1" x14ac:dyDescent="0.2">
      <c r="A66" s="150">
        <v>1</v>
      </c>
      <c r="B66" s="150"/>
      <c r="C66" s="151" t="s">
        <v>299</v>
      </c>
      <c r="D66" s="151"/>
      <c r="E66" s="151"/>
      <c r="F66" s="151"/>
      <c r="G66" s="151"/>
      <c r="H66" s="151"/>
      <c r="I66" s="151"/>
      <c r="J66" s="151"/>
      <c r="K66" s="151"/>
      <c r="L66" s="151"/>
      <c r="M66" s="151"/>
      <c r="N66" s="151"/>
      <c r="O66" s="151"/>
      <c r="P66" s="151"/>
      <c r="Q66" s="151"/>
      <c r="R66" s="151"/>
      <c r="S66" s="151"/>
      <c r="T66" s="151"/>
      <c r="U66" s="151"/>
      <c r="V66" s="151"/>
      <c r="W66" s="151"/>
      <c r="X66" s="151"/>
      <c r="Y66" s="151" t="s">
        <v>22</v>
      </c>
      <c r="Z66" s="151"/>
      <c r="AA66" s="151"/>
      <c r="AB66" s="264" t="s">
        <v>304</v>
      </c>
      <c r="AC66" s="151"/>
      <c r="AD66" s="151"/>
      <c r="AE66" s="151"/>
      <c r="AF66" s="151"/>
      <c r="AG66" s="151"/>
      <c r="AH66" s="151"/>
      <c r="AI66" s="151"/>
      <c r="AJ66" s="256">
        <v>3</v>
      </c>
      <c r="AK66" s="256"/>
      <c r="AL66" s="256"/>
      <c r="AM66" s="256"/>
      <c r="AN66" s="256"/>
      <c r="AO66" s="255"/>
      <c r="AP66" s="255"/>
      <c r="AQ66" s="255"/>
      <c r="AR66" s="255"/>
      <c r="AS66" s="255"/>
      <c r="AT66" s="256">
        <v>3</v>
      </c>
      <c r="AU66" s="256"/>
      <c r="AV66" s="256"/>
      <c r="AW66" s="256"/>
      <c r="AX66" s="256"/>
      <c r="AY66" s="256">
        <v>3</v>
      </c>
      <c r="AZ66" s="256"/>
      <c r="BA66" s="256"/>
      <c r="BB66" s="256"/>
      <c r="BC66" s="256"/>
      <c r="BD66" s="255"/>
      <c r="BE66" s="255"/>
      <c r="BF66" s="255"/>
      <c r="BG66" s="255"/>
      <c r="BH66" s="255"/>
      <c r="BI66" s="256">
        <v>3</v>
      </c>
      <c r="BJ66" s="256"/>
      <c r="BK66" s="256"/>
      <c r="BL66" s="256"/>
      <c r="BM66" s="256"/>
      <c r="BN66" s="255"/>
      <c r="BO66" s="255"/>
      <c r="BP66" s="255"/>
      <c r="BQ66" s="255"/>
      <c r="BR66" s="255"/>
      <c r="BS66" s="255"/>
      <c r="BT66" s="255"/>
      <c r="BU66" s="255"/>
      <c r="BV66" s="255"/>
      <c r="BW66" s="255"/>
      <c r="BX66" s="255"/>
      <c r="BY66" s="255"/>
      <c r="BZ66" s="255"/>
      <c r="CA66" s="255"/>
      <c r="CB66" s="255"/>
    </row>
    <row r="67" spans="1:80" ht="12" customHeight="1" x14ac:dyDescent="0.2">
      <c r="A67" s="149" t="s">
        <v>41</v>
      </c>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row>
    <row r="68" spans="1:80" s="10" customFormat="1" ht="11.1" customHeight="1" x14ac:dyDescent="0.2">
      <c r="A68" s="150">
        <v>1</v>
      </c>
      <c r="B68" s="150"/>
      <c r="C68" s="151" t="s">
        <v>300</v>
      </c>
      <c r="D68" s="151"/>
      <c r="E68" s="151"/>
      <c r="F68" s="151"/>
      <c r="G68" s="151"/>
      <c r="H68" s="151"/>
      <c r="I68" s="151"/>
      <c r="J68" s="151"/>
      <c r="K68" s="151"/>
      <c r="L68" s="151"/>
      <c r="M68" s="151"/>
      <c r="N68" s="151"/>
      <c r="O68" s="151"/>
      <c r="P68" s="151"/>
      <c r="Q68" s="151"/>
      <c r="R68" s="151"/>
      <c r="S68" s="151"/>
      <c r="T68" s="151"/>
      <c r="U68" s="151"/>
      <c r="V68" s="151"/>
      <c r="W68" s="151"/>
      <c r="X68" s="151"/>
      <c r="Y68" s="151" t="s">
        <v>24</v>
      </c>
      <c r="Z68" s="151"/>
      <c r="AA68" s="151"/>
      <c r="AB68" s="151" t="s">
        <v>39</v>
      </c>
      <c r="AC68" s="151"/>
      <c r="AD68" s="151"/>
      <c r="AE68" s="151"/>
      <c r="AF68" s="151"/>
      <c r="AG68" s="151"/>
      <c r="AH68" s="151"/>
      <c r="AI68" s="151"/>
      <c r="AJ68" s="253">
        <v>383854</v>
      </c>
      <c r="AK68" s="253"/>
      <c r="AL68" s="253"/>
      <c r="AM68" s="253"/>
      <c r="AN68" s="253"/>
      <c r="AO68" s="253"/>
      <c r="AP68" s="253"/>
      <c r="AQ68" s="253"/>
      <c r="AR68" s="253"/>
      <c r="AS68" s="253"/>
      <c r="AT68" s="253">
        <v>383854</v>
      </c>
      <c r="AU68" s="253"/>
      <c r="AV68" s="253"/>
      <c r="AW68" s="253"/>
      <c r="AX68" s="253"/>
      <c r="AY68" s="253">
        <v>383853.89</v>
      </c>
      <c r="AZ68" s="253"/>
      <c r="BA68" s="253"/>
      <c r="BB68" s="253"/>
      <c r="BC68" s="253"/>
      <c r="BD68" s="253"/>
      <c r="BE68" s="253"/>
      <c r="BF68" s="253"/>
      <c r="BG68" s="253"/>
      <c r="BH68" s="253"/>
      <c r="BI68" s="253">
        <v>383853.89</v>
      </c>
      <c r="BJ68" s="253"/>
      <c r="BK68" s="253"/>
      <c r="BL68" s="253"/>
      <c r="BM68" s="253"/>
      <c r="BN68" s="253">
        <v>-0.11</v>
      </c>
      <c r="BO68" s="253"/>
      <c r="BP68" s="253"/>
      <c r="BQ68" s="253"/>
      <c r="BR68" s="253"/>
      <c r="BS68" s="253"/>
      <c r="BT68" s="253"/>
      <c r="BU68" s="253"/>
      <c r="BV68" s="253"/>
      <c r="BW68" s="253"/>
      <c r="BX68" s="253">
        <v>-0.11</v>
      </c>
      <c r="BY68" s="253"/>
      <c r="BZ68" s="253"/>
      <c r="CA68" s="253"/>
      <c r="CB68" s="253"/>
    </row>
    <row r="69" spans="1:80" ht="12" customHeight="1" x14ac:dyDescent="0.2">
      <c r="A69" s="149" t="s">
        <v>36</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row>
    <row r="70" spans="1:80" s="10" customFormat="1" ht="21.95" customHeight="1" x14ac:dyDescent="0.2">
      <c r="A70" s="150">
        <v>1</v>
      </c>
      <c r="B70" s="150"/>
      <c r="C70" s="151" t="s">
        <v>302</v>
      </c>
      <c r="D70" s="151"/>
      <c r="E70" s="151"/>
      <c r="F70" s="151"/>
      <c r="G70" s="151"/>
      <c r="H70" s="151"/>
      <c r="I70" s="151"/>
      <c r="J70" s="151"/>
      <c r="K70" s="151"/>
      <c r="L70" s="151"/>
      <c r="M70" s="151"/>
      <c r="N70" s="151"/>
      <c r="O70" s="151"/>
      <c r="P70" s="151"/>
      <c r="Q70" s="151"/>
      <c r="R70" s="151"/>
      <c r="S70" s="151"/>
      <c r="T70" s="151"/>
      <c r="U70" s="151"/>
      <c r="V70" s="151"/>
      <c r="W70" s="151"/>
      <c r="X70" s="151"/>
      <c r="Y70" s="157" t="s">
        <v>38</v>
      </c>
      <c r="Z70" s="151"/>
      <c r="AA70" s="151"/>
      <c r="AB70" s="151" t="s">
        <v>39</v>
      </c>
      <c r="AC70" s="151"/>
      <c r="AD70" s="151"/>
      <c r="AE70" s="151"/>
      <c r="AF70" s="151"/>
      <c r="AG70" s="151"/>
      <c r="AH70" s="151"/>
      <c r="AI70" s="151"/>
      <c r="AJ70" s="256">
        <v>100</v>
      </c>
      <c r="AK70" s="256"/>
      <c r="AL70" s="256"/>
      <c r="AM70" s="256"/>
      <c r="AN70" s="256"/>
      <c r="AO70" s="255"/>
      <c r="AP70" s="255"/>
      <c r="AQ70" s="255"/>
      <c r="AR70" s="255"/>
      <c r="AS70" s="255"/>
      <c r="AT70" s="256">
        <v>100</v>
      </c>
      <c r="AU70" s="256"/>
      <c r="AV70" s="256"/>
      <c r="AW70" s="256"/>
      <c r="AX70" s="256"/>
      <c r="AY70" s="256">
        <v>100</v>
      </c>
      <c r="AZ70" s="256"/>
      <c r="BA70" s="256"/>
      <c r="BB70" s="256"/>
      <c r="BC70" s="256"/>
      <c r="BD70" s="255"/>
      <c r="BE70" s="255"/>
      <c r="BF70" s="255"/>
      <c r="BG70" s="255"/>
      <c r="BH70" s="255"/>
      <c r="BI70" s="256">
        <v>100</v>
      </c>
      <c r="BJ70" s="256"/>
      <c r="BK70" s="256"/>
      <c r="BL70" s="256"/>
      <c r="BM70" s="256"/>
      <c r="BN70" s="255"/>
      <c r="BO70" s="255"/>
      <c r="BP70" s="255"/>
      <c r="BQ70" s="255"/>
      <c r="BR70" s="255"/>
      <c r="BS70" s="255"/>
      <c r="BT70" s="255"/>
      <c r="BU70" s="255"/>
      <c r="BV70" s="255"/>
      <c r="BW70" s="255"/>
      <c r="BX70" s="255"/>
      <c r="BY70" s="255"/>
      <c r="BZ70" s="255"/>
      <c r="CA70" s="255"/>
      <c r="CB70" s="255"/>
    </row>
    <row r="71" spans="1:80" ht="11.1" customHeight="1" x14ac:dyDescent="0.2">
      <c r="A71" s="180" t="s">
        <v>79</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row>
    <row r="72" spans="1:80" s="55" customFormat="1" ht="11.1" customHeight="1" x14ac:dyDescent="0.2">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row>
    <row r="73" spans="1:80" ht="11.1" customHeight="1"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c r="BS73" s="182"/>
      <c r="BT73" s="182"/>
      <c r="BU73" s="182"/>
      <c r="BV73" s="182"/>
      <c r="BW73" s="182"/>
      <c r="BX73" s="182"/>
      <c r="BY73" s="182"/>
      <c r="BZ73" s="182"/>
      <c r="CA73" s="182"/>
      <c r="CB73" s="182"/>
    </row>
    <row r="74" spans="1:80" ht="11.1" customHeight="1" x14ac:dyDescent="0.2"/>
    <row r="75" spans="1:80" ht="11.1" customHeight="1" x14ac:dyDescent="0.2"/>
    <row r="76" spans="1:80" ht="26.25" customHeight="1" x14ac:dyDescent="0.2">
      <c r="A76" s="193" t="s">
        <v>47</v>
      </c>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AA76" s="194"/>
      <c r="AB76" s="194"/>
      <c r="AC76" s="194"/>
      <c r="AD76" s="194"/>
      <c r="AE76" s="194"/>
      <c r="AF76" s="194"/>
      <c r="AG76" s="194"/>
      <c r="AH76" s="194"/>
      <c r="AI76" s="194"/>
      <c r="AJ76" s="194"/>
      <c r="AK76" s="194"/>
      <c r="AL76" s="194"/>
      <c r="AM76" s="194"/>
      <c r="AS76" s="195" t="s">
        <v>48</v>
      </c>
      <c r="AT76" s="195"/>
      <c r="AU76" s="195"/>
      <c r="AV76" s="195"/>
      <c r="AW76" s="195"/>
      <c r="AX76" s="195"/>
      <c r="AY76" s="195"/>
      <c r="AZ76" s="195"/>
      <c r="BA76" s="195"/>
      <c r="BB76" s="195"/>
      <c r="BC76" s="195"/>
      <c r="BD76" s="195"/>
      <c r="BE76" s="195"/>
      <c r="BF76" s="195"/>
      <c r="BG76" s="195"/>
      <c r="BH76" s="195"/>
      <c r="BI76" s="195"/>
      <c r="BJ76" s="195"/>
      <c r="BK76" s="195"/>
      <c r="BL76" s="195"/>
      <c r="BM76" s="195"/>
    </row>
    <row r="77" spans="1:80" ht="11.1" customHeight="1" x14ac:dyDescent="0.2">
      <c r="AA77" s="161" t="s">
        <v>49</v>
      </c>
      <c r="AB77" s="161"/>
      <c r="AC77" s="161"/>
      <c r="AD77" s="161"/>
      <c r="AE77" s="161"/>
      <c r="AF77" s="161"/>
      <c r="AG77" s="161"/>
      <c r="AH77" s="161"/>
      <c r="AI77" s="161"/>
      <c r="AJ77" s="161"/>
      <c r="AK77" s="161"/>
      <c r="AL77" s="161"/>
      <c r="AS77" s="161" t="s">
        <v>50</v>
      </c>
      <c r="AT77" s="161"/>
      <c r="AU77" s="161"/>
      <c r="AV77" s="161"/>
      <c r="AW77" s="161"/>
      <c r="AX77" s="161"/>
      <c r="AY77" s="161"/>
      <c r="AZ77" s="161"/>
      <c r="BA77" s="161"/>
      <c r="BB77" s="161"/>
      <c r="BC77" s="161"/>
      <c r="BD77" s="161"/>
      <c r="BE77" s="161"/>
      <c r="BF77" s="161"/>
      <c r="BG77" s="161"/>
      <c r="BH77" s="161"/>
      <c r="BI77" s="161"/>
      <c r="BJ77" s="161"/>
      <c r="BK77" s="161"/>
      <c r="BL77" s="161"/>
      <c r="BM77" s="161"/>
    </row>
    <row r="78" spans="1:80" ht="11.1" customHeight="1" x14ac:dyDescent="0.2"/>
    <row r="79" spans="1:80" ht="11.1" customHeight="1" x14ac:dyDescent="0.2"/>
    <row r="80" spans="1:80" ht="48" customHeight="1" x14ac:dyDescent="0.2">
      <c r="A80" s="193" t="s">
        <v>51</v>
      </c>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AA80" s="194"/>
      <c r="AB80" s="194"/>
      <c r="AC80" s="194"/>
      <c r="AD80" s="194"/>
      <c r="AE80" s="194"/>
      <c r="AF80" s="194"/>
      <c r="AG80" s="194"/>
      <c r="AH80" s="194"/>
      <c r="AI80" s="194"/>
      <c r="AJ80" s="194"/>
      <c r="AK80" s="194"/>
      <c r="AL80" s="194"/>
      <c r="AM80" s="194"/>
      <c r="AS80" s="195" t="s">
        <v>52</v>
      </c>
      <c r="AT80" s="195"/>
      <c r="AU80" s="195"/>
      <c r="AV80" s="195"/>
      <c r="AW80" s="195"/>
      <c r="AX80" s="195"/>
      <c r="AY80" s="195"/>
      <c r="AZ80" s="195"/>
      <c r="BA80" s="195"/>
      <c r="BB80" s="195"/>
      <c r="BC80" s="195"/>
      <c r="BD80" s="195"/>
      <c r="BE80" s="195"/>
      <c r="BF80" s="195"/>
      <c r="BG80" s="195"/>
      <c r="BH80" s="195"/>
      <c r="BI80" s="195"/>
      <c r="BJ80" s="195"/>
      <c r="BK80" s="195"/>
      <c r="BL80" s="195"/>
      <c r="BM80" s="195"/>
    </row>
    <row r="81" spans="27:65" ht="11.1" customHeight="1" x14ac:dyDescent="0.2">
      <c r="AA81" s="161" t="s">
        <v>49</v>
      </c>
      <c r="AB81" s="161"/>
      <c r="AC81" s="161"/>
      <c r="AD81" s="161"/>
      <c r="AE81" s="161"/>
      <c r="AF81" s="161"/>
      <c r="AG81" s="161"/>
      <c r="AH81" s="161"/>
      <c r="AI81" s="161"/>
      <c r="AJ81" s="161"/>
      <c r="AK81" s="161"/>
      <c r="AL81" s="161"/>
      <c r="AS81" s="161" t="s">
        <v>50</v>
      </c>
      <c r="AT81" s="161"/>
      <c r="AU81" s="161"/>
      <c r="AV81" s="161"/>
      <c r="AW81" s="161"/>
      <c r="AX81" s="161"/>
      <c r="AY81" s="161"/>
      <c r="AZ81" s="161"/>
      <c r="BA81" s="161"/>
      <c r="BB81" s="161"/>
      <c r="BC81" s="161"/>
      <c r="BD81" s="161"/>
      <c r="BE81" s="161"/>
      <c r="BF81" s="161"/>
      <c r="BG81" s="161"/>
      <c r="BH81" s="161"/>
      <c r="BI81" s="161"/>
      <c r="BJ81" s="161"/>
      <c r="BK81" s="161"/>
      <c r="BL81" s="161"/>
      <c r="BM81" s="161"/>
    </row>
  </sheetData>
  <mergeCells count="317">
    <mergeCell ref="AA81:AL81"/>
    <mergeCell ref="AS81:BM81"/>
    <mergeCell ref="A71:CB71"/>
    <mergeCell ref="A72:CB72"/>
    <mergeCell ref="A73:CB73"/>
    <mergeCell ref="A76:X76"/>
    <mergeCell ref="AA76:AM76"/>
    <mergeCell ref="AS76:BM76"/>
    <mergeCell ref="AY68:BC68"/>
    <mergeCell ref="BD68:BH68"/>
    <mergeCell ref="BI68:BM68"/>
    <mergeCell ref="BN68:BR68"/>
    <mergeCell ref="AA77:AL77"/>
    <mergeCell ref="AS77:BM77"/>
    <mergeCell ref="A80:X80"/>
    <mergeCell ref="AA80:AM80"/>
    <mergeCell ref="AS80:BM80"/>
    <mergeCell ref="A67:CB67"/>
    <mergeCell ref="A68:B68"/>
    <mergeCell ref="C68:X68"/>
    <mergeCell ref="Y68:AA68"/>
    <mergeCell ref="AB68:AI68"/>
    <mergeCell ref="AJ68:AN68"/>
    <mergeCell ref="AY70:BC70"/>
    <mergeCell ref="BD70:BH70"/>
    <mergeCell ref="BI70:BM70"/>
    <mergeCell ref="BN70:BR70"/>
    <mergeCell ref="BS70:BW70"/>
    <mergeCell ref="BX70:CB70"/>
    <mergeCell ref="BS68:BW68"/>
    <mergeCell ref="BX68:CB68"/>
    <mergeCell ref="A69:CB69"/>
    <mergeCell ref="A70:B70"/>
    <mergeCell ref="C70:X70"/>
    <mergeCell ref="Y70:AA70"/>
    <mergeCell ref="AB70:AI70"/>
    <mergeCell ref="AJ70:AN70"/>
    <mergeCell ref="AO70:AS70"/>
    <mergeCell ref="AT70:AX70"/>
    <mergeCell ref="AO68:AS68"/>
    <mergeCell ref="AT68:AX68"/>
    <mergeCell ref="A65:CB65"/>
    <mergeCell ref="A66:B66"/>
    <mergeCell ref="C66:X66"/>
    <mergeCell ref="Y66:AA66"/>
    <mergeCell ref="AB66:AI66"/>
    <mergeCell ref="AJ66:AN66"/>
    <mergeCell ref="AO66:AS66"/>
    <mergeCell ref="AT66:AX66"/>
    <mergeCell ref="AY66:BC66"/>
    <mergeCell ref="BD66:BH66"/>
    <mergeCell ref="BI66:BM66"/>
    <mergeCell ref="BN66:BR66"/>
    <mergeCell ref="BS66:BW66"/>
    <mergeCell ref="BX66:CB66"/>
    <mergeCell ref="AY64:BC64"/>
    <mergeCell ref="BD64:BH64"/>
    <mergeCell ref="BI64:BM64"/>
    <mergeCell ref="BN64:BR64"/>
    <mergeCell ref="BS64:BW64"/>
    <mergeCell ref="BX64:CB64"/>
    <mergeCell ref="A62:B62"/>
    <mergeCell ref="C62:CB62"/>
    <mergeCell ref="A63:CB63"/>
    <mergeCell ref="A64:B64"/>
    <mergeCell ref="C64:X64"/>
    <mergeCell ref="Y64:AA64"/>
    <mergeCell ref="AB64:AI64"/>
    <mergeCell ref="AJ64:AN64"/>
    <mergeCell ref="AO64:AS64"/>
    <mergeCell ref="AT64:AX64"/>
    <mergeCell ref="A61:CB61"/>
    <mergeCell ref="A58:CB58"/>
    <mergeCell ref="A59:B59"/>
    <mergeCell ref="C59:X59"/>
    <mergeCell ref="Y59:AA59"/>
    <mergeCell ref="AB59:AI59"/>
    <mergeCell ref="AJ59:AN59"/>
    <mergeCell ref="AO59:AS59"/>
    <mergeCell ref="AT59:AX59"/>
    <mergeCell ref="AY59:BC59"/>
    <mergeCell ref="BD59:BH59"/>
    <mergeCell ref="AY55:BC55"/>
    <mergeCell ref="BD55:BH55"/>
    <mergeCell ref="BI55:BM55"/>
    <mergeCell ref="BN55:BR55"/>
    <mergeCell ref="BI59:BM59"/>
    <mergeCell ref="BN59:BR59"/>
    <mergeCell ref="BS59:BW59"/>
    <mergeCell ref="BX59:CB59"/>
    <mergeCell ref="A60:CB60"/>
    <mergeCell ref="A54:CB54"/>
    <mergeCell ref="A55:B55"/>
    <mergeCell ref="C55:X55"/>
    <mergeCell ref="Y55:AA55"/>
    <mergeCell ref="AB55:AI55"/>
    <mergeCell ref="AJ55:AN55"/>
    <mergeCell ref="AY57:BC57"/>
    <mergeCell ref="BD57:BH57"/>
    <mergeCell ref="BI57:BM57"/>
    <mergeCell ref="BN57:BR57"/>
    <mergeCell ref="BS57:BW57"/>
    <mergeCell ref="BX57:CB57"/>
    <mergeCell ref="BS55:BW55"/>
    <mergeCell ref="BX55:CB55"/>
    <mergeCell ref="A56:CB56"/>
    <mergeCell ref="A57:B57"/>
    <mergeCell ref="C57:X57"/>
    <mergeCell ref="Y57:AA57"/>
    <mergeCell ref="AB57:AI57"/>
    <mergeCell ref="AJ57:AN57"/>
    <mergeCell ref="AO57:AS57"/>
    <mergeCell ref="AT57:AX57"/>
    <mergeCell ref="AO55:AS55"/>
    <mergeCell ref="AT55:AX55"/>
    <mergeCell ref="A52:CB52"/>
    <mergeCell ref="A53:B53"/>
    <mergeCell ref="C53:X53"/>
    <mergeCell ref="Y53:AA53"/>
    <mergeCell ref="AB53:AI53"/>
    <mergeCell ref="AJ53:AN53"/>
    <mergeCell ref="AO53:AS53"/>
    <mergeCell ref="AT53:AX53"/>
    <mergeCell ref="AY53:BC53"/>
    <mergeCell ref="BD53:BH53"/>
    <mergeCell ref="BI53:BM53"/>
    <mergeCell ref="BN53:BR53"/>
    <mergeCell ref="BS53:BW53"/>
    <mergeCell ref="BX53:CB53"/>
    <mergeCell ref="BI50:BM50"/>
    <mergeCell ref="BN50:BR50"/>
    <mergeCell ref="BS50:BW50"/>
    <mergeCell ref="BX50:CB50"/>
    <mergeCell ref="A51:B51"/>
    <mergeCell ref="C51:CB51"/>
    <mergeCell ref="BX49:CB49"/>
    <mergeCell ref="A50:B50"/>
    <mergeCell ref="C50:X50"/>
    <mergeCell ref="Y50:AA50"/>
    <mergeCell ref="AB50:AI50"/>
    <mergeCell ref="AJ50:AN50"/>
    <mergeCell ref="AO50:AS50"/>
    <mergeCell ref="AT50:AX50"/>
    <mergeCell ref="AY50:BC50"/>
    <mergeCell ref="BD50:BH50"/>
    <mergeCell ref="AT49:AX49"/>
    <mergeCell ref="AY49:BC49"/>
    <mergeCell ref="BD49:BH49"/>
    <mergeCell ref="BI49:BM49"/>
    <mergeCell ref="BN49:BR49"/>
    <mergeCell ref="BS49:BW49"/>
    <mergeCell ref="A46:BQ46"/>
    <mergeCell ref="A48:B49"/>
    <mergeCell ref="C48:X49"/>
    <mergeCell ref="Y48:AA49"/>
    <mergeCell ref="AB48:AI49"/>
    <mergeCell ref="AJ48:AX48"/>
    <mergeCell ref="AY48:BM48"/>
    <mergeCell ref="BN48:CB48"/>
    <mergeCell ref="AJ49:AN49"/>
    <mergeCell ref="AO49:AS49"/>
    <mergeCell ref="A43:BQ43"/>
    <mergeCell ref="A44:BQ44"/>
    <mergeCell ref="BA41:BE41"/>
    <mergeCell ref="BF41:BI41"/>
    <mergeCell ref="BJ41:BM41"/>
    <mergeCell ref="BN41:BQ41"/>
    <mergeCell ref="A42:AA42"/>
    <mergeCell ref="AB42:AF42"/>
    <mergeCell ref="AG42:AK42"/>
    <mergeCell ref="AL42:AP42"/>
    <mergeCell ref="AQ42:AU42"/>
    <mergeCell ref="AV42:AZ42"/>
    <mergeCell ref="BN40:BQ40"/>
    <mergeCell ref="A41:AA41"/>
    <mergeCell ref="AB41:AF41"/>
    <mergeCell ref="AG41:AK41"/>
    <mergeCell ref="AL41:AP41"/>
    <mergeCell ref="AQ41:AU41"/>
    <mergeCell ref="AV41:AZ41"/>
    <mergeCell ref="BA42:BE42"/>
    <mergeCell ref="BF42:BI42"/>
    <mergeCell ref="BJ42:BM42"/>
    <mergeCell ref="BN42:BQ42"/>
    <mergeCell ref="A40:AA40"/>
    <mergeCell ref="AB40:AF40"/>
    <mergeCell ref="AG40:AK40"/>
    <mergeCell ref="AL40:AP40"/>
    <mergeCell ref="AQ40:AU40"/>
    <mergeCell ref="AV40:AZ40"/>
    <mergeCell ref="BA40:BE40"/>
    <mergeCell ref="BF40:BI40"/>
    <mergeCell ref="BJ40:BM40"/>
    <mergeCell ref="BM37:BQ37"/>
    <mergeCell ref="A38:AA39"/>
    <mergeCell ref="AB38:AP38"/>
    <mergeCell ref="AQ38:BE38"/>
    <mergeCell ref="BF38:BQ38"/>
    <mergeCell ref="AB39:AF39"/>
    <mergeCell ref="AG39:AK39"/>
    <mergeCell ref="AL39:AP39"/>
    <mergeCell ref="AQ39:AU39"/>
    <mergeCell ref="AV39:AZ39"/>
    <mergeCell ref="BA39:BE39"/>
    <mergeCell ref="BF39:BI39"/>
    <mergeCell ref="BJ39:BM39"/>
    <mergeCell ref="BN39:BQ39"/>
    <mergeCell ref="BH32:BL32"/>
    <mergeCell ref="BM32:BQ32"/>
    <mergeCell ref="A33:BQ33"/>
    <mergeCell ref="A36:BL36"/>
    <mergeCell ref="AW31:BB31"/>
    <mergeCell ref="BC31:BG31"/>
    <mergeCell ref="BH31:BL31"/>
    <mergeCell ref="BM31:BQ31"/>
    <mergeCell ref="A32:R32"/>
    <mergeCell ref="S32:X32"/>
    <mergeCell ref="Y32:AD32"/>
    <mergeCell ref="AE32:AJ32"/>
    <mergeCell ref="AK32:AP32"/>
    <mergeCell ref="AQ32:AV32"/>
    <mergeCell ref="A31:B31"/>
    <mergeCell ref="C31:R31"/>
    <mergeCell ref="S31:X31"/>
    <mergeCell ref="Y31:AD31"/>
    <mergeCell ref="AE31:AJ31"/>
    <mergeCell ref="AK31:AP31"/>
    <mergeCell ref="AQ31:AV31"/>
    <mergeCell ref="AW32:BB32"/>
    <mergeCell ref="BC32:BG32"/>
    <mergeCell ref="BH29:BL29"/>
    <mergeCell ref="BM29:BQ29"/>
    <mergeCell ref="A30:B30"/>
    <mergeCell ref="C30:R30"/>
    <mergeCell ref="S30:X30"/>
    <mergeCell ref="Y30:AD30"/>
    <mergeCell ref="AE30:AJ30"/>
    <mergeCell ref="AK30:AP30"/>
    <mergeCell ref="AQ30:AV30"/>
    <mergeCell ref="AW30:BB30"/>
    <mergeCell ref="BC30:BG30"/>
    <mergeCell ref="BH30:BL30"/>
    <mergeCell ref="BM30:BQ30"/>
    <mergeCell ref="A29:B29"/>
    <mergeCell ref="C29:R29"/>
    <mergeCell ref="S29:X29"/>
    <mergeCell ref="Y29:AD29"/>
    <mergeCell ref="AE29:AJ29"/>
    <mergeCell ref="AK29:AP29"/>
    <mergeCell ref="AQ29:AV29"/>
    <mergeCell ref="AW29:BB29"/>
    <mergeCell ref="BC29:BG29"/>
    <mergeCell ref="A25:BL25"/>
    <mergeCell ref="BM26:BQ26"/>
    <mergeCell ref="A27:B28"/>
    <mergeCell ref="C27:R28"/>
    <mergeCell ref="S27:AJ27"/>
    <mergeCell ref="AK27:BB27"/>
    <mergeCell ref="BC27:BQ27"/>
    <mergeCell ref="S28:X28"/>
    <mergeCell ref="Y28:AD28"/>
    <mergeCell ref="BM28:BQ28"/>
    <mergeCell ref="AE28:AJ28"/>
    <mergeCell ref="AK28:AP28"/>
    <mergeCell ref="AQ28:AV28"/>
    <mergeCell ref="AW28:BB28"/>
    <mergeCell ref="BC28:BG28"/>
    <mergeCell ref="BH28:BL28"/>
    <mergeCell ref="A23:H23"/>
    <mergeCell ref="I23:O23"/>
    <mergeCell ref="P23:W23"/>
    <mergeCell ref="X23:AD23"/>
    <mergeCell ref="AE23:AK23"/>
    <mergeCell ref="AL23:AT23"/>
    <mergeCell ref="AU23:BA23"/>
    <mergeCell ref="BB23:BH23"/>
    <mergeCell ref="BI23:BQ23"/>
    <mergeCell ref="AU21:BA21"/>
    <mergeCell ref="BB21:BH21"/>
    <mergeCell ref="BI21:BQ21"/>
    <mergeCell ref="A22:H22"/>
    <mergeCell ref="I22:O22"/>
    <mergeCell ref="P22:W22"/>
    <mergeCell ref="X22:AD22"/>
    <mergeCell ref="AE22:AK22"/>
    <mergeCell ref="AL22:AT22"/>
    <mergeCell ref="AU22:BA22"/>
    <mergeCell ref="A21:H21"/>
    <mergeCell ref="I21:O21"/>
    <mergeCell ref="P21:W21"/>
    <mergeCell ref="X21:AD21"/>
    <mergeCell ref="AE21:AK21"/>
    <mergeCell ref="AL21:AT21"/>
    <mergeCell ref="BB22:BH22"/>
    <mergeCell ref="BI22:BQ22"/>
    <mergeCell ref="A18:BM18"/>
    <mergeCell ref="BN19:BQ19"/>
    <mergeCell ref="A20:W20"/>
    <mergeCell ref="X20:AT20"/>
    <mergeCell ref="AU20:BQ20"/>
    <mergeCell ref="B12:I12"/>
    <mergeCell ref="K12:BQ12"/>
    <mergeCell ref="B13:I13"/>
    <mergeCell ref="K13:BQ13"/>
    <mergeCell ref="B15:I15"/>
    <mergeCell ref="K15:Q15"/>
    <mergeCell ref="S15:BQ15"/>
    <mergeCell ref="BD4:BR4"/>
    <mergeCell ref="A5:BQ5"/>
    <mergeCell ref="A6:BQ6"/>
    <mergeCell ref="B9:I9"/>
    <mergeCell ref="K9:BQ9"/>
    <mergeCell ref="B10:I10"/>
    <mergeCell ref="K10:BQ10"/>
    <mergeCell ref="B16:I16"/>
    <mergeCell ref="K16:Q16"/>
    <mergeCell ref="S16:BQ16"/>
  </mergeCells>
  <pageMargins left="0.70866141732283472" right="0.70866141732283472" top="0.74803149606299213" bottom="0.74803149606299213" header="0.31496062992125984" footer="0.31496062992125984"/>
  <pageSetup paperSize="9" scale="76" fitToHeight="2"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43"/>
  <sheetViews>
    <sheetView topLeftCell="A10" workbookViewId="0">
      <selection activeCell="BM42" sqref="BM42:CO42"/>
    </sheetView>
  </sheetViews>
  <sheetFormatPr defaultColWidth="10.5" defaultRowHeight="11.45" customHeight="1" x14ac:dyDescent="0.2"/>
  <cols>
    <col min="1" max="1" width="2.33203125" style="54" customWidth="1"/>
    <col min="2" max="2" width="1.1640625" style="54" customWidth="1"/>
    <col min="3" max="3" width="2.6640625" style="54" customWidth="1"/>
    <col min="4" max="9" width="2.33203125" style="54" customWidth="1"/>
    <col min="10" max="10" width="2.1640625" style="54" customWidth="1"/>
    <col min="11" max="11" width="0.1640625" style="54" customWidth="1"/>
    <col min="12" max="12" width="2.33203125" style="54" customWidth="1"/>
    <col min="13" max="13" width="0.33203125" style="54" customWidth="1"/>
    <col min="14" max="14" width="2" style="54" customWidth="1"/>
    <col min="15" max="15" width="4" style="54" customWidth="1"/>
    <col min="16" max="16" width="2.33203125" style="54" customWidth="1"/>
    <col min="17" max="17" width="1" style="54" customWidth="1"/>
    <col min="18" max="18" width="1.33203125" style="54" customWidth="1"/>
    <col min="19" max="19" width="0.6640625" style="54" customWidth="1"/>
    <col min="20" max="20" width="0.33203125" style="54" customWidth="1"/>
    <col min="21" max="21" width="1.33203125" style="54" customWidth="1"/>
    <col min="22" max="22" width="4.5" style="54" customWidth="1"/>
    <col min="23" max="23" width="2.1640625" style="54" customWidth="1"/>
    <col min="24" max="24" width="0.1640625" style="54" customWidth="1"/>
    <col min="25" max="25" width="2.1640625" style="54" customWidth="1"/>
    <col min="26" max="26" width="0.1640625" style="54" customWidth="1"/>
    <col min="27" max="27" width="1.83203125" style="54" customWidth="1"/>
    <col min="28" max="28" width="0.33203125" style="54" customWidth="1"/>
    <col min="29" max="29" width="0.1640625" style="54" customWidth="1"/>
    <col min="30" max="33" width="2.33203125" style="54" customWidth="1"/>
    <col min="34" max="34" width="0.6640625" style="54" customWidth="1"/>
    <col min="35" max="35" width="0.33203125" style="54" customWidth="1"/>
    <col min="36" max="36" width="1.33203125" style="54" customWidth="1"/>
    <col min="37" max="39" width="2.33203125" style="54" customWidth="1"/>
    <col min="40" max="40" width="1.83203125" style="54" customWidth="1"/>
    <col min="41" max="41" width="0.33203125" style="54" customWidth="1"/>
    <col min="42" max="42" width="0.1640625" style="54" customWidth="1"/>
    <col min="43" max="46" width="2.33203125" style="54" customWidth="1"/>
    <col min="47" max="47" width="0.6640625" style="54" customWidth="1"/>
    <col min="48" max="48" width="0.33203125" style="54" customWidth="1"/>
    <col min="49" max="49" width="1.33203125" style="54" customWidth="1"/>
    <col min="50" max="52" width="2.33203125" style="54" customWidth="1"/>
    <col min="53" max="53" width="1.83203125" style="54" customWidth="1"/>
    <col min="54" max="54" width="0.33203125" style="54" customWidth="1"/>
    <col min="55" max="55" width="0.1640625" style="54" customWidth="1"/>
    <col min="56" max="59" width="2.33203125" style="54" customWidth="1"/>
    <col min="60" max="60" width="0.6640625" style="54" customWidth="1"/>
    <col min="61" max="61" width="0.33203125" style="54" customWidth="1"/>
    <col min="62" max="62" width="1.33203125" style="54" customWidth="1"/>
    <col min="63" max="68" width="2.33203125" style="54" customWidth="1"/>
    <col min="69" max="69" width="0.5" style="54" customWidth="1"/>
    <col min="70" max="70" width="0.33203125" style="54" customWidth="1"/>
    <col min="71" max="71" width="1.6640625" style="54" customWidth="1"/>
    <col min="72" max="74" width="2.33203125" style="54" customWidth="1"/>
    <col min="75" max="75" width="1.6640625" style="54" customWidth="1"/>
    <col min="76" max="76" width="0.33203125" style="54" customWidth="1"/>
    <col min="77" max="77" width="0.5" style="54" customWidth="1"/>
    <col min="78" max="78" width="4.5" style="54" customWidth="1"/>
    <col min="79" max="79" width="4.1640625" style="54" customWidth="1"/>
    <col min="80" max="80" width="3.33203125" style="54" customWidth="1"/>
    <col min="81" max="81" width="2.33203125" style="54" customWidth="1"/>
    <col min="82" max="82" width="0.5" style="54" customWidth="1"/>
    <col min="83" max="83" width="0.33203125" style="54" customWidth="1"/>
    <col min="84" max="84" width="1.6640625" style="54" customWidth="1"/>
    <col min="85" max="85" width="4.33203125" style="54" customWidth="1"/>
    <col min="86" max="87" width="2.33203125" style="54" customWidth="1"/>
    <col min="88" max="88" width="1.6640625" style="54" customWidth="1"/>
    <col min="89" max="89" width="0.33203125" style="54" customWidth="1"/>
    <col min="90" max="90" width="0.5" style="54" customWidth="1"/>
    <col min="91" max="92" width="2.33203125" style="54" customWidth="1"/>
    <col min="93" max="93" width="4.6640625" style="54" customWidth="1"/>
    <col min="94" max="94" width="2.33203125" style="54" customWidth="1"/>
    <col min="95" max="95" width="0.5" style="54" customWidth="1"/>
    <col min="96" max="96" width="0.33203125" style="54" customWidth="1"/>
    <col min="97" max="97" width="2.83203125" style="54" customWidth="1"/>
    <col min="98" max="98" width="2.33203125" style="54" customWidth="1"/>
    <col min="99" max="99" width="2.1640625" style="54" customWidth="1"/>
    <col min="100" max="100" width="0.1640625" style="54" customWidth="1"/>
  </cols>
  <sheetData>
    <row r="2" spans="1:100" ht="15.75" x14ac:dyDescent="0.2">
      <c r="A2" s="240" t="s">
        <v>96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row>
    <row r="3" spans="1:100" ht="15.75" x14ac:dyDescent="0.2">
      <c r="A3" s="240" t="s">
        <v>97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row>
    <row r="6" spans="1:100" s="56" customFormat="1" ht="12.75" x14ac:dyDescent="0.2">
      <c r="A6" s="56" t="s">
        <v>4</v>
      </c>
      <c r="C6" s="239">
        <v>100000</v>
      </c>
      <c r="D6" s="239"/>
      <c r="E6" s="239"/>
      <c r="F6" s="239"/>
      <c r="G6" s="239"/>
      <c r="H6" s="239"/>
      <c r="I6" s="239"/>
      <c r="J6" s="239"/>
      <c r="N6" s="238" t="s">
        <v>5</v>
      </c>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s="56" customFormat="1" ht="12.75" x14ac:dyDescent="0.2">
      <c r="C7" s="17" t="s">
        <v>55</v>
      </c>
      <c r="D7" s="17"/>
      <c r="E7" s="17"/>
      <c r="F7" s="17"/>
      <c r="G7" s="17"/>
      <c r="H7" s="17"/>
      <c r="I7" s="17"/>
      <c r="J7" s="17"/>
      <c r="M7" s="235" t="s">
        <v>56</v>
      </c>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row>
    <row r="8" spans="1:100" s="56" customFormat="1" ht="12.75" x14ac:dyDescent="0.2"/>
    <row r="9" spans="1:100" s="56" customFormat="1" ht="12.75" x14ac:dyDescent="0.2">
      <c r="A9" s="56" t="s">
        <v>6</v>
      </c>
      <c r="C9" s="239">
        <v>110000</v>
      </c>
      <c r="D9" s="239"/>
      <c r="E9" s="239"/>
      <c r="F9" s="239"/>
      <c r="G9" s="239"/>
      <c r="H9" s="239"/>
      <c r="I9" s="239"/>
      <c r="J9" s="239"/>
      <c r="N9" s="238" t="s">
        <v>5</v>
      </c>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row>
    <row r="10" spans="1:100" s="56" customFormat="1" ht="12.75" x14ac:dyDescent="0.2">
      <c r="C10" s="17" t="s">
        <v>55</v>
      </c>
      <c r="D10" s="17"/>
      <c r="E10" s="17"/>
      <c r="F10" s="17"/>
      <c r="G10" s="17"/>
      <c r="H10" s="17"/>
      <c r="I10" s="17"/>
      <c r="J10" s="17"/>
      <c r="N10" s="235" t="s">
        <v>7</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row>
    <row r="11" spans="1:100" s="56" customFormat="1" ht="12.75" x14ac:dyDescent="0.2"/>
    <row r="12" spans="1:100" s="56" customFormat="1" ht="12.75" x14ac:dyDescent="0.2">
      <c r="A12" s="56" t="s">
        <v>8</v>
      </c>
      <c r="C12" s="236" t="s">
        <v>307</v>
      </c>
      <c r="D12" s="236"/>
      <c r="E12" s="236"/>
      <c r="F12" s="236"/>
      <c r="G12" s="236"/>
      <c r="H12" s="236"/>
      <c r="I12" s="236"/>
      <c r="J12" s="236"/>
      <c r="M12" s="237">
        <v>490</v>
      </c>
      <c r="N12" s="237"/>
      <c r="O12" s="237"/>
      <c r="P12" s="237"/>
      <c r="Q12" s="237"/>
      <c r="R12" s="237"/>
      <c r="S12" s="237"/>
      <c r="T12" s="237"/>
      <c r="U12" s="237"/>
      <c r="V12" s="237"/>
      <c r="W12" s="237"/>
      <c r="Z12" s="238" t="s">
        <v>296</v>
      </c>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s="56" customFormat="1" ht="12.75" x14ac:dyDescent="0.2">
      <c r="C13" s="17" t="s">
        <v>55</v>
      </c>
      <c r="D13" s="17"/>
      <c r="E13" s="17"/>
      <c r="F13" s="17"/>
      <c r="G13" s="17"/>
      <c r="H13" s="17"/>
      <c r="I13" s="17"/>
      <c r="J13" s="17"/>
      <c r="M13" s="18" t="s">
        <v>99</v>
      </c>
      <c r="N13" s="18"/>
      <c r="O13" s="18"/>
      <c r="P13" s="18"/>
      <c r="Q13" s="18"/>
      <c r="R13" s="18"/>
      <c r="S13" s="18"/>
      <c r="T13" s="18"/>
      <c r="U13" s="18"/>
      <c r="V13" s="18"/>
      <c r="W13" s="18"/>
      <c r="Z13" s="18" t="s">
        <v>10</v>
      </c>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s="56" customFormat="1" ht="12.75" x14ac:dyDescent="0.2"/>
    <row r="15" spans="1:100" s="56" customFormat="1" ht="12.75" x14ac:dyDescent="0.2">
      <c r="A15" s="199" t="s">
        <v>100</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row>
    <row r="16" spans="1:100" s="56" customFormat="1" ht="13.5" thickBot="1" x14ac:dyDescent="0.25"/>
    <row r="17" spans="1:100" s="56" customFormat="1" ht="12.75" x14ac:dyDescent="0.2">
      <c r="A17" s="226" t="s">
        <v>16</v>
      </c>
      <c r="B17" s="226"/>
      <c r="C17" s="226"/>
      <c r="D17" s="201" t="s">
        <v>101</v>
      </c>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33" t="s">
        <v>102</v>
      </c>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row>
    <row r="18" spans="1:100" s="56" customFormat="1" ht="15" customHeight="1" x14ac:dyDescent="0.2">
      <c r="A18" s="227"/>
      <c r="B18" s="228"/>
      <c r="C18" s="229"/>
      <c r="D18" s="232"/>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9"/>
      <c r="BQ18" s="234" t="s">
        <v>103</v>
      </c>
      <c r="BR18" s="234"/>
      <c r="BS18" s="234"/>
      <c r="BT18" s="234"/>
      <c r="BU18" s="234"/>
      <c r="BV18" s="234"/>
      <c r="BW18" s="234"/>
      <c r="BX18" s="234"/>
      <c r="BY18" s="234"/>
      <c r="BZ18" s="234"/>
      <c r="CA18" s="234"/>
      <c r="CB18" s="234" t="s">
        <v>104</v>
      </c>
      <c r="CC18" s="234"/>
      <c r="CD18" s="234"/>
      <c r="CE18" s="234"/>
      <c r="CF18" s="234"/>
      <c r="CG18" s="234"/>
      <c r="CH18" s="234"/>
      <c r="CI18" s="234"/>
      <c r="CJ18" s="234"/>
      <c r="CK18" s="234"/>
      <c r="CL18" s="234"/>
      <c r="CM18" s="219" t="s">
        <v>105</v>
      </c>
      <c r="CN18" s="219"/>
      <c r="CO18" s="219"/>
      <c r="CP18" s="219"/>
      <c r="CQ18" s="219"/>
      <c r="CR18" s="219"/>
      <c r="CS18" s="219"/>
      <c r="CT18" s="219"/>
      <c r="CU18" s="219"/>
      <c r="CV18" s="219"/>
    </row>
    <row r="19" spans="1:100" s="56" customFormat="1" ht="19.5" customHeight="1" thickBot="1" x14ac:dyDescent="0.25">
      <c r="A19" s="230"/>
      <c r="B19" s="221"/>
      <c r="C19" s="231"/>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31"/>
      <c r="BQ19" s="220"/>
      <c r="BR19" s="221"/>
      <c r="BS19" s="221"/>
      <c r="BT19" s="221"/>
      <c r="BU19" s="221"/>
      <c r="BV19" s="221"/>
      <c r="BW19" s="221"/>
      <c r="BX19" s="221"/>
      <c r="BY19" s="221"/>
      <c r="BZ19" s="221"/>
      <c r="CA19" s="231"/>
      <c r="CB19" s="220"/>
      <c r="CC19" s="221"/>
      <c r="CD19" s="221"/>
      <c r="CE19" s="221"/>
      <c r="CF19" s="221"/>
      <c r="CG19" s="221"/>
      <c r="CH19" s="221"/>
      <c r="CI19" s="221"/>
      <c r="CJ19" s="221"/>
      <c r="CK19" s="221"/>
      <c r="CL19" s="231"/>
      <c r="CM19" s="220"/>
      <c r="CN19" s="221"/>
      <c r="CO19" s="221"/>
      <c r="CP19" s="221"/>
      <c r="CQ19" s="221"/>
      <c r="CR19" s="221"/>
      <c r="CS19" s="221"/>
      <c r="CT19" s="221"/>
      <c r="CU19" s="221"/>
      <c r="CV19" s="222"/>
    </row>
    <row r="20" spans="1:100" ht="11.1" customHeight="1" thickBot="1" x14ac:dyDescent="0.25">
      <c r="A20" s="223">
        <v>1</v>
      </c>
      <c r="B20" s="223"/>
      <c r="C20" s="223"/>
      <c r="D20" s="224">
        <v>2</v>
      </c>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v>3</v>
      </c>
      <c r="BR20" s="224"/>
      <c r="BS20" s="224"/>
      <c r="BT20" s="224"/>
      <c r="BU20" s="224"/>
      <c r="BV20" s="224"/>
      <c r="BW20" s="224"/>
      <c r="BX20" s="224"/>
      <c r="BY20" s="224"/>
      <c r="BZ20" s="224"/>
      <c r="CA20" s="224"/>
      <c r="CB20" s="224">
        <v>4</v>
      </c>
      <c r="CC20" s="224"/>
      <c r="CD20" s="224"/>
      <c r="CE20" s="224"/>
      <c r="CF20" s="224"/>
      <c r="CG20" s="224"/>
      <c r="CH20" s="224"/>
      <c r="CI20" s="224"/>
      <c r="CJ20" s="224"/>
      <c r="CK20" s="224"/>
      <c r="CL20" s="224"/>
      <c r="CM20" s="225">
        <v>5</v>
      </c>
      <c r="CN20" s="225"/>
      <c r="CO20" s="225"/>
      <c r="CP20" s="225"/>
      <c r="CQ20" s="225"/>
      <c r="CR20" s="225"/>
      <c r="CS20" s="225"/>
      <c r="CT20" s="225"/>
      <c r="CU20" s="225"/>
      <c r="CV20" s="225"/>
    </row>
    <row r="21" spans="1:100" s="56" customFormat="1" ht="12.75" x14ac:dyDescent="0.2">
      <c r="A21" s="213">
        <v>1</v>
      </c>
      <c r="B21" s="213"/>
      <c r="C21" s="213"/>
      <c r="D21" s="214" t="s">
        <v>308</v>
      </c>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5" t="s">
        <v>107</v>
      </c>
      <c r="BR21" s="215"/>
      <c r="BS21" s="215"/>
      <c r="BT21" s="215"/>
      <c r="BU21" s="215"/>
      <c r="BV21" s="215"/>
      <c r="BW21" s="215"/>
      <c r="BX21" s="215"/>
      <c r="BY21" s="215"/>
      <c r="BZ21" s="215"/>
      <c r="CA21" s="215"/>
      <c r="CB21" s="215" t="s">
        <v>107</v>
      </c>
      <c r="CC21" s="215"/>
      <c r="CD21" s="215"/>
      <c r="CE21" s="215"/>
      <c r="CF21" s="215"/>
      <c r="CG21" s="215"/>
      <c r="CH21" s="215"/>
      <c r="CI21" s="215"/>
      <c r="CJ21" s="215"/>
      <c r="CK21" s="215"/>
      <c r="CL21" s="215"/>
      <c r="CM21" s="215" t="s">
        <v>107</v>
      </c>
      <c r="CN21" s="215"/>
      <c r="CO21" s="215"/>
      <c r="CP21" s="215"/>
      <c r="CQ21" s="215"/>
      <c r="CR21" s="215"/>
      <c r="CS21" s="215"/>
      <c r="CT21" s="215"/>
      <c r="CU21" s="215"/>
      <c r="CV21" s="215"/>
    </row>
    <row r="22" spans="1:100" s="19" customFormat="1" ht="12" x14ac:dyDescent="0.2">
      <c r="A22" s="216" t="s">
        <v>108</v>
      </c>
      <c r="B22" s="216"/>
      <c r="C22" s="216"/>
      <c r="D22" s="217" t="s">
        <v>314</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8">
        <v>-222.9</v>
      </c>
      <c r="CN22" s="218"/>
      <c r="CO22" s="218"/>
      <c r="CP22" s="218"/>
      <c r="CQ22" s="218"/>
      <c r="CR22" s="218"/>
      <c r="CS22" s="218"/>
      <c r="CT22" s="218"/>
      <c r="CU22" s="218"/>
      <c r="CV22" s="218"/>
    </row>
    <row r="23" spans="1:100" s="19" customFormat="1" ht="12" x14ac:dyDescent="0.2">
      <c r="A23" s="216" t="s">
        <v>162</v>
      </c>
      <c r="B23" s="216"/>
      <c r="C23" s="216"/>
      <c r="D23" s="217" t="s">
        <v>309</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8">
        <v>225</v>
      </c>
      <c r="BR23" s="218"/>
      <c r="BS23" s="218"/>
      <c r="BT23" s="218"/>
      <c r="BU23" s="218"/>
      <c r="BV23" s="218"/>
      <c r="BW23" s="218"/>
      <c r="BX23" s="218"/>
      <c r="BY23" s="218"/>
      <c r="BZ23" s="218"/>
      <c r="CA23" s="218"/>
      <c r="CB23" s="216"/>
      <c r="CC23" s="216"/>
      <c r="CD23" s="216"/>
      <c r="CE23" s="216"/>
      <c r="CF23" s="216"/>
      <c r="CG23" s="216"/>
      <c r="CH23" s="216"/>
      <c r="CI23" s="216"/>
      <c r="CJ23" s="216"/>
      <c r="CK23" s="216"/>
      <c r="CL23" s="216"/>
      <c r="CM23" s="216"/>
      <c r="CN23" s="216"/>
      <c r="CO23" s="216"/>
      <c r="CP23" s="216"/>
      <c r="CQ23" s="216"/>
      <c r="CR23" s="216"/>
      <c r="CS23" s="216"/>
      <c r="CT23" s="216"/>
      <c r="CU23" s="216"/>
      <c r="CV23" s="216"/>
    </row>
    <row r="24" spans="1:100" s="20" customFormat="1" ht="12.75" x14ac:dyDescent="0.2">
      <c r="A24" s="206"/>
      <c r="B24" s="206"/>
      <c r="C24" s="206"/>
      <c r="D24" s="207" t="s">
        <v>110</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8">
        <v>1.05</v>
      </c>
      <c r="CN24" s="208"/>
      <c r="CO24" s="208"/>
      <c r="CP24" s="208"/>
      <c r="CQ24" s="208"/>
      <c r="CR24" s="208"/>
      <c r="CS24" s="208"/>
      <c r="CT24" s="208"/>
      <c r="CU24" s="208"/>
      <c r="CV24" s="208"/>
    </row>
    <row r="25" spans="1:100" s="21" customFormat="1" ht="15" x14ac:dyDescent="0.25">
      <c r="A25" s="209"/>
      <c r="B25" s="209"/>
      <c r="C25" s="209"/>
      <c r="D25" s="210" t="s">
        <v>111</v>
      </c>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1">
        <v>1.05</v>
      </c>
      <c r="CN25" s="211"/>
      <c r="CO25" s="211"/>
      <c r="CP25" s="211"/>
      <c r="CQ25" s="211"/>
      <c r="CR25" s="211"/>
      <c r="CS25" s="211"/>
      <c r="CT25" s="211"/>
      <c r="CU25" s="211"/>
      <c r="CV25" s="211"/>
    </row>
    <row r="26" spans="1:100" ht="11.1" customHeight="1" x14ac:dyDescent="0.2">
      <c r="B26" s="22" t="s">
        <v>112</v>
      </c>
      <c r="C26" s="22"/>
    </row>
    <row r="29" spans="1:100" ht="12.75" x14ac:dyDescent="0.2">
      <c r="A29" s="199" t="s">
        <v>113</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row>
    <row r="31" spans="1:100" s="23" customFormat="1" ht="43.5" customHeight="1" thickBot="1" x14ac:dyDescent="0.25">
      <c r="A31" s="200" t="s">
        <v>16</v>
      </c>
      <c r="B31" s="200"/>
      <c r="C31" s="200"/>
      <c r="D31" s="201" t="s">
        <v>114</v>
      </c>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t="s">
        <v>115</v>
      </c>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c r="CM31" s="202"/>
      <c r="CN31" s="202"/>
      <c r="CO31" s="202"/>
      <c r="CP31" s="202"/>
      <c r="CQ31" s="202"/>
      <c r="CR31" s="202"/>
      <c r="CS31" s="202"/>
      <c r="CT31" s="202"/>
      <c r="CU31" s="202"/>
      <c r="CV31" s="202"/>
    </row>
    <row r="32" spans="1:100" s="53" customFormat="1" ht="11.1" customHeight="1" thickBot="1" x14ac:dyDescent="0.25">
      <c r="A32" s="203">
        <v>1</v>
      </c>
      <c r="B32" s="203"/>
      <c r="C32" s="203"/>
      <c r="D32" s="204">
        <v>2</v>
      </c>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5">
        <v>3</v>
      </c>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row>
    <row r="33" spans="1:100" s="24" customFormat="1" ht="61.5" customHeight="1" x14ac:dyDescent="0.2">
      <c r="A33" s="258"/>
      <c r="B33" s="258"/>
      <c r="C33" s="258"/>
      <c r="D33" s="259" t="s">
        <v>315</v>
      </c>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t="s">
        <v>316</v>
      </c>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row>
    <row r="35" spans="1:100" ht="11.1" customHeight="1" x14ac:dyDescent="0.2"/>
    <row r="36" spans="1:100" ht="11.1" customHeight="1" x14ac:dyDescent="0.2"/>
    <row r="37" spans="1:100" ht="15.75" x14ac:dyDescent="0.25">
      <c r="A37" s="196" t="s">
        <v>47</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M37" s="197"/>
      <c r="AN37" s="197"/>
      <c r="AO37" s="197"/>
      <c r="AP37" s="197"/>
      <c r="AQ37" s="197"/>
      <c r="AR37" s="197"/>
      <c r="AS37" s="197"/>
      <c r="AT37" s="197"/>
      <c r="AU37" s="197"/>
      <c r="AV37" s="197"/>
      <c r="AW37" s="197"/>
      <c r="AX37" s="197"/>
      <c r="AY37" s="197"/>
      <c r="AZ37" s="197"/>
      <c r="BA37" s="197"/>
      <c r="BB37" s="197"/>
      <c r="BC37" s="197"/>
      <c r="BD37" s="197"/>
      <c r="BE37" s="197"/>
      <c r="BM37" s="198" t="s">
        <v>48</v>
      </c>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row>
    <row r="38" spans="1:100" ht="11.1" customHeight="1" x14ac:dyDescent="0.2">
      <c r="AM38" s="161" t="s">
        <v>49</v>
      </c>
      <c r="AN38" s="161"/>
      <c r="AO38" s="161"/>
      <c r="AP38" s="161"/>
      <c r="AQ38" s="161"/>
      <c r="AR38" s="161"/>
      <c r="AS38" s="161"/>
      <c r="AT38" s="161"/>
      <c r="AU38" s="161"/>
      <c r="AV38" s="161"/>
      <c r="AW38" s="161"/>
      <c r="AX38" s="161"/>
      <c r="AY38" s="161"/>
      <c r="AZ38" s="161"/>
      <c r="BA38" s="161"/>
      <c r="BB38" s="161"/>
      <c r="BC38" s="161"/>
      <c r="BD38" s="161"/>
      <c r="BM38" s="161" t="s">
        <v>50</v>
      </c>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row>
    <row r="40" spans="1:100" ht="11.1" hidden="1" customHeight="1" x14ac:dyDescent="0.2"/>
    <row r="41" spans="1:100" ht="11.1" hidden="1" customHeight="1" x14ac:dyDescent="0.2"/>
    <row r="42" spans="1:100" ht="73.5" customHeight="1" x14ac:dyDescent="0.25">
      <c r="A42" s="196" t="s">
        <v>51</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M42" s="197"/>
      <c r="AN42" s="197"/>
      <c r="AO42" s="197"/>
      <c r="AP42" s="197"/>
      <c r="AQ42" s="197"/>
      <c r="AR42" s="197"/>
      <c r="AS42" s="197"/>
      <c r="AT42" s="197"/>
      <c r="AU42" s="197"/>
      <c r="AV42" s="197"/>
      <c r="AW42" s="197"/>
      <c r="AX42" s="197"/>
      <c r="AY42" s="197"/>
      <c r="AZ42" s="197"/>
      <c r="BA42" s="197"/>
      <c r="BB42" s="197"/>
      <c r="BC42" s="197"/>
      <c r="BD42" s="197"/>
      <c r="BE42" s="197"/>
      <c r="BM42" s="198" t="s">
        <v>52</v>
      </c>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row>
    <row r="43" spans="1:100" ht="11.1" customHeight="1" x14ac:dyDescent="0.2">
      <c r="AM43" s="161" t="s">
        <v>49</v>
      </c>
      <c r="AN43" s="161"/>
      <c r="AO43" s="161"/>
      <c r="AP43" s="161"/>
      <c r="AQ43" s="161"/>
      <c r="AR43" s="161"/>
      <c r="AS43" s="161"/>
      <c r="AT43" s="161"/>
      <c r="AU43" s="161"/>
      <c r="AV43" s="161"/>
      <c r="AW43" s="161"/>
      <c r="AX43" s="161"/>
      <c r="AY43" s="161"/>
      <c r="AZ43" s="161"/>
      <c r="BA43" s="161"/>
      <c r="BB43" s="161"/>
      <c r="BC43" s="161"/>
      <c r="BD43" s="161"/>
      <c r="BM43" s="161" t="s">
        <v>50</v>
      </c>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row>
  </sheetData>
  <mergeCells count="68">
    <mergeCell ref="AM43:BD43"/>
    <mergeCell ref="BM43:CO43"/>
    <mergeCell ref="A33:C33"/>
    <mergeCell ref="D33:AW33"/>
    <mergeCell ref="AX33:CV33"/>
    <mergeCell ref="A37:AJ37"/>
    <mergeCell ref="AM37:BE37"/>
    <mergeCell ref="BM37:CO37"/>
    <mergeCell ref="AM38:BD38"/>
    <mergeCell ref="BM38:CO38"/>
    <mergeCell ref="A42:AJ42"/>
    <mergeCell ref="AM42:BE42"/>
    <mergeCell ref="BM42:CO42"/>
    <mergeCell ref="AX31:CV31"/>
    <mergeCell ref="A32:C32"/>
    <mergeCell ref="D32:AW32"/>
    <mergeCell ref="AX32:CV32"/>
    <mergeCell ref="A25:C25"/>
    <mergeCell ref="D25:BP25"/>
    <mergeCell ref="BQ25:CA25"/>
    <mergeCell ref="CB25:CL25"/>
    <mergeCell ref="CM25:CV25"/>
    <mergeCell ref="A29:AP29"/>
    <mergeCell ref="A31:C31"/>
    <mergeCell ref="D31:AW31"/>
    <mergeCell ref="CM23:CV23"/>
    <mergeCell ref="A24:C24"/>
    <mergeCell ref="D24:BP24"/>
    <mergeCell ref="BQ24:CA24"/>
    <mergeCell ref="CB24:CL24"/>
    <mergeCell ref="CM24:CV24"/>
    <mergeCell ref="A23:C23"/>
    <mergeCell ref="D23:BP23"/>
    <mergeCell ref="BQ23:CA23"/>
    <mergeCell ref="CB23:CL23"/>
    <mergeCell ref="A21:C21"/>
    <mergeCell ref="D21:BP21"/>
    <mergeCell ref="BQ21:CA21"/>
    <mergeCell ref="CB21:CL21"/>
    <mergeCell ref="CM21:CV21"/>
    <mergeCell ref="A22:C22"/>
    <mergeCell ref="D22:BP22"/>
    <mergeCell ref="BQ22:CA22"/>
    <mergeCell ref="CB22:CL22"/>
    <mergeCell ref="CM22:CV22"/>
    <mergeCell ref="CM18:CV19"/>
    <mergeCell ref="A20:C20"/>
    <mergeCell ref="D20:BP20"/>
    <mergeCell ref="BQ20:CA20"/>
    <mergeCell ref="CB20:CL20"/>
    <mergeCell ref="CM20:CV20"/>
    <mergeCell ref="A17:C19"/>
    <mergeCell ref="D17:BP19"/>
    <mergeCell ref="BQ17:CV17"/>
    <mergeCell ref="BQ18:CA19"/>
    <mergeCell ref="CB18:CL19"/>
    <mergeCell ref="N10:CV10"/>
    <mergeCell ref="C12:J12"/>
    <mergeCell ref="M12:W12"/>
    <mergeCell ref="Z12:CV12"/>
    <mergeCell ref="A15:CV15"/>
    <mergeCell ref="C9:J9"/>
    <mergeCell ref="N9:CU9"/>
    <mergeCell ref="A2:CV2"/>
    <mergeCell ref="A3:CV3"/>
    <mergeCell ref="C6:J6"/>
    <mergeCell ref="N6:CV6"/>
    <mergeCell ref="M7:CV7"/>
  </mergeCells>
  <pageMargins left="0.70866141732283472" right="0.70866141732283472" top="0.74803149606299213" bottom="0.74803149606299213" header="0.31496062992125984" footer="0.31496062992125984"/>
  <pageSetup paperSize="9" scale="81" orientation="landscape"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opLeftCell="A7" workbookViewId="0">
      <selection activeCell="A16" sqref="A16"/>
    </sheetView>
  </sheetViews>
  <sheetFormatPr defaultRowHeight="15" x14ac:dyDescent="0.25"/>
  <cols>
    <col min="1" max="1" width="64.5" style="67" customWidth="1"/>
    <col min="2" max="2" width="55.5" style="68" customWidth="1"/>
    <col min="3" max="8" width="21" style="69" customWidth="1"/>
    <col min="9" max="16384" width="9.33203125" style="69"/>
  </cols>
  <sheetData>
    <row r="1" spans="1:8" hidden="1" x14ac:dyDescent="0.25"/>
    <row r="2" spans="1:8" hidden="1" x14ac:dyDescent="0.25"/>
    <row r="3" spans="1:8" hidden="1" x14ac:dyDescent="0.25"/>
    <row r="4" spans="1:8" hidden="1" x14ac:dyDescent="0.25"/>
    <row r="5" spans="1:8" hidden="1" x14ac:dyDescent="0.25"/>
    <row r="6" spans="1:8" hidden="1" x14ac:dyDescent="0.25"/>
    <row r="7" spans="1:8" ht="23.25" x14ac:dyDescent="0.35">
      <c r="A7" s="428" t="s">
        <v>356</v>
      </c>
      <c r="B7" s="428"/>
      <c r="C7" s="428"/>
      <c r="D7" s="428"/>
      <c r="E7" s="428"/>
      <c r="F7" s="428"/>
      <c r="G7" s="428"/>
      <c r="H7" s="428"/>
    </row>
    <row r="8" spans="1:8" ht="20.25" x14ac:dyDescent="0.25">
      <c r="A8" s="429" t="s">
        <v>357</v>
      </c>
      <c r="B8" s="429"/>
      <c r="C8" s="429"/>
      <c r="D8" s="429"/>
      <c r="E8" s="429"/>
      <c r="F8" s="429"/>
      <c r="G8" s="429"/>
      <c r="H8" s="429"/>
    </row>
    <row r="9" spans="1:8" ht="20.25" x14ac:dyDescent="0.25">
      <c r="A9" s="429" t="s">
        <v>358</v>
      </c>
      <c r="B9" s="429"/>
      <c r="C9" s="429"/>
      <c r="D9" s="429"/>
      <c r="E9" s="429"/>
      <c r="F9" s="429"/>
      <c r="G9" s="429"/>
      <c r="H9" s="429"/>
    </row>
    <row r="10" spans="1:8" x14ac:dyDescent="0.25">
      <c r="C10" s="70"/>
      <c r="D10" s="70"/>
      <c r="E10" s="70"/>
      <c r="F10" s="70"/>
      <c r="G10" s="70"/>
      <c r="H10" s="70" t="s">
        <v>359</v>
      </c>
    </row>
    <row r="11" spans="1:8" x14ac:dyDescent="0.25">
      <c r="A11" s="430" t="s">
        <v>360</v>
      </c>
      <c r="B11" s="431" t="s">
        <v>361</v>
      </c>
      <c r="C11" s="433" t="s">
        <v>362</v>
      </c>
      <c r="D11" s="434"/>
      <c r="E11" s="435"/>
      <c r="F11" s="433" t="s">
        <v>363</v>
      </c>
      <c r="G11" s="434"/>
      <c r="H11" s="435"/>
    </row>
    <row r="12" spans="1:8" x14ac:dyDescent="0.25">
      <c r="A12" s="430"/>
      <c r="B12" s="432"/>
      <c r="C12" s="71" t="s">
        <v>364</v>
      </c>
      <c r="D12" s="71" t="s">
        <v>365</v>
      </c>
      <c r="E12" s="71" t="s">
        <v>366</v>
      </c>
      <c r="F12" s="71" t="s">
        <v>364</v>
      </c>
      <c r="G12" s="71" t="s">
        <v>365</v>
      </c>
      <c r="H12" s="71" t="s">
        <v>366</v>
      </c>
    </row>
    <row r="13" spans="1:8" x14ac:dyDescent="0.25">
      <c r="A13" s="71">
        <v>1</v>
      </c>
      <c r="B13" s="72">
        <v>2</v>
      </c>
      <c r="C13" s="73">
        <v>3</v>
      </c>
      <c r="D13" s="73">
        <v>4</v>
      </c>
      <c r="E13" s="73">
        <v>5</v>
      </c>
      <c r="F13" s="73">
        <v>6</v>
      </c>
      <c r="G13" s="73">
        <v>7</v>
      </c>
      <c r="H13" s="73">
        <v>8</v>
      </c>
    </row>
    <row r="14" spans="1:8" ht="75" x14ac:dyDescent="0.25">
      <c r="A14" s="74" t="s">
        <v>179</v>
      </c>
      <c r="B14" s="75" t="s">
        <v>367</v>
      </c>
      <c r="C14" s="76">
        <v>370</v>
      </c>
      <c r="D14" s="76"/>
      <c r="E14" s="76">
        <f>SUM(C14:D14)</f>
        <v>370</v>
      </c>
      <c r="F14" s="76">
        <v>0</v>
      </c>
      <c r="G14" s="76"/>
      <c r="H14" s="76">
        <f>SUM(F14:G14)</f>
        <v>0</v>
      </c>
    </row>
    <row r="15" spans="1:8" ht="75" x14ac:dyDescent="0.25">
      <c r="A15" s="74" t="s">
        <v>179</v>
      </c>
      <c r="B15" s="75" t="s">
        <v>368</v>
      </c>
      <c r="C15" s="76">
        <v>25</v>
      </c>
      <c r="D15" s="76"/>
      <c r="E15" s="76">
        <f t="shared" ref="E15:E16" si="0">SUM(C15:D15)</f>
        <v>25</v>
      </c>
      <c r="F15" s="76">
        <v>0</v>
      </c>
      <c r="G15" s="76"/>
      <c r="H15" s="76">
        <f t="shared" ref="H15:H16" si="1">SUM(F15:G15)</f>
        <v>0</v>
      </c>
    </row>
    <row r="16" spans="1:8" ht="75" x14ac:dyDescent="0.25">
      <c r="A16" s="74" t="s">
        <v>179</v>
      </c>
      <c r="B16" s="75" t="s">
        <v>369</v>
      </c>
      <c r="C16" s="76">
        <v>25</v>
      </c>
      <c r="D16" s="76"/>
      <c r="E16" s="76">
        <f t="shared" si="0"/>
        <v>25</v>
      </c>
      <c r="F16" s="76">
        <v>0</v>
      </c>
      <c r="G16" s="76"/>
      <c r="H16" s="76">
        <f t="shared" si="1"/>
        <v>0</v>
      </c>
    </row>
    <row r="17" spans="1:8" s="79" customFormat="1" ht="75" x14ac:dyDescent="0.2">
      <c r="A17" s="74" t="s">
        <v>370</v>
      </c>
      <c r="B17" s="77" t="s">
        <v>371</v>
      </c>
      <c r="C17" s="76">
        <v>54.9</v>
      </c>
      <c r="D17" s="76"/>
      <c r="E17" s="78">
        <f>C17+D17</f>
        <v>54.9</v>
      </c>
      <c r="F17" s="76">
        <v>54.9</v>
      </c>
      <c r="G17" s="76"/>
      <c r="H17" s="78">
        <f>F17+G17</f>
        <v>54.9</v>
      </c>
    </row>
    <row r="18" spans="1:8" s="79" customFormat="1" ht="75" x14ac:dyDescent="0.2">
      <c r="A18" s="74" t="s">
        <v>130</v>
      </c>
      <c r="B18" s="77" t="s">
        <v>371</v>
      </c>
      <c r="C18" s="76">
        <v>50</v>
      </c>
      <c r="D18" s="78"/>
      <c r="E18" s="78">
        <f t="shared" ref="E18:E27" si="2">C18+D18</f>
        <v>50</v>
      </c>
      <c r="F18" s="76">
        <v>49.991999999999997</v>
      </c>
      <c r="G18" s="76"/>
      <c r="H18" s="78">
        <f t="shared" ref="H18:H27" si="3">F18+G18</f>
        <v>49.991999999999997</v>
      </c>
    </row>
    <row r="19" spans="1:8" s="79" customFormat="1" ht="93.75" x14ac:dyDescent="0.2">
      <c r="A19" s="74" t="s">
        <v>131</v>
      </c>
      <c r="B19" s="77" t="s">
        <v>371</v>
      </c>
      <c r="C19" s="76">
        <v>58.372</v>
      </c>
      <c r="D19" s="78"/>
      <c r="E19" s="78">
        <f t="shared" si="2"/>
        <v>58.372</v>
      </c>
      <c r="F19" s="76">
        <v>58.372</v>
      </c>
      <c r="G19" s="76"/>
      <c r="H19" s="78">
        <f t="shared" si="3"/>
        <v>58.372</v>
      </c>
    </row>
    <row r="20" spans="1:8" ht="75" x14ac:dyDescent="0.25">
      <c r="A20" s="74" t="s">
        <v>372</v>
      </c>
      <c r="B20" s="77" t="s">
        <v>371</v>
      </c>
      <c r="C20" s="76">
        <v>23130.706999999999</v>
      </c>
      <c r="D20" s="76">
        <v>14962.315000000001</v>
      </c>
      <c r="E20" s="78">
        <f t="shared" si="2"/>
        <v>38093.021999999997</v>
      </c>
      <c r="F20" s="76">
        <v>23103.96573</v>
      </c>
      <c r="G20" s="76">
        <v>14746.71839</v>
      </c>
      <c r="H20" s="78">
        <f t="shared" si="3"/>
        <v>37850.684119999998</v>
      </c>
    </row>
    <row r="21" spans="1:8" s="79" customFormat="1" ht="56.25" x14ac:dyDescent="0.2">
      <c r="A21" s="74" t="s">
        <v>211</v>
      </c>
      <c r="B21" s="80" t="s">
        <v>373</v>
      </c>
      <c r="C21" s="76">
        <v>56049.927000000003</v>
      </c>
      <c r="D21" s="78"/>
      <c r="E21" s="78">
        <f t="shared" si="2"/>
        <v>56049.927000000003</v>
      </c>
      <c r="F21" s="76">
        <v>56046.56121</v>
      </c>
      <c r="G21" s="76"/>
      <c r="H21" s="78">
        <f t="shared" si="3"/>
        <v>56046.56121</v>
      </c>
    </row>
    <row r="22" spans="1:8" ht="56.25" x14ac:dyDescent="0.25">
      <c r="A22" s="74" t="s">
        <v>82</v>
      </c>
      <c r="B22" s="77" t="s">
        <v>374</v>
      </c>
      <c r="C22" s="76"/>
      <c r="D22" s="76">
        <v>1367428.3</v>
      </c>
      <c r="E22" s="78">
        <f t="shared" si="2"/>
        <v>1367428.3</v>
      </c>
      <c r="F22" s="76"/>
      <c r="G22" s="76">
        <v>411226.07179000002</v>
      </c>
      <c r="H22" s="78">
        <f t="shared" si="3"/>
        <v>411226.07179000002</v>
      </c>
    </row>
    <row r="23" spans="1:8" s="79" customFormat="1" ht="37.5" x14ac:dyDescent="0.2">
      <c r="A23" s="74" t="s">
        <v>375</v>
      </c>
      <c r="B23" s="80" t="s">
        <v>376</v>
      </c>
      <c r="C23" s="76">
        <v>5.5</v>
      </c>
      <c r="D23" s="76"/>
      <c r="E23" s="78">
        <f t="shared" si="2"/>
        <v>5.5</v>
      </c>
      <c r="F23" s="76">
        <v>5.5</v>
      </c>
      <c r="G23" s="76"/>
      <c r="H23" s="78">
        <f t="shared" si="3"/>
        <v>5.5</v>
      </c>
    </row>
    <row r="24" spans="1:8" ht="37.5" x14ac:dyDescent="0.25">
      <c r="A24" s="74" t="s">
        <v>377</v>
      </c>
      <c r="B24" s="77" t="s">
        <v>378</v>
      </c>
      <c r="C24" s="76">
        <v>70.930000000000007</v>
      </c>
      <c r="D24" s="76"/>
      <c r="E24" s="78">
        <f t="shared" si="2"/>
        <v>70.930000000000007</v>
      </c>
      <c r="F24" s="76">
        <v>70.921340000000001</v>
      </c>
      <c r="G24" s="81">
        <v>0</v>
      </c>
      <c r="H24" s="78">
        <f t="shared" si="3"/>
        <v>70.921340000000001</v>
      </c>
    </row>
    <row r="25" spans="1:8" s="79" customFormat="1" ht="75" x14ac:dyDescent="0.2">
      <c r="A25" s="74" t="s">
        <v>254</v>
      </c>
      <c r="B25" s="80" t="s">
        <v>379</v>
      </c>
      <c r="C25" s="76"/>
      <c r="D25" s="76">
        <v>31878.38</v>
      </c>
      <c r="E25" s="78">
        <f t="shared" si="2"/>
        <v>31878.38</v>
      </c>
      <c r="F25" s="76"/>
      <c r="G25" s="76">
        <v>31878.38</v>
      </c>
      <c r="H25" s="78">
        <f t="shared" si="3"/>
        <v>31878.38</v>
      </c>
    </row>
    <row r="26" spans="1:8" s="79" customFormat="1" ht="75" x14ac:dyDescent="0.2">
      <c r="A26" s="74" t="s">
        <v>130</v>
      </c>
      <c r="B26" s="80" t="s">
        <v>380</v>
      </c>
      <c r="C26" s="76">
        <v>691.25599999999997</v>
      </c>
      <c r="D26" s="78"/>
      <c r="E26" s="78">
        <f t="shared" si="2"/>
        <v>691.25599999999997</v>
      </c>
      <c r="F26" s="76">
        <v>691.25599999999997</v>
      </c>
      <c r="G26" s="76"/>
      <c r="H26" s="78">
        <f t="shared" si="3"/>
        <v>691.25599999999997</v>
      </c>
    </row>
    <row r="27" spans="1:8" ht="75" x14ac:dyDescent="0.25">
      <c r="A27" s="74" t="s">
        <v>372</v>
      </c>
      <c r="B27" s="77" t="s">
        <v>381</v>
      </c>
      <c r="C27" s="76">
        <v>1629.058</v>
      </c>
      <c r="D27" s="76"/>
      <c r="E27" s="78">
        <f t="shared" si="2"/>
        <v>1629.058</v>
      </c>
      <c r="F27" s="76">
        <v>1629.058</v>
      </c>
      <c r="G27" s="81">
        <v>0</v>
      </c>
      <c r="H27" s="78">
        <f t="shared" si="3"/>
        <v>1629.058</v>
      </c>
    </row>
    <row r="28" spans="1:8" x14ac:dyDescent="0.25">
      <c r="C28" s="82"/>
      <c r="D28" s="82"/>
      <c r="E28" s="82"/>
      <c r="F28" s="82"/>
      <c r="G28" s="82"/>
      <c r="H28" s="82"/>
    </row>
    <row r="29" spans="1:8" ht="18.75" x14ac:dyDescent="0.3">
      <c r="A29" s="83" t="s">
        <v>47</v>
      </c>
      <c r="B29" s="84"/>
      <c r="C29" s="85"/>
      <c r="D29" s="425" t="s">
        <v>382</v>
      </c>
      <c r="E29" s="425"/>
      <c r="F29" s="425"/>
      <c r="G29" s="86"/>
      <c r="H29" s="87"/>
    </row>
    <row r="30" spans="1:8" ht="18.75" x14ac:dyDescent="0.3">
      <c r="A30" s="88"/>
      <c r="B30" s="69"/>
      <c r="C30" s="85"/>
      <c r="D30" s="426"/>
      <c r="E30" s="426"/>
      <c r="F30" s="426"/>
      <c r="G30" s="85"/>
      <c r="H30" s="89"/>
    </row>
    <row r="31" spans="1:8" ht="93.75" x14ac:dyDescent="0.3">
      <c r="A31" s="90" t="s">
        <v>51</v>
      </c>
      <c r="B31" s="84"/>
      <c r="C31" s="85"/>
      <c r="D31" s="425" t="s">
        <v>383</v>
      </c>
      <c r="E31" s="425"/>
      <c r="F31" s="425"/>
      <c r="G31" s="85"/>
      <c r="H31" s="87"/>
    </row>
    <row r="32" spans="1:8" ht="15.75" x14ac:dyDescent="0.25">
      <c r="B32" s="91"/>
      <c r="C32" s="85"/>
      <c r="D32" s="427"/>
      <c r="E32" s="427"/>
      <c r="F32" s="427"/>
      <c r="G32" s="86"/>
      <c r="H32" s="89"/>
    </row>
    <row r="33" spans="2:8" ht="15.75" x14ac:dyDescent="0.25">
      <c r="B33" s="91"/>
      <c r="C33" s="85"/>
      <c r="D33" s="86"/>
      <c r="E33" s="86"/>
      <c r="F33" s="86"/>
      <c r="G33" s="86"/>
      <c r="H33" s="86"/>
    </row>
    <row r="34" spans="2:8" x14ac:dyDescent="0.25">
      <c r="C34" s="82"/>
      <c r="D34" s="82"/>
      <c r="E34" s="82"/>
      <c r="F34" s="82"/>
      <c r="G34" s="82"/>
      <c r="H34" s="82"/>
    </row>
  </sheetData>
  <mergeCells count="11">
    <mergeCell ref="D29:F29"/>
    <mergeCell ref="D30:F30"/>
    <mergeCell ref="D31:F31"/>
    <mergeCell ref="D32:F32"/>
    <mergeCell ref="A7:H7"/>
    <mergeCell ref="A8:H8"/>
    <mergeCell ref="A9:H9"/>
    <mergeCell ref="A11:A12"/>
    <mergeCell ref="B11:B12"/>
    <mergeCell ref="C11:E11"/>
    <mergeCell ref="F11:H11"/>
  </mergeCells>
  <pageMargins left="0.70866141732283472" right="0.70866141732283472" top="0.74803149606299213" bottom="0.74803149606299213" header="0.31496062992125984" footer="0.31496062992125984"/>
  <pageSetup paperSize="9" scale="67" fitToHeight="3"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opLeftCell="A7" workbookViewId="0">
      <selection sqref="A1:XFD1048576"/>
    </sheetView>
  </sheetViews>
  <sheetFormatPr defaultRowHeight="15" x14ac:dyDescent="0.25"/>
  <cols>
    <col min="1" max="1" width="60" style="67" customWidth="1"/>
    <col min="2" max="2" width="67" style="68" customWidth="1"/>
    <col min="3" max="3" width="17" style="69" customWidth="1"/>
    <col min="4" max="5" width="21" style="69" customWidth="1"/>
    <col min="6" max="6" width="14.83203125" style="69" customWidth="1"/>
    <col min="7" max="8" width="21" style="69" customWidth="1"/>
    <col min="9" max="16384" width="9.33203125" style="69"/>
  </cols>
  <sheetData>
    <row r="1" spans="1:8" hidden="1" x14ac:dyDescent="0.25"/>
    <row r="2" spans="1:8" hidden="1" x14ac:dyDescent="0.25"/>
    <row r="3" spans="1:8" hidden="1" x14ac:dyDescent="0.25"/>
    <row r="4" spans="1:8" hidden="1" x14ac:dyDescent="0.25"/>
    <row r="5" spans="1:8" hidden="1" x14ac:dyDescent="0.25"/>
    <row r="6" spans="1:8" hidden="1" x14ac:dyDescent="0.25"/>
    <row r="7" spans="1:8" ht="23.25" x14ac:dyDescent="0.35">
      <c r="A7" s="428" t="s">
        <v>356</v>
      </c>
      <c r="B7" s="428"/>
      <c r="C7" s="428"/>
      <c r="D7" s="428"/>
      <c r="E7" s="428"/>
      <c r="F7" s="428"/>
      <c r="G7" s="428"/>
      <c r="H7" s="428"/>
    </row>
    <row r="8" spans="1:8" ht="20.25" x14ac:dyDescent="0.25">
      <c r="A8" s="429" t="s">
        <v>384</v>
      </c>
      <c r="B8" s="429"/>
      <c r="C8" s="429"/>
      <c r="D8" s="429"/>
      <c r="E8" s="429"/>
      <c r="F8" s="429"/>
      <c r="G8" s="429"/>
      <c r="H8" s="429"/>
    </row>
    <row r="9" spans="1:8" ht="20.25" x14ac:dyDescent="0.25">
      <c r="A9" s="429" t="s">
        <v>358</v>
      </c>
      <c r="B9" s="429"/>
      <c r="C9" s="429"/>
      <c r="D9" s="429"/>
      <c r="E9" s="429"/>
      <c r="F9" s="429"/>
      <c r="G9" s="429"/>
      <c r="H9" s="429"/>
    </row>
    <row r="10" spans="1:8" x14ac:dyDescent="0.25">
      <c r="C10" s="70"/>
      <c r="D10" s="70"/>
      <c r="E10" s="70"/>
      <c r="F10" s="70"/>
      <c r="G10" s="70"/>
      <c r="H10" s="70" t="s">
        <v>359</v>
      </c>
    </row>
    <row r="11" spans="1:8" x14ac:dyDescent="0.25">
      <c r="A11" s="430" t="s">
        <v>385</v>
      </c>
      <c r="B11" s="431" t="s">
        <v>386</v>
      </c>
      <c r="C11" s="433" t="s">
        <v>362</v>
      </c>
      <c r="D11" s="434"/>
      <c r="E11" s="435"/>
      <c r="F11" s="433" t="s">
        <v>363</v>
      </c>
      <c r="G11" s="434"/>
      <c r="H11" s="435"/>
    </row>
    <row r="12" spans="1:8" ht="30" x14ac:dyDescent="0.25">
      <c r="A12" s="430"/>
      <c r="B12" s="432"/>
      <c r="C12" s="71" t="s">
        <v>364</v>
      </c>
      <c r="D12" s="71" t="s">
        <v>365</v>
      </c>
      <c r="E12" s="71" t="s">
        <v>366</v>
      </c>
      <c r="F12" s="71" t="s">
        <v>364</v>
      </c>
      <c r="G12" s="71" t="s">
        <v>365</v>
      </c>
      <c r="H12" s="71" t="s">
        <v>366</v>
      </c>
    </row>
    <row r="13" spans="1:8" x14ac:dyDescent="0.25">
      <c r="A13" s="71">
        <v>1</v>
      </c>
      <c r="B13" s="72">
        <v>2</v>
      </c>
      <c r="C13" s="73">
        <v>3</v>
      </c>
      <c r="D13" s="73">
        <v>4</v>
      </c>
      <c r="E13" s="73">
        <v>5</v>
      </c>
      <c r="F13" s="73">
        <v>6</v>
      </c>
      <c r="G13" s="73">
        <v>7</v>
      </c>
      <c r="H13" s="73">
        <v>8</v>
      </c>
    </row>
    <row r="14" spans="1:8" ht="112.5" x14ac:dyDescent="0.25">
      <c r="A14" s="74" t="s">
        <v>387</v>
      </c>
      <c r="B14" s="77" t="s">
        <v>388</v>
      </c>
      <c r="C14" s="76"/>
      <c r="D14" s="76">
        <v>1367428.3</v>
      </c>
      <c r="E14" s="78">
        <f t="shared" ref="E14" si="0">C14+D14</f>
        <v>1367428.3</v>
      </c>
      <c r="F14" s="76"/>
      <c r="G14" s="76">
        <v>411226.07179000002</v>
      </c>
      <c r="H14" s="78">
        <f t="shared" ref="H14" si="1">F14+G14</f>
        <v>411226.07179000002</v>
      </c>
    </row>
    <row r="15" spans="1:8" x14ac:dyDescent="0.25">
      <c r="C15" s="82"/>
      <c r="D15" s="82"/>
      <c r="E15" s="82"/>
      <c r="F15" s="82"/>
      <c r="G15" s="82"/>
      <c r="H15" s="82"/>
    </row>
    <row r="16" spans="1:8" ht="18.75" x14ac:dyDescent="0.3">
      <c r="A16" s="83" t="s">
        <v>47</v>
      </c>
      <c r="B16" s="84"/>
      <c r="C16" s="85"/>
      <c r="D16" s="425" t="s">
        <v>382</v>
      </c>
      <c r="E16" s="425"/>
      <c r="F16" s="425"/>
      <c r="G16" s="86"/>
      <c r="H16" s="87"/>
    </row>
    <row r="17" spans="1:8" ht="18.75" x14ac:dyDescent="0.3">
      <c r="A17" s="88"/>
      <c r="B17" s="69"/>
      <c r="C17" s="85"/>
      <c r="D17" s="426"/>
      <c r="E17" s="426"/>
      <c r="F17" s="426"/>
      <c r="G17" s="85"/>
      <c r="H17" s="89"/>
    </row>
    <row r="18" spans="1:8" ht="93.75" x14ac:dyDescent="0.3">
      <c r="A18" s="90" t="s">
        <v>51</v>
      </c>
      <c r="B18" s="84"/>
      <c r="C18" s="85"/>
      <c r="D18" s="425" t="s">
        <v>383</v>
      </c>
      <c r="E18" s="425"/>
      <c r="F18" s="425"/>
      <c r="G18" s="85"/>
      <c r="H18" s="87"/>
    </row>
    <row r="19" spans="1:8" ht="15.75" x14ac:dyDescent="0.25">
      <c r="B19" s="91"/>
      <c r="C19" s="85"/>
      <c r="D19" s="427"/>
      <c r="E19" s="427"/>
      <c r="F19" s="427"/>
      <c r="G19" s="86"/>
      <c r="H19" s="89"/>
    </row>
    <row r="20" spans="1:8" ht="15.75" x14ac:dyDescent="0.25">
      <c r="B20" s="91"/>
      <c r="C20" s="85"/>
      <c r="D20" s="86"/>
      <c r="E20" s="86"/>
      <c r="F20" s="86"/>
      <c r="G20" s="86"/>
      <c r="H20" s="86"/>
    </row>
    <row r="21" spans="1:8" x14ac:dyDescent="0.25">
      <c r="C21" s="82"/>
      <c r="D21" s="82"/>
      <c r="E21" s="82"/>
      <c r="F21" s="82"/>
      <c r="G21" s="82"/>
      <c r="H21" s="82"/>
    </row>
  </sheetData>
  <mergeCells count="11">
    <mergeCell ref="D16:F16"/>
    <mergeCell ref="D17:F17"/>
    <mergeCell ref="D18:F18"/>
    <mergeCell ref="D19:F19"/>
    <mergeCell ref="A7:H7"/>
    <mergeCell ref="A8:H8"/>
    <mergeCell ref="A9:H9"/>
    <mergeCell ref="A11:A12"/>
    <mergeCell ref="B11:B12"/>
    <mergeCell ref="C11:E11"/>
    <mergeCell ref="F11:H11"/>
  </mergeCells>
  <pageMargins left="0.70866141732283472" right="0.70866141732283472" top="0.74803149606299213" bottom="0.74803149606299213" header="0.31496062992125984" footer="0.31496062992125984"/>
  <pageSetup paperSize="9" scale="68" orientation="landscape"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16"/>
  <sheetViews>
    <sheetView workbookViewId="0">
      <selection activeCell="AJ19" sqref="AJ19:AN19"/>
    </sheetView>
  </sheetViews>
  <sheetFormatPr defaultRowHeight="15.75" x14ac:dyDescent="0.25"/>
  <cols>
    <col min="1" max="1" width="5.1640625" style="92" customWidth="1"/>
    <col min="2" max="2" width="5" style="92" customWidth="1"/>
    <col min="3" max="24" width="2.83203125" style="92" customWidth="1"/>
    <col min="25" max="27" width="3.33203125" style="92" customWidth="1"/>
    <col min="28" max="35" width="4.6640625" style="92" customWidth="1"/>
    <col min="36" max="40" width="4" style="93" customWidth="1"/>
    <col min="41" max="45" width="5.1640625" style="93" customWidth="1"/>
    <col min="46" max="50" width="4" style="93" customWidth="1"/>
    <col min="51" max="51" width="3.33203125" style="93" customWidth="1"/>
    <col min="52" max="52" width="4" style="93" customWidth="1"/>
    <col min="53" max="53" width="3.1640625" style="93" customWidth="1"/>
    <col min="54" max="54" width="3.6640625" style="93" customWidth="1"/>
    <col min="55" max="55" width="2.5" style="93" customWidth="1"/>
    <col min="56" max="60" width="4.5" style="93" customWidth="1"/>
    <col min="61" max="65" width="4.33203125" style="93" customWidth="1"/>
    <col min="66" max="70" width="3.1640625" style="93" customWidth="1"/>
    <col min="71" max="73" width="4.33203125" style="93" customWidth="1"/>
    <col min="74" max="74" width="3" style="93" customWidth="1"/>
    <col min="75" max="77" width="4.33203125" style="93" customWidth="1"/>
    <col min="78" max="78" width="3.83203125" style="93" customWidth="1"/>
    <col min="79" max="80" width="4.33203125" style="93" customWidth="1"/>
    <col min="81" max="16384" width="9.33203125" style="93"/>
  </cols>
  <sheetData>
    <row r="1" spans="1:80" s="92" customFormat="1" ht="23.25" customHeight="1" x14ac:dyDescent="0.2">
      <c r="A1" s="440" t="s">
        <v>356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row>
    <row r="2" spans="1:80" s="92" customFormat="1" ht="23.25" customHeight="1" x14ac:dyDescent="0.2">
      <c r="A2" s="440" t="s">
        <v>389</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row>
    <row r="3" spans="1:80" s="92" customFormat="1" ht="23.25" customHeight="1" x14ac:dyDescent="0.2">
      <c r="A3" s="440" t="s">
        <v>390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row>
    <row r="4" spans="1:80" ht="12.75" customHeight="1" x14ac:dyDescent="0.25"/>
    <row r="5" spans="1:80" ht="26.25" customHeight="1" x14ac:dyDescent="0.25">
      <c r="A5" s="94" t="s">
        <v>391</v>
      </c>
      <c r="B5" s="94"/>
      <c r="C5" s="94"/>
      <c r="D5" s="94"/>
      <c r="E5" s="94"/>
      <c r="F5" s="94"/>
      <c r="G5" s="94"/>
      <c r="H5" s="94"/>
      <c r="I5" s="94"/>
      <c r="J5" s="94"/>
      <c r="K5" s="94"/>
      <c r="L5" s="94"/>
      <c r="M5" s="94"/>
      <c r="N5" s="94"/>
      <c r="O5" s="94"/>
      <c r="P5" s="94"/>
      <c r="Q5" s="94"/>
      <c r="R5" s="94"/>
      <c r="S5" s="94"/>
      <c r="T5" s="94"/>
      <c r="U5" s="94"/>
      <c r="V5" s="94"/>
      <c r="W5" s="94"/>
      <c r="X5" s="94"/>
      <c r="Y5" s="94"/>
      <c r="Z5" s="94"/>
      <c r="AA5" s="94"/>
    </row>
    <row r="6" spans="1:80" ht="18" customHeight="1" x14ac:dyDescent="0.25">
      <c r="A6" s="441" t="s">
        <v>392</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row>
    <row r="7" spans="1:80" ht="7.5" customHeight="1" thickBot="1" x14ac:dyDescent="0.3"/>
    <row r="8" spans="1:80" ht="42.75" customHeight="1" x14ac:dyDescent="0.25">
      <c r="A8" s="442" t="s">
        <v>16</v>
      </c>
      <c r="B8" s="442"/>
      <c r="C8" s="445" t="s">
        <v>18</v>
      </c>
      <c r="D8" s="445"/>
      <c r="E8" s="445"/>
      <c r="F8" s="445"/>
      <c r="G8" s="445"/>
      <c r="H8" s="445"/>
      <c r="I8" s="445"/>
      <c r="J8" s="445"/>
      <c r="K8" s="445"/>
      <c r="L8" s="445"/>
      <c r="M8" s="445"/>
      <c r="N8" s="445"/>
      <c r="O8" s="445"/>
      <c r="P8" s="445"/>
      <c r="Q8" s="445"/>
      <c r="R8" s="445"/>
      <c r="S8" s="445"/>
      <c r="T8" s="445"/>
      <c r="U8" s="445"/>
      <c r="V8" s="445"/>
      <c r="W8" s="445"/>
      <c r="X8" s="445"/>
      <c r="Y8" s="447" t="s">
        <v>19</v>
      </c>
      <c r="Z8" s="447"/>
      <c r="AA8" s="447"/>
      <c r="AB8" s="445" t="s">
        <v>20</v>
      </c>
      <c r="AC8" s="445"/>
      <c r="AD8" s="445"/>
      <c r="AE8" s="445"/>
      <c r="AF8" s="445"/>
      <c r="AG8" s="445"/>
      <c r="AH8" s="445"/>
      <c r="AI8" s="445"/>
      <c r="AJ8" s="445" t="s">
        <v>65</v>
      </c>
      <c r="AK8" s="445"/>
      <c r="AL8" s="445"/>
      <c r="AM8" s="445"/>
      <c r="AN8" s="445"/>
      <c r="AO8" s="445"/>
      <c r="AP8" s="445"/>
      <c r="AQ8" s="445"/>
      <c r="AR8" s="445"/>
      <c r="AS8" s="445"/>
      <c r="AT8" s="445"/>
      <c r="AU8" s="445"/>
      <c r="AV8" s="445"/>
      <c r="AW8" s="445"/>
      <c r="AX8" s="445"/>
      <c r="AY8" s="445" t="s">
        <v>72</v>
      </c>
      <c r="AZ8" s="445"/>
      <c r="BA8" s="445"/>
      <c r="BB8" s="445"/>
      <c r="BC8" s="445"/>
      <c r="BD8" s="445"/>
      <c r="BE8" s="445"/>
      <c r="BF8" s="445"/>
      <c r="BG8" s="445"/>
      <c r="BH8" s="445"/>
      <c r="BI8" s="445"/>
      <c r="BJ8" s="445"/>
      <c r="BK8" s="445"/>
      <c r="BL8" s="445"/>
      <c r="BM8" s="445"/>
      <c r="BN8" s="436" t="s">
        <v>13</v>
      </c>
      <c r="BO8" s="436"/>
      <c r="BP8" s="436"/>
      <c r="BQ8" s="436"/>
      <c r="BR8" s="436"/>
      <c r="BS8" s="436"/>
      <c r="BT8" s="436"/>
      <c r="BU8" s="436"/>
      <c r="BV8" s="436"/>
      <c r="BW8" s="436"/>
      <c r="BX8" s="436"/>
      <c r="BY8" s="436"/>
      <c r="BZ8" s="436"/>
      <c r="CA8" s="436"/>
      <c r="CB8" s="436"/>
    </row>
    <row r="9" spans="1:80" ht="33" customHeight="1" x14ac:dyDescent="0.25">
      <c r="A9" s="443"/>
      <c r="B9" s="444"/>
      <c r="C9" s="446"/>
      <c r="D9" s="444"/>
      <c r="E9" s="444"/>
      <c r="F9" s="444"/>
      <c r="G9" s="444"/>
      <c r="H9" s="444"/>
      <c r="I9" s="444"/>
      <c r="J9" s="444"/>
      <c r="K9" s="444"/>
      <c r="L9" s="444"/>
      <c r="M9" s="444"/>
      <c r="N9" s="444"/>
      <c r="O9" s="444"/>
      <c r="P9" s="444"/>
      <c r="Q9" s="444"/>
      <c r="R9" s="444"/>
      <c r="S9" s="444"/>
      <c r="T9" s="444"/>
      <c r="U9" s="444"/>
      <c r="V9" s="444"/>
      <c r="W9" s="444"/>
      <c r="X9" s="444"/>
      <c r="Y9" s="448"/>
      <c r="Z9" s="449"/>
      <c r="AA9" s="449"/>
      <c r="AB9" s="446"/>
      <c r="AC9" s="444"/>
      <c r="AD9" s="444"/>
      <c r="AE9" s="444"/>
      <c r="AF9" s="444"/>
      <c r="AG9" s="444"/>
      <c r="AH9" s="444"/>
      <c r="AI9" s="444"/>
      <c r="AJ9" s="437" t="s">
        <v>14</v>
      </c>
      <c r="AK9" s="437"/>
      <c r="AL9" s="437"/>
      <c r="AM9" s="437"/>
      <c r="AN9" s="437"/>
      <c r="AO9" s="437" t="s">
        <v>15</v>
      </c>
      <c r="AP9" s="437"/>
      <c r="AQ9" s="437"/>
      <c r="AR9" s="437"/>
      <c r="AS9" s="437"/>
      <c r="AT9" s="437" t="s">
        <v>62</v>
      </c>
      <c r="AU9" s="437"/>
      <c r="AV9" s="437"/>
      <c r="AW9" s="437"/>
      <c r="AX9" s="437"/>
      <c r="AY9" s="437" t="s">
        <v>14</v>
      </c>
      <c r="AZ9" s="437"/>
      <c r="BA9" s="437"/>
      <c r="BB9" s="437"/>
      <c r="BC9" s="437"/>
      <c r="BD9" s="437" t="s">
        <v>15</v>
      </c>
      <c r="BE9" s="437"/>
      <c r="BF9" s="437"/>
      <c r="BG9" s="437"/>
      <c r="BH9" s="437"/>
      <c r="BI9" s="437" t="s">
        <v>62</v>
      </c>
      <c r="BJ9" s="437"/>
      <c r="BK9" s="437"/>
      <c r="BL9" s="437"/>
      <c r="BM9" s="437"/>
      <c r="BN9" s="438" t="s">
        <v>14</v>
      </c>
      <c r="BO9" s="438"/>
      <c r="BP9" s="438"/>
      <c r="BQ9" s="438"/>
      <c r="BR9" s="438"/>
      <c r="BS9" s="438" t="s">
        <v>15</v>
      </c>
      <c r="BT9" s="438"/>
      <c r="BU9" s="438"/>
      <c r="BV9" s="438"/>
      <c r="BW9" s="438"/>
      <c r="BX9" s="439" t="s">
        <v>62</v>
      </c>
      <c r="BY9" s="439"/>
      <c r="BZ9" s="439"/>
      <c r="CA9" s="439"/>
      <c r="CB9" s="439"/>
    </row>
    <row r="10" spans="1:80" ht="26.25" customHeight="1" thickBot="1" x14ac:dyDescent="0.3">
      <c r="A10" s="458">
        <v>1</v>
      </c>
      <c r="B10" s="458"/>
      <c r="C10" s="457">
        <v>2</v>
      </c>
      <c r="D10" s="457"/>
      <c r="E10" s="457"/>
      <c r="F10" s="457"/>
      <c r="G10" s="457"/>
      <c r="H10" s="457"/>
      <c r="I10" s="457"/>
      <c r="J10" s="457"/>
      <c r="K10" s="457"/>
      <c r="L10" s="457"/>
      <c r="M10" s="457"/>
      <c r="N10" s="457"/>
      <c r="O10" s="457"/>
      <c r="P10" s="457"/>
      <c r="Q10" s="457"/>
      <c r="R10" s="457"/>
      <c r="S10" s="457"/>
      <c r="T10" s="457"/>
      <c r="U10" s="457"/>
      <c r="V10" s="457"/>
      <c r="W10" s="457"/>
      <c r="X10" s="457"/>
      <c r="Y10" s="457">
        <v>3</v>
      </c>
      <c r="Z10" s="457"/>
      <c r="AA10" s="457"/>
      <c r="AB10" s="457">
        <v>4</v>
      </c>
      <c r="AC10" s="457"/>
      <c r="AD10" s="457"/>
      <c r="AE10" s="457"/>
      <c r="AF10" s="457"/>
      <c r="AG10" s="457"/>
      <c r="AH10" s="457"/>
      <c r="AI10" s="457"/>
      <c r="AJ10" s="457">
        <v>5</v>
      </c>
      <c r="AK10" s="457"/>
      <c r="AL10" s="457"/>
      <c r="AM10" s="457"/>
      <c r="AN10" s="457"/>
      <c r="AO10" s="457">
        <v>6</v>
      </c>
      <c r="AP10" s="457"/>
      <c r="AQ10" s="457"/>
      <c r="AR10" s="457"/>
      <c r="AS10" s="457"/>
      <c r="AT10" s="457">
        <v>7</v>
      </c>
      <c r="AU10" s="457"/>
      <c r="AV10" s="457"/>
      <c r="AW10" s="457"/>
      <c r="AX10" s="457"/>
      <c r="AY10" s="457">
        <v>8</v>
      </c>
      <c r="AZ10" s="457"/>
      <c r="BA10" s="457"/>
      <c r="BB10" s="457"/>
      <c r="BC10" s="457"/>
      <c r="BD10" s="457">
        <v>9</v>
      </c>
      <c r="BE10" s="457"/>
      <c r="BF10" s="457"/>
      <c r="BG10" s="457"/>
      <c r="BH10" s="457"/>
      <c r="BI10" s="457">
        <v>10</v>
      </c>
      <c r="BJ10" s="457"/>
      <c r="BK10" s="457"/>
      <c r="BL10" s="457"/>
      <c r="BM10" s="457"/>
      <c r="BN10" s="457">
        <v>11</v>
      </c>
      <c r="BO10" s="457"/>
      <c r="BP10" s="457"/>
      <c r="BQ10" s="457"/>
      <c r="BR10" s="457"/>
      <c r="BS10" s="457">
        <v>12</v>
      </c>
      <c r="BT10" s="457"/>
      <c r="BU10" s="457"/>
      <c r="BV10" s="457"/>
      <c r="BW10" s="457"/>
      <c r="BX10" s="450">
        <v>13</v>
      </c>
      <c r="BY10" s="450"/>
      <c r="BZ10" s="450"/>
      <c r="CA10" s="450"/>
      <c r="CB10" s="450"/>
    </row>
    <row r="11" spans="1:80" ht="22.5" customHeight="1" x14ac:dyDescent="0.25">
      <c r="A11" s="451">
        <v>1</v>
      </c>
      <c r="B11" s="451"/>
      <c r="C11" s="452" t="s">
        <v>279</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row>
    <row r="12" spans="1:80" ht="18.75" customHeight="1" x14ac:dyDescent="0.25">
      <c r="A12" s="453" t="s">
        <v>21</v>
      </c>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row>
    <row r="13" spans="1:80" s="95" customFormat="1" ht="17.25" customHeight="1" x14ac:dyDescent="0.25">
      <c r="A13" s="454">
        <v>1</v>
      </c>
      <c r="B13" s="454"/>
      <c r="C13" s="455" t="s">
        <v>281</v>
      </c>
      <c r="D13" s="456"/>
      <c r="E13" s="456"/>
      <c r="F13" s="456"/>
      <c r="G13" s="456"/>
      <c r="H13" s="456"/>
      <c r="I13" s="456"/>
      <c r="J13" s="456"/>
      <c r="K13" s="456"/>
      <c r="L13" s="456"/>
      <c r="M13" s="456"/>
      <c r="N13" s="456"/>
      <c r="O13" s="456"/>
      <c r="P13" s="456"/>
      <c r="Q13" s="456"/>
      <c r="R13" s="456"/>
      <c r="S13" s="456"/>
      <c r="T13" s="456"/>
      <c r="U13" s="456"/>
      <c r="V13" s="456"/>
      <c r="W13" s="456"/>
      <c r="X13" s="456"/>
      <c r="Y13" s="456" t="s">
        <v>22</v>
      </c>
      <c r="Z13" s="456"/>
      <c r="AA13" s="456"/>
      <c r="AB13" s="455" t="s">
        <v>282</v>
      </c>
      <c r="AC13" s="456"/>
      <c r="AD13" s="456"/>
      <c r="AE13" s="456"/>
      <c r="AF13" s="456"/>
      <c r="AG13" s="456"/>
      <c r="AH13" s="456"/>
      <c r="AI13" s="456"/>
      <c r="AJ13" s="454">
        <v>223</v>
      </c>
      <c r="AK13" s="454"/>
      <c r="AL13" s="454"/>
      <c r="AM13" s="454"/>
      <c r="AN13" s="454"/>
      <c r="AO13" s="454">
        <v>3</v>
      </c>
      <c r="AP13" s="454"/>
      <c r="AQ13" s="454"/>
      <c r="AR13" s="454"/>
      <c r="AS13" s="454"/>
      <c r="AT13" s="454">
        <v>226</v>
      </c>
      <c r="AU13" s="454"/>
      <c r="AV13" s="454"/>
      <c r="AW13" s="454"/>
      <c r="AX13" s="454"/>
      <c r="AY13" s="454">
        <v>223</v>
      </c>
      <c r="AZ13" s="454"/>
      <c r="BA13" s="454"/>
      <c r="BB13" s="454"/>
      <c r="BC13" s="454"/>
      <c r="BD13" s="454">
        <v>3</v>
      </c>
      <c r="BE13" s="454"/>
      <c r="BF13" s="454"/>
      <c r="BG13" s="454"/>
      <c r="BH13" s="454"/>
      <c r="BI13" s="454">
        <v>226</v>
      </c>
      <c r="BJ13" s="454"/>
      <c r="BK13" s="454"/>
      <c r="BL13" s="454"/>
      <c r="BM13" s="454"/>
      <c r="BN13" s="461"/>
      <c r="BO13" s="461"/>
      <c r="BP13" s="461"/>
      <c r="BQ13" s="461"/>
      <c r="BR13" s="461"/>
      <c r="BS13" s="461"/>
      <c r="BT13" s="461"/>
      <c r="BU13" s="461"/>
      <c r="BV13" s="461"/>
      <c r="BW13" s="461"/>
      <c r="BX13" s="461"/>
      <c r="BY13" s="461"/>
      <c r="BZ13" s="461"/>
      <c r="CA13" s="461"/>
      <c r="CB13" s="461"/>
    </row>
    <row r="14" spans="1:80" s="95" customFormat="1" ht="17.25" customHeight="1" x14ac:dyDescent="0.25">
      <c r="A14" s="454">
        <v>2</v>
      </c>
      <c r="B14" s="454"/>
      <c r="C14" s="456" t="s">
        <v>23</v>
      </c>
      <c r="D14" s="456"/>
      <c r="E14" s="456"/>
      <c r="F14" s="456"/>
      <c r="G14" s="456"/>
      <c r="H14" s="456"/>
      <c r="I14" s="456"/>
      <c r="J14" s="456"/>
      <c r="K14" s="456"/>
      <c r="L14" s="456"/>
      <c r="M14" s="456"/>
      <c r="N14" s="456"/>
      <c r="O14" s="456"/>
      <c r="P14" s="456"/>
      <c r="Q14" s="456"/>
      <c r="R14" s="456"/>
      <c r="S14" s="456"/>
      <c r="T14" s="456"/>
      <c r="U14" s="456"/>
      <c r="V14" s="456"/>
      <c r="W14" s="456"/>
      <c r="X14" s="456"/>
      <c r="Y14" s="456" t="s">
        <v>24</v>
      </c>
      <c r="Z14" s="456"/>
      <c r="AA14" s="456"/>
      <c r="AB14" s="456" t="s">
        <v>25</v>
      </c>
      <c r="AC14" s="456"/>
      <c r="AD14" s="456"/>
      <c r="AE14" s="456"/>
      <c r="AF14" s="456"/>
      <c r="AG14" s="456"/>
      <c r="AH14" s="456"/>
      <c r="AI14" s="456"/>
      <c r="AJ14" s="459">
        <f>47993699-967</f>
        <v>47992732</v>
      </c>
      <c r="AK14" s="459"/>
      <c r="AL14" s="459"/>
      <c r="AM14" s="459"/>
      <c r="AN14" s="459"/>
      <c r="AO14" s="459">
        <v>505108</v>
      </c>
      <c r="AP14" s="459"/>
      <c r="AQ14" s="459"/>
      <c r="AR14" s="459"/>
      <c r="AS14" s="459"/>
      <c r="AT14" s="459">
        <f>SUM(AJ14:AS14)</f>
        <v>48497840</v>
      </c>
      <c r="AU14" s="459"/>
      <c r="AV14" s="459"/>
      <c r="AW14" s="459"/>
      <c r="AX14" s="459"/>
      <c r="AY14" s="459">
        <f>47886470.03-967</f>
        <v>47885503.030000001</v>
      </c>
      <c r="AZ14" s="459"/>
      <c r="BA14" s="459"/>
      <c r="BB14" s="459"/>
      <c r="BC14" s="459"/>
      <c r="BD14" s="459">
        <v>443207.5</v>
      </c>
      <c r="BE14" s="459"/>
      <c r="BF14" s="459"/>
      <c r="BG14" s="459"/>
      <c r="BH14" s="459"/>
      <c r="BI14" s="459">
        <v>48329677.530000001</v>
      </c>
      <c r="BJ14" s="459"/>
      <c r="BK14" s="459"/>
      <c r="BL14" s="459"/>
      <c r="BM14" s="459"/>
      <c r="BN14" s="459">
        <f>AY14-AJ14</f>
        <v>-107228.96999999881</v>
      </c>
      <c r="BO14" s="459"/>
      <c r="BP14" s="459"/>
      <c r="BQ14" s="459"/>
      <c r="BR14" s="459"/>
      <c r="BS14" s="460">
        <v>-61900.5</v>
      </c>
      <c r="BT14" s="460"/>
      <c r="BU14" s="460"/>
      <c r="BV14" s="460"/>
      <c r="BW14" s="460"/>
      <c r="BX14" s="459">
        <f>BN14+BS14</f>
        <v>-169129.46999999881</v>
      </c>
      <c r="BY14" s="459"/>
      <c r="BZ14" s="459"/>
      <c r="CA14" s="459"/>
      <c r="CB14" s="459"/>
    </row>
    <row r="15" spans="1:80" s="95" customFormat="1" ht="30.75" customHeight="1" x14ac:dyDescent="0.25">
      <c r="A15" s="454">
        <v>3</v>
      </c>
      <c r="B15" s="454"/>
      <c r="C15" s="456" t="s">
        <v>27</v>
      </c>
      <c r="D15" s="456"/>
      <c r="E15" s="456"/>
      <c r="F15" s="456"/>
      <c r="G15" s="456"/>
      <c r="H15" s="456"/>
      <c r="I15" s="456"/>
      <c r="J15" s="456"/>
      <c r="K15" s="456"/>
      <c r="L15" s="456"/>
      <c r="M15" s="456"/>
      <c r="N15" s="456"/>
      <c r="O15" s="456"/>
      <c r="P15" s="456"/>
      <c r="Q15" s="456"/>
      <c r="R15" s="456"/>
      <c r="S15" s="456"/>
      <c r="T15" s="456"/>
      <c r="U15" s="456"/>
      <c r="V15" s="456"/>
      <c r="W15" s="456"/>
      <c r="X15" s="456"/>
      <c r="Y15" s="456" t="s">
        <v>24</v>
      </c>
      <c r="Z15" s="456"/>
      <c r="AA15" s="456"/>
      <c r="AB15" s="456" t="s">
        <v>28</v>
      </c>
      <c r="AC15" s="456"/>
      <c r="AD15" s="456"/>
      <c r="AE15" s="456"/>
      <c r="AF15" s="456"/>
      <c r="AG15" s="456"/>
      <c r="AH15" s="456"/>
      <c r="AI15" s="456"/>
      <c r="AJ15" s="454">
        <v>967</v>
      </c>
      <c r="AK15" s="454"/>
      <c r="AL15" s="454"/>
      <c r="AM15" s="454"/>
      <c r="AN15" s="454"/>
      <c r="AO15" s="461"/>
      <c r="AP15" s="461"/>
      <c r="AQ15" s="461"/>
      <c r="AR15" s="461"/>
      <c r="AS15" s="461"/>
      <c r="AT15" s="454">
        <v>967</v>
      </c>
      <c r="AU15" s="454"/>
      <c r="AV15" s="454"/>
      <c r="AW15" s="454"/>
      <c r="AX15" s="454"/>
      <c r="AY15" s="454">
        <v>967</v>
      </c>
      <c r="AZ15" s="454"/>
      <c r="BA15" s="454"/>
      <c r="BB15" s="454"/>
      <c r="BC15" s="454"/>
      <c r="BD15" s="461"/>
      <c r="BE15" s="461"/>
      <c r="BF15" s="461"/>
      <c r="BG15" s="461"/>
      <c r="BH15" s="461"/>
      <c r="BI15" s="454">
        <v>967</v>
      </c>
      <c r="BJ15" s="454"/>
      <c r="BK15" s="454"/>
      <c r="BL15" s="454"/>
      <c r="BM15" s="454"/>
      <c r="BN15" s="461"/>
      <c r="BO15" s="461"/>
      <c r="BP15" s="461"/>
      <c r="BQ15" s="461"/>
      <c r="BR15" s="461"/>
      <c r="BS15" s="461"/>
      <c r="BT15" s="461"/>
      <c r="BU15" s="461"/>
      <c r="BV15" s="461"/>
      <c r="BW15" s="461"/>
      <c r="BX15" s="461"/>
      <c r="BY15" s="461"/>
      <c r="BZ15" s="461"/>
      <c r="CA15" s="461"/>
      <c r="CB15" s="461"/>
    </row>
    <row r="16" spans="1:80" ht="25.5" customHeight="1" x14ac:dyDescent="0.25">
      <c r="A16" s="453" t="s">
        <v>29</v>
      </c>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row>
    <row r="17" spans="1:80" s="95" customFormat="1" ht="32.25" customHeight="1" x14ac:dyDescent="0.25">
      <c r="A17" s="454">
        <v>1</v>
      </c>
      <c r="B17" s="454"/>
      <c r="C17" s="456" t="s">
        <v>30</v>
      </c>
      <c r="D17" s="456"/>
      <c r="E17" s="456"/>
      <c r="F17" s="456"/>
      <c r="G17" s="456"/>
      <c r="H17" s="456"/>
      <c r="I17" s="456"/>
      <c r="J17" s="456"/>
      <c r="K17" s="456"/>
      <c r="L17" s="456"/>
      <c r="M17" s="456"/>
      <c r="N17" s="456"/>
      <c r="O17" s="456"/>
      <c r="P17" s="456"/>
      <c r="Q17" s="456"/>
      <c r="R17" s="456"/>
      <c r="S17" s="456"/>
      <c r="T17" s="456"/>
      <c r="U17" s="456"/>
      <c r="V17" s="456"/>
      <c r="W17" s="456"/>
      <c r="X17" s="456"/>
      <c r="Y17" s="456" t="s">
        <v>22</v>
      </c>
      <c r="Z17" s="456"/>
      <c r="AA17" s="456"/>
      <c r="AB17" s="456" t="s">
        <v>31</v>
      </c>
      <c r="AC17" s="456"/>
      <c r="AD17" s="456"/>
      <c r="AE17" s="456"/>
      <c r="AF17" s="456"/>
      <c r="AG17" s="456"/>
      <c r="AH17" s="456"/>
      <c r="AI17" s="456"/>
      <c r="AJ17" s="454">
        <v>98</v>
      </c>
      <c r="AK17" s="454"/>
      <c r="AL17" s="454"/>
      <c r="AM17" s="454"/>
      <c r="AN17" s="454"/>
      <c r="AO17" s="461"/>
      <c r="AP17" s="461"/>
      <c r="AQ17" s="461"/>
      <c r="AR17" s="461"/>
      <c r="AS17" s="461"/>
      <c r="AT17" s="454">
        <v>98</v>
      </c>
      <c r="AU17" s="454"/>
      <c r="AV17" s="454"/>
      <c r="AW17" s="454"/>
      <c r="AX17" s="454"/>
      <c r="AY17" s="454">
        <v>172</v>
      </c>
      <c r="AZ17" s="454"/>
      <c r="BA17" s="454"/>
      <c r="BB17" s="454"/>
      <c r="BC17" s="454"/>
      <c r="BD17" s="461"/>
      <c r="BE17" s="461"/>
      <c r="BF17" s="461"/>
      <c r="BG17" s="461"/>
      <c r="BH17" s="461"/>
      <c r="BI17" s="454">
        <v>172</v>
      </c>
      <c r="BJ17" s="454"/>
      <c r="BK17" s="454"/>
      <c r="BL17" s="454"/>
      <c r="BM17" s="454"/>
      <c r="BN17" s="454">
        <v>74</v>
      </c>
      <c r="BO17" s="454"/>
      <c r="BP17" s="454"/>
      <c r="BQ17" s="454"/>
      <c r="BR17" s="454"/>
      <c r="BS17" s="461"/>
      <c r="BT17" s="461"/>
      <c r="BU17" s="461"/>
      <c r="BV17" s="461"/>
      <c r="BW17" s="461"/>
      <c r="BX17" s="454">
        <v>74</v>
      </c>
      <c r="BY17" s="454"/>
      <c r="BZ17" s="454"/>
      <c r="CA17" s="454"/>
      <c r="CB17" s="454"/>
    </row>
    <row r="18" spans="1:80" s="95" customFormat="1" ht="32.25" customHeight="1" x14ac:dyDescent="0.25">
      <c r="A18" s="454">
        <v>2</v>
      </c>
      <c r="B18" s="454"/>
      <c r="C18" s="456" t="s">
        <v>33</v>
      </c>
      <c r="D18" s="456"/>
      <c r="E18" s="456"/>
      <c r="F18" s="456"/>
      <c r="G18" s="456"/>
      <c r="H18" s="456"/>
      <c r="I18" s="456"/>
      <c r="J18" s="456"/>
      <c r="K18" s="456"/>
      <c r="L18" s="456"/>
      <c r="M18" s="456"/>
      <c r="N18" s="456"/>
      <c r="O18" s="456"/>
      <c r="P18" s="456"/>
      <c r="Q18" s="456"/>
      <c r="R18" s="456"/>
      <c r="S18" s="456"/>
      <c r="T18" s="456"/>
      <c r="U18" s="456"/>
      <c r="V18" s="456"/>
      <c r="W18" s="456"/>
      <c r="X18" s="456"/>
      <c r="Y18" s="456" t="s">
        <v>22</v>
      </c>
      <c r="Z18" s="456"/>
      <c r="AA18" s="456"/>
      <c r="AB18" s="456" t="s">
        <v>31</v>
      </c>
      <c r="AC18" s="456"/>
      <c r="AD18" s="456"/>
      <c r="AE18" s="456"/>
      <c r="AF18" s="456"/>
      <c r="AG18" s="456"/>
      <c r="AH18" s="456"/>
      <c r="AI18" s="456"/>
      <c r="AJ18" s="462">
        <v>101286</v>
      </c>
      <c r="AK18" s="462"/>
      <c r="AL18" s="462"/>
      <c r="AM18" s="462"/>
      <c r="AN18" s="462"/>
      <c r="AO18" s="461"/>
      <c r="AP18" s="461"/>
      <c r="AQ18" s="461"/>
      <c r="AR18" s="461"/>
      <c r="AS18" s="461"/>
      <c r="AT18" s="462">
        <v>101286</v>
      </c>
      <c r="AU18" s="462"/>
      <c r="AV18" s="462"/>
      <c r="AW18" s="462"/>
      <c r="AX18" s="462"/>
      <c r="AY18" s="462">
        <v>175864</v>
      </c>
      <c r="AZ18" s="462"/>
      <c r="BA18" s="462"/>
      <c r="BB18" s="462"/>
      <c r="BC18" s="462"/>
      <c r="BD18" s="461"/>
      <c r="BE18" s="461"/>
      <c r="BF18" s="461"/>
      <c r="BG18" s="461"/>
      <c r="BH18" s="461"/>
      <c r="BI18" s="462">
        <v>175864</v>
      </c>
      <c r="BJ18" s="462"/>
      <c r="BK18" s="462"/>
      <c r="BL18" s="462"/>
      <c r="BM18" s="462"/>
      <c r="BN18" s="462">
        <v>74578</v>
      </c>
      <c r="BO18" s="462"/>
      <c r="BP18" s="462"/>
      <c r="BQ18" s="462"/>
      <c r="BR18" s="462"/>
      <c r="BS18" s="461"/>
      <c r="BT18" s="461"/>
      <c r="BU18" s="461"/>
      <c r="BV18" s="461"/>
      <c r="BW18" s="461"/>
      <c r="BX18" s="462">
        <v>74578</v>
      </c>
      <c r="BY18" s="462"/>
      <c r="BZ18" s="462"/>
      <c r="CA18" s="462"/>
      <c r="CB18" s="462"/>
    </row>
    <row r="19" spans="1:80" s="95" customFormat="1" ht="32.25" customHeight="1" x14ac:dyDescent="0.25">
      <c r="A19" s="454">
        <v>3</v>
      </c>
      <c r="B19" s="454"/>
      <c r="C19" s="455" t="s">
        <v>289</v>
      </c>
      <c r="D19" s="456"/>
      <c r="E19" s="456"/>
      <c r="F19" s="456"/>
      <c r="G19" s="456"/>
      <c r="H19" s="456"/>
      <c r="I19" s="456"/>
      <c r="J19" s="456"/>
      <c r="K19" s="456"/>
      <c r="L19" s="456"/>
      <c r="M19" s="456"/>
      <c r="N19" s="456"/>
      <c r="O19" s="456"/>
      <c r="P19" s="456"/>
      <c r="Q19" s="456"/>
      <c r="R19" s="456"/>
      <c r="S19" s="456"/>
      <c r="T19" s="456"/>
      <c r="U19" s="456"/>
      <c r="V19" s="456"/>
      <c r="W19" s="456"/>
      <c r="X19" s="456"/>
      <c r="Y19" s="456" t="s">
        <v>22</v>
      </c>
      <c r="Z19" s="456"/>
      <c r="AA19" s="456"/>
      <c r="AB19" s="456" t="s">
        <v>31</v>
      </c>
      <c r="AC19" s="456"/>
      <c r="AD19" s="456"/>
      <c r="AE19" s="456"/>
      <c r="AF19" s="456"/>
      <c r="AG19" s="456"/>
      <c r="AH19" s="456"/>
      <c r="AI19" s="456"/>
      <c r="AJ19" s="462">
        <v>6833</v>
      </c>
      <c r="AK19" s="462"/>
      <c r="AL19" s="462"/>
      <c r="AM19" s="462"/>
      <c r="AN19" s="462"/>
      <c r="AO19" s="461"/>
      <c r="AP19" s="461"/>
      <c r="AQ19" s="461"/>
      <c r="AR19" s="461"/>
      <c r="AS19" s="461"/>
      <c r="AT19" s="462">
        <v>6833</v>
      </c>
      <c r="AU19" s="462"/>
      <c r="AV19" s="462"/>
      <c r="AW19" s="462"/>
      <c r="AX19" s="462"/>
      <c r="AY19" s="462">
        <v>7946</v>
      </c>
      <c r="AZ19" s="462"/>
      <c r="BA19" s="462"/>
      <c r="BB19" s="462"/>
      <c r="BC19" s="462"/>
      <c r="BD19" s="461"/>
      <c r="BE19" s="461"/>
      <c r="BF19" s="461"/>
      <c r="BG19" s="461"/>
      <c r="BH19" s="461"/>
      <c r="BI19" s="462">
        <v>7946</v>
      </c>
      <c r="BJ19" s="462"/>
      <c r="BK19" s="462"/>
      <c r="BL19" s="462"/>
      <c r="BM19" s="462"/>
      <c r="BN19" s="462">
        <v>1113</v>
      </c>
      <c r="BO19" s="462"/>
      <c r="BP19" s="462"/>
      <c r="BQ19" s="462"/>
      <c r="BR19" s="462"/>
      <c r="BS19" s="461"/>
      <c r="BT19" s="461"/>
      <c r="BU19" s="461"/>
      <c r="BV19" s="461"/>
      <c r="BW19" s="461"/>
      <c r="BX19" s="462">
        <v>1113</v>
      </c>
      <c r="BY19" s="462"/>
      <c r="BZ19" s="462"/>
      <c r="CA19" s="462"/>
      <c r="CB19" s="462"/>
    </row>
    <row r="20" spans="1:80" ht="18.75" customHeight="1" x14ac:dyDescent="0.25">
      <c r="A20" s="453" t="s">
        <v>41</v>
      </c>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53"/>
      <c r="BJ20" s="453"/>
      <c r="BK20" s="453"/>
      <c r="BL20" s="453"/>
      <c r="BM20" s="453"/>
      <c r="BN20" s="453"/>
      <c r="BO20" s="453"/>
      <c r="BP20" s="453"/>
      <c r="BQ20" s="453"/>
      <c r="BR20" s="453"/>
      <c r="BS20" s="453"/>
      <c r="BT20" s="453"/>
      <c r="BU20" s="453"/>
      <c r="BV20" s="453"/>
      <c r="BW20" s="453"/>
      <c r="BX20" s="453"/>
      <c r="BY20" s="453"/>
      <c r="BZ20" s="453"/>
      <c r="CA20" s="453"/>
      <c r="CB20" s="453"/>
    </row>
    <row r="21" spans="1:80" s="95" customFormat="1" ht="36.75" customHeight="1" x14ac:dyDescent="0.25">
      <c r="A21" s="454">
        <v>1</v>
      </c>
      <c r="B21" s="454"/>
      <c r="C21" s="456" t="s">
        <v>42</v>
      </c>
      <c r="D21" s="456"/>
      <c r="E21" s="456"/>
      <c r="F21" s="456"/>
      <c r="G21" s="456"/>
      <c r="H21" s="456"/>
      <c r="I21" s="456"/>
      <c r="J21" s="456"/>
      <c r="K21" s="456"/>
      <c r="L21" s="456"/>
      <c r="M21" s="456"/>
      <c r="N21" s="456"/>
      <c r="O21" s="456"/>
      <c r="P21" s="456"/>
      <c r="Q21" s="456"/>
      <c r="R21" s="456"/>
      <c r="S21" s="456"/>
      <c r="T21" s="456"/>
      <c r="U21" s="456"/>
      <c r="V21" s="456"/>
      <c r="W21" s="456"/>
      <c r="X21" s="456"/>
      <c r="Y21" s="456" t="s">
        <v>22</v>
      </c>
      <c r="Z21" s="456"/>
      <c r="AA21" s="456"/>
      <c r="AB21" s="456" t="s">
        <v>39</v>
      </c>
      <c r="AC21" s="456"/>
      <c r="AD21" s="456"/>
      <c r="AE21" s="456"/>
      <c r="AF21" s="456"/>
      <c r="AG21" s="456"/>
      <c r="AH21" s="456"/>
      <c r="AI21" s="456"/>
      <c r="AJ21" s="454">
        <v>448</v>
      </c>
      <c r="AK21" s="454"/>
      <c r="AL21" s="454"/>
      <c r="AM21" s="454"/>
      <c r="AN21" s="454"/>
      <c r="AO21" s="461"/>
      <c r="AP21" s="461"/>
      <c r="AQ21" s="461"/>
      <c r="AR21" s="461"/>
      <c r="AS21" s="461"/>
      <c r="AT21" s="454">
        <v>448</v>
      </c>
      <c r="AU21" s="454"/>
      <c r="AV21" s="454"/>
      <c r="AW21" s="454"/>
      <c r="AX21" s="454"/>
      <c r="AY21" s="454">
        <v>778</v>
      </c>
      <c r="AZ21" s="454"/>
      <c r="BA21" s="454"/>
      <c r="BB21" s="454"/>
      <c r="BC21" s="454"/>
      <c r="BD21" s="461"/>
      <c r="BE21" s="461"/>
      <c r="BF21" s="461"/>
      <c r="BG21" s="461"/>
      <c r="BH21" s="461"/>
      <c r="BI21" s="454">
        <v>778</v>
      </c>
      <c r="BJ21" s="454"/>
      <c r="BK21" s="454"/>
      <c r="BL21" s="454"/>
      <c r="BM21" s="454"/>
      <c r="BN21" s="454">
        <v>330</v>
      </c>
      <c r="BO21" s="454"/>
      <c r="BP21" s="454"/>
      <c r="BQ21" s="454"/>
      <c r="BR21" s="454"/>
      <c r="BS21" s="461"/>
      <c r="BT21" s="461"/>
      <c r="BU21" s="461"/>
      <c r="BV21" s="461"/>
      <c r="BW21" s="461"/>
      <c r="BX21" s="454">
        <v>330</v>
      </c>
      <c r="BY21" s="454"/>
      <c r="BZ21" s="454"/>
      <c r="CA21" s="454"/>
      <c r="CB21" s="454"/>
    </row>
    <row r="22" spans="1:80" s="95" customFormat="1" ht="35.25" customHeight="1" x14ac:dyDescent="0.25">
      <c r="A22" s="454">
        <v>2</v>
      </c>
      <c r="B22" s="454"/>
      <c r="C22" s="455" t="s">
        <v>291</v>
      </c>
      <c r="D22" s="456"/>
      <c r="E22" s="456"/>
      <c r="F22" s="456"/>
      <c r="G22" s="456"/>
      <c r="H22" s="456"/>
      <c r="I22" s="456"/>
      <c r="J22" s="456"/>
      <c r="K22" s="456"/>
      <c r="L22" s="456"/>
      <c r="M22" s="456"/>
      <c r="N22" s="456"/>
      <c r="O22" s="456"/>
      <c r="P22" s="456"/>
      <c r="Q22" s="456"/>
      <c r="R22" s="456"/>
      <c r="S22" s="456"/>
      <c r="T22" s="456"/>
      <c r="U22" s="456"/>
      <c r="V22" s="456"/>
      <c r="W22" s="456"/>
      <c r="X22" s="456"/>
      <c r="Y22" s="456" t="s">
        <v>22</v>
      </c>
      <c r="Z22" s="456"/>
      <c r="AA22" s="456"/>
      <c r="AB22" s="456" t="s">
        <v>39</v>
      </c>
      <c r="AC22" s="456"/>
      <c r="AD22" s="456"/>
      <c r="AE22" s="456"/>
      <c r="AF22" s="456"/>
      <c r="AG22" s="456"/>
      <c r="AH22" s="456"/>
      <c r="AI22" s="456"/>
      <c r="AJ22" s="454">
        <v>30</v>
      </c>
      <c r="AK22" s="454"/>
      <c r="AL22" s="454"/>
      <c r="AM22" s="454"/>
      <c r="AN22" s="454"/>
      <c r="AO22" s="461"/>
      <c r="AP22" s="461"/>
      <c r="AQ22" s="461"/>
      <c r="AR22" s="461"/>
      <c r="AS22" s="461"/>
      <c r="AT22" s="454">
        <v>30</v>
      </c>
      <c r="AU22" s="454"/>
      <c r="AV22" s="454"/>
      <c r="AW22" s="454"/>
      <c r="AX22" s="454"/>
      <c r="AY22" s="454">
        <v>35</v>
      </c>
      <c r="AZ22" s="454"/>
      <c r="BA22" s="454"/>
      <c r="BB22" s="454"/>
      <c r="BC22" s="454"/>
      <c r="BD22" s="461"/>
      <c r="BE22" s="461"/>
      <c r="BF22" s="461"/>
      <c r="BG22" s="461"/>
      <c r="BH22" s="461"/>
      <c r="BI22" s="454">
        <v>35</v>
      </c>
      <c r="BJ22" s="454"/>
      <c r="BK22" s="454"/>
      <c r="BL22" s="454"/>
      <c r="BM22" s="454"/>
      <c r="BN22" s="454">
        <v>5</v>
      </c>
      <c r="BO22" s="454"/>
      <c r="BP22" s="454"/>
      <c r="BQ22" s="454"/>
      <c r="BR22" s="454"/>
      <c r="BS22" s="461"/>
      <c r="BT22" s="461"/>
      <c r="BU22" s="461"/>
      <c r="BV22" s="461"/>
      <c r="BW22" s="461"/>
      <c r="BX22" s="454">
        <v>5</v>
      </c>
      <c r="BY22" s="454"/>
      <c r="BZ22" s="454"/>
      <c r="CA22" s="454"/>
      <c r="CB22" s="454"/>
    </row>
    <row r="23" spans="1:80" s="95" customFormat="1" ht="35.25" customHeight="1" x14ac:dyDescent="0.25">
      <c r="A23" s="454">
        <v>3</v>
      </c>
      <c r="B23" s="454"/>
      <c r="C23" s="456" t="s">
        <v>45</v>
      </c>
      <c r="D23" s="456"/>
      <c r="E23" s="456"/>
      <c r="F23" s="456"/>
      <c r="G23" s="456"/>
      <c r="H23" s="456"/>
      <c r="I23" s="456"/>
      <c r="J23" s="456"/>
      <c r="K23" s="456"/>
      <c r="L23" s="456"/>
      <c r="M23" s="456"/>
      <c r="N23" s="456"/>
      <c r="O23" s="456"/>
      <c r="P23" s="456"/>
      <c r="Q23" s="456"/>
      <c r="R23" s="456"/>
      <c r="S23" s="456"/>
      <c r="T23" s="456"/>
      <c r="U23" s="456"/>
      <c r="V23" s="456"/>
      <c r="W23" s="456"/>
      <c r="X23" s="456"/>
      <c r="Y23" s="456" t="s">
        <v>22</v>
      </c>
      <c r="Z23" s="456"/>
      <c r="AA23" s="456"/>
      <c r="AB23" s="456" t="s">
        <v>39</v>
      </c>
      <c r="AC23" s="456"/>
      <c r="AD23" s="456"/>
      <c r="AE23" s="456"/>
      <c r="AF23" s="456"/>
      <c r="AG23" s="456"/>
      <c r="AH23" s="456"/>
      <c r="AI23" s="456"/>
      <c r="AJ23" s="454">
        <v>1</v>
      </c>
      <c r="AK23" s="454"/>
      <c r="AL23" s="454"/>
      <c r="AM23" s="454"/>
      <c r="AN23" s="454"/>
      <c r="AO23" s="461"/>
      <c r="AP23" s="461"/>
      <c r="AQ23" s="461"/>
      <c r="AR23" s="461"/>
      <c r="AS23" s="461"/>
      <c r="AT23" s="454">
        <v>1</v>
      </c>
      <c r="AU23" s="454"/>
      <c r="AV23" s="454"/>
      <c r="AW23" s="454"/>
      <c r="AX23" s="454"/>
      <c r="AY23" s="454">
        <v>1</v>
      </c>
      <c r="AZ23" s="454"/>
      <c r="BA23" s="454"/>
      <c r="BB23" s="454"/>
      <c r="BC23" s="454"/>
      <c r="BD23" s="461"/>
      <c r="BE23" s="461"/>
      <c r="BF23" s="461"/>
      <c r="BG23" s="461"/>
      <c r="BH23" s="461"/>
      <c r="BI23" s="454">
        <v>1</v>
      </c>
      <c r="BJ23" s="454"/>
      <c r="BK23" s="454"/>
      <c r="BL23" s="454"/>
      <c r="BM23" s="454"/>
      <c r="BN23" s="461"/>
      <c r="BO23" s="461"/>
      <c r="BP23" s="461"/>
      <c r="BQ23" s="461"/>
      <c r="BR23" s="461"/>
      <c r="BS23" s="461"/>
      <c r="BT23" s="461"/>
      <c r="BU23" s="461"/>
      <c r="BV23" s="461"/>
      <c r="BW23" s="461"/>
      <c r="BX23" s="461"/>
      <c r="BY23" s="461"/>
      <c r="BZ23" s="461"/>
      <c r="CA23" s="461"/>
      <c r="CB23" s="461"/>
    </row>
    <row r="24" spans="1:80" s="95" customFormat="1" ht="34.5" customHeight="1" x14ac:dyDescent="0.25">
      <c r="A24" s="454">
        <v>4</v>
      </c>
      <c r="B24" s="454"/>
      <c r="C24" s="456" t="s">
        <v>46</v>
      </c>
      <c r="D24" s="456"/>
      <c r="E24" s="456"/>
      <c r="F24" s="456"/>
      <c r="G24" s="456"/>
      <c r="H24" s="456"/>
      <c r="I24" s="456"/>
      <c r="J24" s="456"/>
      <c r="K24" s="456"/>
      <c r="L24" s="456"/>
      <c r="M24" s="456"/>
      <c r="N24" s="456"/>
      <c r="O24" s="456"/>
      <c r="P24" s="456"/>
      <c r="Q24" s="456"/>
      <c r="R24" s="456"/>
      <c r="S24" s="456"/>
      <c r="T24" s="456"/>
      <c r="U24" s="456"/>
      <c r="V24" s="456"/>
      <c r="W24" s="456"/>
      <c r="X24" s="456"/>
      <c r="Y24" s="456" t="s">
        <v>24</v>
      </c>
      <c r="Z24" s="456"/>
      <c r="AA24" s="456"/>
      <c r="AB24" s="456" t="s">
        <v>39</v>
      </c>
      <c r="AC24" s="456"/>
      <c r="AD24" s="456"/>
      <c r="AE24" s="456"/>
      <c r="AF24" s="456"/>
      <c r="AG24" s="456"/>
      <c r="AH24" s="456"/>
      <c r="AI24" s="456"/>
      <c r="AJ24" s="462">
        <v>214596</v>
      </c>
      <c r="AK24" s="462"/>
      <c r="AL24" s="462"/>
      <c r="AM24" s="462"/>
      <c r="AN24" s="462"/>
      <c r="AO24" s="461"/>
      <c r="AP24" s="461"/>
      <c r="AQ24" s="461"/>
      <c r="AR24" s="461"/>
      <c r="AS24" s="461"/>
      <c r="AT24" s="462">
        <v>214596</v>
      </c>
      <c r="AU24" s="462"/>
      <c r="AV24" s="462"/>
      <c r="AW24" s="462"/>
      <c r="AX24" s="462"/>
      <c r="AY24" s="459">
        <v>213848.13</v>
      </c>
      <c r="AZ24" s="459"/>
      <c r="BA24" s="459"/>
      <c r="BB24" s="459"/>
      <c r="BC24" s="459"/>
      <c r="BD24" s="461"/>
      <c r="BE24" s="461"/>
      <c r="BF24" s="461"/>
      <c r="BG24" s="461"/>
      <c r="BH24" s="461"/>
      <c r="BI24" s="459">
        <v>213848.13</v>
      </c>
      <c r="BJ24" s="459"/>
      <c r="BK24" s="459"/>
      <c r="BL24" s="459"/>
      <c r="BM24" s="459"/>
      <c r="BN24" s="463">
        <v>-747.87</v>
      </c>
      <c r="BO24" s="463"/>
      <c r="BP24" s="463"/>
      <c r="BQ24" s="463"/>
      <c r="BR24" s="463"/>
      <c r="BS24" s="461"/>
      <c r="BT24" s="461"/>
      <c r="BU24" s="461"/>
      <c r="BV24" s="461"/>
      <c r="BW24" s="461"/>
      <c r="BX24" s="463">
        <v>-747.87</v>
      </c>
      <c r="BY24" s="463"/>
      <c r="BZ24" s="463"/>
      <c r="CA24" s="463"/>
      <c r="CB24" s="463"/>
    </row>
    <row r="25" spans="1:80" ht="12.75" customHeight="1" x14ac:dyDescent="0.25">
      <c r="A25" s="453" t="s">
        <v>36</v>
      </c>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row>
    <row r="26" spans="1:80" s="95" customFormat="1" ht="41.25" customHeight="1" x14ac:dyDescent="0.25">
      <c r="A26" s="454">
        <v>1</v>
      </c>
      <c r="B26" s="454"/>
      <c r="C26" s="456" t="s">
        <v>37</v>
      </c>
      <c r="D26" s="456"/>
      <c r="E26" s="456"/>
      <c r="F26" s="456"/>
      <c r="G26" s="456"/>
      <c r="H26" s="456"/>
      <c r="I26" s="456"/>
      <c r="J26" s="456"/>
      <c r="K26" s="456"/>
      <c r="L26" s="456"/>
      <c r="M26" s="456"/>
      <c r="N26" s="456"/>
      <c r="O26" s="456"/>
      <c r="P26" s="456"/>
      <c r="Q26" s="456"/>
      <c r="R26" s="456"/>
      <c r="S26" s="456"/>
      <c r="T26" s="456"/>
      <c r="U26" s="456"/>
      <c r="V26" s="456"/>
      <c r="W26" s="456"/>
      <c r="X26" s="456"/>
      <c r="Y26" s="456" t="s">
        <v>38</v>
      </c>
      <c r="Z26" s="456"/>
      <c r="AA26" s="456"/>
      <c r="AB26" s="456" t="s">
        <v>39</v>
      </c>
      <c r="AC26" s="456"/>
      <c r="AD26" s="456"/>
      <c r="AE26" s="456"/>
      <c r="AF26" s="456"/>
      <c r="AG26" s="456"/>
      <c r="AH26" s="456"/>
      <c r="AI26" s="456"/>
      <c r="AJ26" s="454">
        <v>100</v>
      </c>
      <c r="AK26" s="454"/>
      <c r="AL26" s="454"/>
      <c r="AM26" s="454"/>
      <c r="AN26" s="454"/>
      <c r="AO26" s="461"/>
      <c r="AP26" s="461"/>
      <c r="AQ26" s="461"/>
      <c r="AR26" s="461"/>
      <c r="AS26" s="461"/>
      <c r="AT26" s="454">
        <v>100</v>
      </c>
      <c r="AU26" s="454"/>
      <c r="AV26" s="454"/>
      <c r="AW26" s="454"/>
      <c r="AX26" s="454"/>
      <c r="AY26" s="454">
        <v>100</v>
      </c>
      <c r="AZ26" s="454"/>
      <c r="BA26" s="454"/>
      <c r="BB26" s="454"/>
      <c r="BC26" s="454"/>
      <c r="BD26" s="461"/>
      <c r="BE26" s="461"/>
      <c r="BF26" s="461"/>
      <c r="BG26" s="461"/>
      <c r="BH26" s="461"/>
      <c r="BI26" s="454">
        <v>100</v>
      </c>
      <c r="BJ26" s="454"/>
      <c r="BK26" s="454"/>
      <c r="BL26" s="454"/>
      <c r="BM26" s="454"/>
      <c r="BN26" s="461"/>
      <c r="BO26" s="461"/>
      <c r="BP26" s="461"/>
      <c r="BQ26" s="461"/>
      <c r="BR26" s="461"/>
      <c r="BS26" s="461"/>
      <c r="BT26" s="461"/>
      <c r="BU26" s="461"/>
      <c r="BV26" s="461"/>
      <c r="BW26" s="461"/>
      <c r="BX26" s="461"/>
      <c r="BY26" s="461"/>
      <c r="BZ26" s="461"/>
      <c r="CA26" s="461"/>
      <c r="CB26" s="461"/>
    </row>
    <row r="27" spans="1:80" s="95" customFormat="1" ht="35.25" customHeight="1" x14ac:dyDescent="0.25">
      <c r="A27" s="454">
        <v>2</v>
      </c>
      <c r="B27" s="454"/>
      <c r="C27" s="455" t="s">
        <v>329</v>
      </c>
      <c r="D27" s="456"/>
      <c r="E27" s="456"/>
      <c r="F27" s="456"/>
      <c r="G27" s="456"/>
      <c r="H27" s="456"/>
      <c r="I27" s="456"/>
      <c r="J27" s="456"/>
      <c r="K27" s="456"/>
      <c r="L27" s="456"/>
      <c r="M27" s="456"/>
      <c r="N27" s="456"/>
      <c r="O27" s="456"/>
      <c r="P27" s="456"/>
      <c r="Q27" s="456"/>
      <c r="R27" s="456"/>
      <c r="S27" s="456"/>
      <c r="T27" s="456"/>
      <c r="U27" s="456"/>
      <c r="V27" s="456"/>
      <c r="W27" s="456"/>
      <c r="X27" s="456"/>
      <c r="Y27" s="456" t="s">
        <v>38</v>
      </c>
      <c r="Z27" s="456"/>
      <c r="AA27" s="456"/>
      <c r="AB27" s="456" t="s">
        <v>39</v>
      </c>
      <c r="AC27" s="456"/>
      <c r="AD27" s="456"/>
      <c r="AE27" s="456"/>
      <c r="AF27" s="456"/>
      <c r="AG27" s="456"/>
      <c r="AH27" s="456"/>
      <c r="AI27" s="456"/>
      <c r="AJ27" s="454">
        <v>100</v>
      </c>
      <c r="AK27" s="454"/>
      <c r="AL27" s="454"/>
      <c r="AM27" s="454"/>
      <c r="AN27" s="454"/>
      <c r="AO27" s="461"/>
      <c r="AP27" s="461"/>
      <c r="AQ27" s="461"/>
      <c r="AR27" s="461"/>
      <c r="AS27" s="461"/>
      <c r="AT27" s="454">
        <v>100</v>
      </c>
      <c r="AU27" s="454"/>
      <c r="AV27" s="454"/>
      <c r="AW27" s="454"/>
      <c r="AX27" s="454"/>
      <c r="AY27" s="454">
        <v>100</v>
      </c>
      <c r="AZ27" s="454"/>
      <c r="BA27" s="454"/>
      <c r="BB27" s="454"/>
      <c r="BC27" s="454"/>
      <c r="BD27" s="461"/>
      <c r="BE27" s="461"/>
      <c r="BF27" s="461"/>
      <c r="BG27" s="461"/>
      <c r="BH27" s="461"/>
      <c r="BI27" s="454">
        <v>100</v>
      </c>
      <c r="BJ27" s="454"/>
      <c r="BK27" s="454"/>
      <c r="BL27" s="454"/>
      <c r="BM27" s="454"/>
      <c r="BN27" s="461"/>
      <c r="BO27" s="461"/>
      <c r="BP27" s="461"/>
      <c r="BQ27" s="461"/>
      <c r="BR27" s="461"/>
      <c r="BS27" s="461"/>
      <c r="BT27" s="461"/>
      <c r="BU27" s="461"/>
      <c r="BV27" s="461"/>
      <c r="BW27" s="461"/>
      <c r="BX27" s="461"/>
      <c r="BY27" s="461"/>
      <c r="BZ27" s="461"/>
      <c r="CA27" s="461"/>
      <c r="CB27" s="461"/>
    </row>
    <row r="28" spans="1:80" s="95" customFormat="1" ht="26.25" customHeight="1" x14ac:dyDescent="0.25">
      <c r="A28" s="454">
        <v>3</v>
      </c>
      <c r="B28" s="454"/>
      <c r="C28" s="456" t="s">
        <v>40</v>
      </c>
      <c r="D28" s="456"/>
      <c r="E28" s="456"/>
      <c r="F28" s="456"/>
      <c r="G28" s="456"/>
      <c r="H28" s="456"/>
      <c r="I28" s="456"/>
      <c r="J28" s="456"/>
      <c r="K28" s="456"/>
      <c r="L28" s="456"/>
      <c r="M28" s="456"/>
      <c r="N28" s="456"/>
      <c r="O28" s="456"/>
      <c r="P28" s="456"/>
      <c r="Q28" s="456"/>
      <c r="R28" s="456"/>
      <c r="S28" s="456"/>
      <c r="T28" s="456"/>
      <c r="U28" s="456"/>
      <c r="V28" s="456"/>
      <c r="W28" s="456"/>
      <c r="X28" s="456"/>
      <c r="Y28" s="456" t="s">
        <v>38</v>
      </c>
      <c r="Z28" s="456"/>
      <c r="AA28" s="456"/>
      <c r="AB28" s="456" t="s">
        <v>39</v>
      </c>
      <c r="AC28" s="456"/>
      <c r="AD28" s="456"/>
      <c r="AE28" s="456"/>
      <c r="AF28" s="456"/>
      <c r="AG28" s="456"/>
      <c r="AH28" s="456"/>
      <c r="AI28" s="456"/>
      <c r="AJ28" s="454">
        <v>100</v>
      </c>
      <c r="AK28" s="454"/>
      <c r="AL28" s="454"/>
      <c r="AM28" s="454"/>
      <c r="AN28" s="454"/>
      <c r="AO28" s="461"/>
      <c r="AP28" s="461"/>
      <c r="AQ28" s="461"/>
      <c r="AR28" s="461"/>
      <c r="AS28" s="461"/>
      <c r="AT28" s="454">
        <v>100</v>
      </c>
      <c r="AU28" s="454"/>
      <c r="AV28" s="454"/>
      <c r="AW28" s="454"/>
      <c r="AX28" s="454"/>
      <c r="AY28" s="454">
        <v>100</v>
      </c>
      <c r="AZ28" s="454"/>
      <c r="BA28" s="454"/>
      <c r="BB28" s="454"/>
      <c r="BC28" s="454"/>
      <c r="BD28" s="461"/>
      <c r="BE28" s="461"/>
      <c r="BF28" s="461"/>
      <c r="BG28" s="461"/>
      <c r="BH28" s="461"/>
      <c r="BI28" s="454">
        <v>100</v>
      </c>
      <c r="BJ28" s="454"/>
      <c r="BK28" s="454"/>
      <c r="BL28" s="454"/>
      <c r="BM28" s="454"/>
      <c r="BN28" s="461"/>
      <c r="BO28" s="461"/>
      <c r="BP28" s="461"/>
      <c r="BQ28" s="461"/>
      <c r="BR28" s="461"/>
      <c r="BS28" s="461"/>
      <c r="BT28" s="461"/>
      <c r="BU28" s="461"/>
      <c r="BV28" s="461"/>
      <c r="BW28" s="461"/>
      <c r="BX28" s="461"/>
      <c r="BY28" s="461"/>
      <c r="BZ28" s="461"/>
      <c r="CA28" s="461"/>
      <c r="CB28" s="461"/>
    </row>
    <row r="29" spans="1:80" ht="15" customHeight="1" x14ac:dyDescent="0.25"/>
    <row r="30" spans="1:80" ht="21.75" customHeight="1" x14ac:dyDescent="0.25">
      <c r="A30" s="94" t="s">
        <v>393</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row>
    <row r="31" spans="1:80" x14ac:dyDescent="0.25">
      <c r="A31" s="441" t="s">
        <v>392</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row>
    <row r="32" spans="1:80" ht="14.25" customHeight="1" x14ac:dyDescent="0.25"/>
    <row r="33" spans="1:80" ht="24.75" customHeight="1" x14ac:dyDescent="0.25">
      <c r="A33" s="451">
        <v>1</v>
      </c>
      <c r="B33" s="451"/>
      <c r="C33" s="452" t="s">
        <v>66</v>
      </c>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row>
    <row r="34" spans="1:80" ht="12" customHeight="1" x14ac:dyDescent="0.25">
      <c r="A34" s="453" t="s">
        <v>21</v>
      </c>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row>
    <row r="35" spans="1:80" s="95" customFormat="1" ht="30.75" customHeight="1" x14ac:dyDescent="0.25">
      <c r="A35" s="454">
        <v>1</v>
      </c>
      <c r="B35" s="454"/>
      <c r="C35" s="456" t="s">
        <v>73</v>
      </c>
      <c r="D35" s="456"/>
      <c r="E35" s="456"/>
      <c r="F35" s="456"/>
      <c r="G35" s="456"/>
      <c r="H35" s="456"/>
      <c r="I35" s="456"/>
      <c r="J35" s="456"/>
      <c r="K35" s="456"/>
      <c r="L35" s="456"/>
      <c r="M35" s="456"/>
      <c r="N35" s="456"/>
      <c r="O35" s="456"/>
      <c r="P35" s="456"/>
      <c r="Q35" s="456"/>
      <c r="R35" s="456"/>
      <c r="S35" s="456"/>
      <c r="T35" s="456"/>
      <c r="U35" s="456"/>
      <c r="V35" s="456"/>
      <c r="W35" s="456"/>
      <c r="X35" s="456"/>
      <c r="Y35" s="456" t="s">
        <v>24</v>
      </c>
      <c r="Z35" s="456"/>
      <c r="AA35" s="456"/>
      <c r="AB35" s="456" t="s">
        <v>25</v>
      </c>
      <c r="AC35" s="456"/>
      <c r="AD35" s="456"/>
      <c r="AE35" s="456"/>
      <c r="AF35" s="456"/>
      <c r="AG35" s="456"/>
      <c r="AH35" s="456"/>
      <c r="AI35" s="456"/>
      <c r="AJ35" s="466">
        <v>370000</v>
      </c>
      <c r="AK35" s="466"/>
      <c r="AL35" s="466"/>
      <c r="AM35" s="466"/>
      <c r="AN35" s="466"/>
      <c r="AO35" s="466"/>
      <c r="AP35" s="466"/>
      <c r="AQ35" s="466"/>
      <c r="AR35" s="466"/>
      <c r="AS35" s="466"/>
      <c r="AT35" s="466">
        <v>370000</v>
      </c>
      <c r="AU35" s="466"/>
      <c r="AV35" s="466"/>
      <c r="AW35" s="466"/>
      <c r="AX35" s="466"/>
      <c r="AY35" s="466"/>
      <c r="AZ35" s="466"/>
      <c r="BA35" s="466"/>
      <c r="BB35" s="466"/>
      <c r="BC35" s="466"/>
      <c r="BD35" s="466"/>
      <c r="BE35" s="466"/>
      <c r="BF35" s="466"/>
      <c r="BG35" s="466"/>
      <c r="BH35" s="466"/>
      <c r="BI35" s="466"/>
      <c r="BJ35" s="466"/>
      <c r="BK35" s="466"/>
      <c r="BL35" s="466"/>
      <c r="BM35" s="466"/>
      <c r="BN35" s="466">
        <v>-370000</v>
      </c>
      <c r="BO35" s="466"/>
      <c r="BP35" s="466"/>
      <c r="BQ35" s="466"/>
      <c r="BR35" s="466"/>
      <c r="BS35" s="466"/>
      <c r="BT35" s="466"/>
      <c r="BU35" s="466"/>
      <c r="BV35" s="466"/>
      <c r="BW35" s="466"/>
      <c r="BX35" s="466">
        <v>-370000</v>
      </c>
      <c r="BY35" s="466"/>
      <c r="BZ35" s="466"/>
      <c r="CA35" s="466"/>
      <c r="CB35" s="466"/>
    </row>
    <row r="36" spans="1:80" ht="12" customHeight="1" x14ac:dyDescent="0.25">
      <c r="A36" s="453" t="s">
        <v>29</v>
      </c>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row>
    <row r="37" spans="1:80" s="95" customFormat="1" ht="21" customHeight="1" x14ac:dyDescent="0.25">
      <c r="A37" s="454">
        <v>1</v>
      </c>
      <c r="B37" s="454"/>
      <c r="C37" s="456" t="s">
        <v>74</v>
      </c>
      <c r="D37" s="456"/>
      <c r="E37" s="456"/>
      <c r="F37" s="456"/>
      <c r="G37" s="456"/>
      <c r="H37" s="456"/>
      <c r="I37" s="456"/>
      <c r="J37" s="456"/>
      <c r="K37" s="456"/>
      <c r="L37" s="456"/>
      <c r="M37" s="456"/>
      <c r="N37" s="456"/>
      <c r="O37" s="456"/>
      <c r="P37" s="456"/>
      <c r="Q37" s="456"/>
      <c r="R37" s="456"/>
      <c r="S37" s="456"/>
      <c r="T37" s="456"/>
      <c r="U37" s="456"/>
      <c r="V37" s="456"/>
      <c r="W37" s="456"/>
      <c r="X37" s="456"/>
      <c r="Y37" s="456" t="s">
        <v>22</v>
      </c>
      <c r="Z37" s="456"/>
      <c r="AA37" s="456"/>
      <c r="AB37" s="456" t="s">
        <v>75</v>
      </c>
      <c r="AC37" s="456"/>
      <c r="AD37" s="456"/>
      <c r="AE37" s="456"/>
      <c r="AF37" s="456"/>
      <c r="AG37" s="456"/>
      <c r="AH37" s="456"/>
      <c r="AI37" s="456"/>
      <c r="AJ37" s="465">
        <v>70</v>
      </c>
      <c r="AK37" s="465"/>
      <c r="AL37" s="465"/>
      <c r="AM37" s="465"/>
      <c r="AN37" s="465"/>
      <c r="AO37" s="464"/>
      <c r="AP37" s="464"/>
      <c r="AQ37" s="464"/>
      <c r="AR37" s="464"/>
      <c r="AS37" s="464"/>
      <c r="AT37" s="465">
        <v>70</v>
      </c>
      <c r="AU37" s="465"/>
      <c r="AV37" s="465"/>
      <c r="AW37" s="465"/>
      <c r="AX37" s="465"/>
      <c r="AY37" s="464"/>
      <c r="AZ37" s="464"/>
      <c r="BA37" s="464"/>
      <c r="BB37" s="464"/>
      <c r="BC37" s="464"/>
      <c r="BD37" s="464"/>
      <c r="BE37" s="464"/>
      <c r="BF37" s="464"/>
      <c r="BG37" s="464"/>
      <c r="BH37" s="464"/>
      <c r="BI37" s="464"/>
      <c r="BJ37" s="464"/>
      <c r="BK37" s="464"/>
      <c r="BL37" s="464"/>
      <c r="BM37" s="464"/>
      <c r="BN37" s="465">
        <v>-70</v>
      </c>
      <c r="BO37" s="465"/>
      <c r="BP37" s="465"/>
      <c r="BQ37" s="465"/>
      <c r="BR37" s="465"/>
      <c r="BS37" s="464"/>
      <c r="BT37" s="464"/>
      <c r="BU37" s="464"/>
      <c r="BV37" s="464"/>
      <c r="BW37" s="464"/>
      <c r="BX37" s="465">
        <v>-70</v>
      </c>
      <c r="BY37" s="465"/>
      <c r="BZ37" s="465"/>
      <c r="CA37" s="465"/>
      <c r="CB37" s="465"/>
    </row>
    <row r="38" spans="1:80" ht="12" customHeight="1" x14ac:dyDescent="0.25">
      <c r="A38" s="453" t="s">
        <v>41</v>
      </c>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row>
    <row r="39" spans="1:80" s="95" customFormat="1" ht="20.25" customHeight="1" x14ac:dyDescent="0.25">
      <c r="A39" s="454">
        <v>1</v>
      </c>
      <c r="B39" s="454"/>
      <c r="C39" s="456" t="s">
        <v>77</v>
      </c>
      <c r="D39" s="456"/>
      <c r="E39" s="456"/>
      <c r="F39" s="456"/>
      <c r="G39" s="456"/>
      <c r="H39" s="456"/>
      <c r="I39" s="456"/>
      <c r="J39" s="456"/>
      <c r="K39" s="456"/>
      <c r="L39" s="456"/>
      <c r="M39" s="456"/>
      <c r="N39" s="456"/>
      <c r="O39" s="456"/>
      <c r="P39" s="456"/>
      <c r="Q39" s="456"/>
      <c r="R39" s="456"/>
      <c r="S39" s="456"/>
      <c r="T39" s="456"/>
      <c r="U39" s="456"/>
      <c r="V39" s="456"/>
      <c r="W39" s="456"/>
      <c r="X39" s="456"/>
      <c r="Y39" s="456" t="s">
        <v>24</v>
      </c>
      <c r="Z39" s="456"/>
      <c r="AA39" s="456"/>
      <c r="AB39" s="456" t="s">
        <v>39</v>
      </c>
      <c r="AC39" s="456"/>
      <c r="AD39" s="456"/>
      <c r="AE39" s="456"/>
      <c r="AF39" s="456"/>
      <c r="AG39" s="456"/>
      <c r="AH39" s="456"/>
      <c r="AI39" s="456"/>
      <c r="AJ39" s="466">
        <v>5285.72</v>
      </c>
      <c r="AK39" s="466"/>
      <c r="AL39" s="466"/>
      <c r="AM39" s="466"/>
      <c r="AN39" s="466"/>
      <c r="AO39" s="464"/>
      <c r="AP39" s="464"/>
      <c r="AQ39" s="464"/>
      <c r="AR39" s="464"/>
      <c r="AS39" s="464"/>
      <c r="AT39" s="466">
        <v>5285.72</v>
      </c>
      <c r="AU39" s="466"/>
      <c r="AV39" s="466"/>
      <c r="AW39" s="466"/>
      <c r="AX39" s="466"/>
      <c r="AY39" s="464"/>
      <c r="AZ39" s="464"/>
      <c r="BA39" s="464"/>
      <c r="BB39" s="464"/>
      <c r="BC39" s="464"/>
      <c r="BD39" s="464"/>
      <c r="BE39" s="464"/>
      <c r="BF39" s="464"/>
      <c r="BG39" s="464"/>
      <c r="BH39" s="464"/>
      <c r="BI39" s="464"/>
      <c r="BJ39" s="464"/>
      <c r="BK39" s="464"/>
      <c r="BL39" s="464"/>
      <c r="BM39" s="464"/>
      <c r="BN39" s="466">
        <v>-5285.72</v>
      </c>
      <c r="BO39" s="466"/>
      <c r="BP39" s="466"/>
      <c r="BQ39" s="466"/>
      <c r="BR39" s="466"/>
      <c r="BS39" s="464"/>
      <c r="BT39" s="464"/>
      <c r="BU39" s="464"/>
      <c r="BV39" s="464"/>
      <c r="BW39" s="464"/>
      <c r="BX39" s="466">
        <v>-5285.72</v>
      </c>
      <c r="BY39" s="466"/>
      <c r="BZ39" s="466"/>
      <c r="CA39" s="466"/>
      <c r="CB39" s="466"/>
    </row>
    <row r="40" spans="1:80" ht="12" customHeight="1" x14ac:dyDescent="0.25">
      <c r="A40" s="453" t="s">
        <v>36</v>
      </c>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row>
    <row r="41" spans="1:80" s="95" customFormat="1" ht="30.75" customHeight="1" x14ac:dyDescent="0.25">
      <c r="A41" s="454">
        <v>1</v>
      </c>
      <c r="B41" s="454"/>
      <c r="C41" s="456" t="s">
        <v>78</v>
      </c>
      <c r="D41" s="456"/>
      <c r="E41" s="456"/>
      <c r="F41" s="456"/>
      <c r="G41" s="456"/>
      <c r="H41" s="456"/>
      <c r="I41" s="456"/>
      <c r="J41" s="456"/>
      <c r="K41" s="456"/>
      <c r="L41" s="456"/>
      <c r="M41" s="456"/>
      <c r="N41" s="456"/>
      <c r="O41" s="456"/>
      <c r="P41" s="456"/>
      <c r="Q41" s="456"/>
      <c r="R41" s="456"/>
      <c r="S41" s="456"/>
      <c r="T41" s="456"/>
      <c r="U41" s="456"/>
      <c r="V41" s="456"/>
      <c r="W41" s="456"/>
      <c r="X41" s="456"/>
      <c r="Y41" s="456" t="s">
        <v>38</v>
      </c>
      <c r="Z41" s="456"/>
      <c r="AA41" s="456"/>
      <c r="AB41" s="456" t="s">
        <v>39</v>
      </c>
      <c r="AC41" s="456"/>
      <c r="AD41" s="456"/>
      <c r="AE41" s="456"/>
      <c r="AF41" s="456"/>
      <c r="AG41" s="456"/>
      <c r="AH41" s="456"/>
      <c r="AI41" s="456"/>
      <c r="AJ41" s="465">
        <v>100</v>
      </c>
      <c r="AK41" s="465"/>
      <c r="AL41" s="465"/>
      <c r="AM41" s="465"/>
      <c r="AN41" s="465"/>
      <c r="AO41" s="464"/>
      <c r="AP41" s="464"/>
      <c r="AQ41" s="464"/>
      <c r="AR41" s="464"/>
      <c r="AS41" s="464"/>
      <c r="AT41" s="465">
        <v>100</v>
      </c>
      <c r="AU41" s="465"/>
      <c r="AV41" s="465"/>
      <c r="AW41" s="465"/>
      <c r="AX41" s="465"/>
      <c r="AY41" s="464"/>
      <c r="AZ41" s="464"/>
      <c r="BA41" s="464"/>
      <c r="BB41" s="464"/>
      <c r="BC41" s="464"/>
      <c r="BD41" s="464"/>
      <c r="BE41" s="464"/>
      <c r="BF41" s="464"/>
      <c r="BG41" s="464"/>
      <c r="BH41" s="464"/>
      <c r="BI41" s="464"/>
      <c r="BJ41" s="464"/>
      <c r="BK41" s="464"/>
      <c r="BL41" s="464"/>
      <c r="BM41" s="464"/>
      <c r="BN41" s="465">
        <v>-100</v>
      </c>
      <c r="BO41" s="465"/>
      <c r="BP41" s="465"/>
      <c r="BQ41" s="465"/>
      <c r="BR41" s="465"/>
      <c r="BS41" s="464"/>
      <c r="BT41" s="464"/>
      <c r="BU41" s="464"/>
      <c r="BV41" s="464"/>
      <c r="BW41" s="464"/>
      <c r="BX41" s="465">
        <v>-100</v>
      </c>
      <c r="BY41" s="465"/>
      <c r="BZ41" s="465"/>
      <c r="CA41" s="465"/>
      <c r="CB41" s="465"/>
    </row>
    <row r="43" spans="1:80" ht="26.25" customHeight="1" x14ac:dyDescent="0.25">
      <c r="A43" s="94" t="s">
        <v>394</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row>
    <row r="44" spans="1:80" ht="32.25" customHeight="1" x14ac:dyDescent="0.25">
      <c r="A44" s="441" t="s">
        <v>392</v>
      </c>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row>
    <row r="45" spans="1:80" ht="22.5" customHeight="1" x14ac:dyDescent="0.25">
      <c r="A45" s="451">
        <v>1</v>
      </c>
      <c r="B45" s="451"/>
      <c r="C45" s="452" t="s">
        <v>279</v>
      </c>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row>
    <row r="46" spans="1:80" x14ac:dyDescent="0.25">
      <c r="A46" s="453" t="s">
        <v>21</v>
      </c>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53"/>
      <c r="BT46" s="453"/>
      <c r="BU46" s="453"/>
      <c r="BV46" s="453"/>
      <c r="BW46" s="453"/>
      <c r="BX46" s="453"/>
      <c r="BY46" s="453"/>
      <c r="BZ46" s="453"/>
      <c r="CA46" s="453"/>
      <c r="CB46" s="453"/>
    </row>
    <row r="47" spans="1:80" s="95" customFormat="1" ht="16.5" customHeight="1" x14ac:dyDescent="0.25">
      <c r="A47" s="454">
        <v>1</v>
      </c>
      <c r="B47" s="454"/>
      <c r="C47" s="456" t="s">
        <v>288</v>
      </c>
      <c r="D47" s="456"/>
      <c r="E47" s="456"/>
      <c r="F47" s="456"/>
      <c r="G47" s="456"/>
      <c r="H47" s="456"/>
      <c r="I47" s="456"/>
      <c r="J47" s="456"/>
      <c r="K47" s="456"/>
      <c r="L47" s="456"/>
      <c r="M47" s="456"/>
      <c r="N47" s="456"/>
      <c r="O47" s="456"/>
      <c r="P47" s="456"/>
      <c r="Q47" s="456"/>
      <c r="R47" s="456"/>
      <c r="S47" s="456"/>
      <c r="T47" s="456"/>
      <c r="U47" s="456"/>
      <c r="V47" s="456"/>
      <c r="W47" s="456"/>
      <c r="X47" s="456"/>
      <c r="Y47" s="456" t="s">
        <v>22</v>
      </c>
      <c r="Z47" s="456"/>
      <c r="AA47" s="456"/>
      <c r="AB47" s="456" t="s">
        <v>282</v>
      </c>
      <c r="AC47" s="456"/>
      <c r="AD47" s="456"/>
      <c r="AE47" s="456"/>
      <c r="AF47" s="456"/>
      <c r="AG47" s="456"/>
      <c r="AH47" s="456"/>
      <c r="AI47" s="456"/>
      <c r="AJ47" s="454">
        <v>35</v>
      </c>
      <c r="AK47" s="454"/>
      <c r="AL47" s="454"/>
      <c r="AM47" s="454"/>
      <c r="AN47" s="454"/>
      <c r="AO47" s="461"/>
      <c r="AP47" s="461"/>
      <c r="AQ47" s="461"/>
      <c r="AR47" s="461"/>
      <c r="AS47" s="461"/>
      <c r="AT47" s="454">
        <v>35</v>
      </c>
      <c r="AU47" s="454"/>
      <c r="AV47" s="454"/>
      <c r="AW47" s="454"/>
      <c r="AX47" s="454"/>
      <c r="AY47" s="454">
        <v>35</v>
      </c>
      <c r="AZ47" s="454"/>
      <c r="BA47" s="454"/>
      <c r="BB47" s="454"/>
      <c r="BC47" s="454"/>
      <c r="BD47" s="461"/>
      <c r="BE47" s="461"/>
      <c r="BF47" s="461"/>
      <c r="BG47" s="461"/>
      <c r="BH47" s="461"/>
      <c r="BI47" s="454">
        <v>35</v>
      </c>
      <c r="BJ47" s="454"/>
      <c r="BK47" s="454"/>
      <c r="BL47" s="454"/>
      <c r="BM47" s="454"/>
      <c r="BN47" s="461"/>
      <c r="BO47" s="461"/>
      <c r="BP47" s="461"/>
      <c r="BQ47" s="461"/>
      <c r="BR47" s="461"/>
      <c r="BS47" s="461"/>
      <c r="BT47" s="461"/>
      <c r="BU47" s="461"/>
      <c r="BV47" s="461"/>
      <c r="BW47" s="461"/>
      <c r="BX47" s="461"/>
      <c r="BY47" s="461"/>
      <c r="BZ47" s="461"/>
      <c r="CA47" s="461"/>
      <c r="CB47" s="461"/>
    </row>
    <row r="48" spans="1:80" s="95" customFormat="1" ht="16.5" customHeight="1" x14ac:dyDescent="0.25">
      <c r="A48" s="454">
        <v>2</v>
      </c>
      <c r="B48" s="454"/>
      <c r="C48" s="456" t="s">
        <v>23</v>
      </c>
      <c r="D48" s="456"/>
      <c r="E48" s="456"/>
      <c r="F48" s="456"/>
      <c r="G48" s="456"/>
      <c r="H48" s="456"/>
      <c r="I48" s="456"/>
      <c r="J48" s="456"/>
      <c r="K48" s="456"/>
      <c r="L48" s="456"/>
      <c r="M48" s="456"/>
      <c r="N48" s="456"/>
      <c r="O48" s="456"/>
      <c r="P48" s="456"/>
      <c r="Q48" s="456"/>
      <c r="R48" s="456"/>
      <c r="S48" s="456"/>
      <c r="T48" s="456"/>
      <c r="U48" s="456"/>
      <c r="V48" s="456"/>
      <c r="W48" s="456"/>
      <c r="X48" s="456"/>
      <c r="Y48" s="456" t="s">
        <v>24</v>
      </c>
      <c r="Z48" s="456"/>
      <c r="AA48" s="456"/>
      <c r="AB48" s="456" t="s">
        <v>25</v>
      </c>
      <c r="AC48" s="456"/>
      <c r="AD48" s="456"/>
      <c r="AE48" s="456"/>
      <c r="AF48" s="456"/>
      <c r="AG48" s="456"/>
      <c r="AH48" s="456"/>
      <c r="AI48" s="456"/>
      <c r="AJ48" s="462">
        <v>6053165</v>
      </c>
      <c r="AK48" s="462"/>
      <c r="AL48" s="462"/>
      <c r="AM48" s="462"/>
      <c r="AN48" s="462"/>
      <c r="AO48" s="462">
        <v>423296</v>
      </c>
      <c r="AP48" s="462"/>
      <c r="AQ48" s="462"/>
      <c r="AR48" s="462"/>
      <c r="AS48" s="462"/>
      <c r="AT48" s="462">
        <v>6476461</v>
      </c>
      <c r="AU48" s="462"/>
      <c r="AV48" s="462"/>
      <c r="AW48" s="462"/>
      <c r="AX48" s="462"/>
      <c r="AY48" s="460">
        <v>5861502.7999999998</v>
      </c>
      <c r="AZ48" s="460"/>
      <c r="BA48" s="460"/>
      <c r="BB48" s="460"/>
      <c r="BC48" s="460"/>
      <c r="BD48" s="462">
        <v>423296</v>
      </c>
      <c r="BE48" s="462"/>
      <c r="BF48" s="462"/>
      <c r="BG48" s="462"/>
      <c r="BH48" s="462"/>
      <c r="BI48" s="460">
        <v>6284798.7999999998</v>
      </c>
      <c r="BJ48" s="460"/>
      <c r="BK48" s="460"/>
      <c r="BL48" s="460"/>
      <c r="BM48" s="460"/>
      <c r="BN48" s="460">
        <v>-191662.2</v>
      </c>
      <c r="BO48" s="460"/>
      <c r="BP48" s="460"/>
      <c r="BQ48" s="460"/>
      <c r="BR48" s="460"/>
      <c r="BS48" s="461"/>
      <c r="BT48" s="461"/>
      <c r="BU48" s="461"/>
      <c r="BV48" s="461"/>
      <c r="BW48" s="461"/>
      <c r="BX48" s="460">
        <v>-191662.2</v>
      </c>
      <c r="BY48" s="460"/>
      <c r="BZ48" s="460"/>
      <c r="CA48" s="460"/>
      <c r="CB48" s="460"/>
    </row>
    <row r="49" spans="1:80" x14ac:dyDescent="0.25">
      <c r="A49" s="453" t="s">
        <v>29</v>
      </c>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3"/>
      <c r="CA49" s="453"/>
      <c r="CB49" s="453"/>
    </row>
    <row r="50" spans="1:80" s="95" customFormat="1" ht="34.5" customHeight="1" x14ac:dyDescent="0.25">
      <c r="A50" s="454">
        <v>1</v>
      </c>
      <c r="B50" s="454"/>
      <c r="C50" s="456" t="s">
        <v>30</v>
      </c>
      <c r="D50" s="456"/>
      <c r="E50" s="456"/>
      <c r="F50" s="456"/>
      <c r="G50" s="456"/>
      <c r="H50" s="456"/>
      <c r="I50" s="456"/>
      <c r="J50" s="456"/>
      <c r="K50" s="456"/>
      <c r="L50" s="456"/>
      <c r="M50" s="456"/>
      <c r="N50" s="456"/>
      <c r="O50" s="456"/>
      <c r="P50" s="456"/>
      <c r="Q50" s="456"/>
      <c r="R50" s="456"/>
      <c r="S50" s="456"/>
      <c r="T50" s="456"/>
      <c r="U50" s="456"/>
      <c r="V50" s="456"/>
      <c r="W50" s="456"/>
      <c r="X50" s="456"/>
      <c r="Y50" s="456" t="s">
        <v>22</v>
      </c>
      <c r="Z50" s="456"/>
      <c r="AA50" s="456"/>
      <c r="AB50" s="456" t="s">
        <v>31</v>
      </c>
      <c r="AC50" s="456"/>
      <c r="AD50" s="456"/>
      <c r="AE50" s="456"/>
      <c r="AF50" s="456"/>
      <c r="AG50" s="456"/>
      <c r="AH50" s="456"/>
      <c r="AI50" s="456"/>
      <c r="AJ50" s="454">
        <v>36</v>
      </c>
      <c r="AK50" s="454"/>
      <c r="AL50" s="454"/>
      <c r="AM50" s="454"/>
      <c r="AN50" s="454"/>
      <c r="AO50" s="461"/>
      <c r="AP50" s="461"/>
      <c r="AQ50" s="461"/>
      <c r="AR50" s="461"/>
      <c r="AS50" s="461"/>
      <c r="AT50" s="454">
        <v>36</v>
      </c>
      <c r="AU50" s="454"/>
      <c r="AV50" s="454"/>
      <c r="AW50" s="454"/>
      <c r="AX50" s="454"/>
      <c r="AY50" s="454">
        <v>32</v>
      </c>
      <c r="AZ50" s="454"/>
      <c r="BA50" s="454"/>
      <c r="BB50" s="454"/>
      <c r="BC50" s="454"/>
      <c r="BD50" s="461"/>
      <c r="BE50" s="461"/>
      <c r="BF50" s="461"/>
      <c r="BG50" s="461"/>
      <c r="BH50" s="461"/>
      <c r="BI50" s="454">
        <v>32</v>
      </c>
      <c r="BJ50" s="454"/>
      <c r="BK50" s="454"/>
      <c r="BL50" s="454"/>
      <c r="BM50" s="454"/>
      <c r="BN50" s="454">
        <v>-4</v>
      </c>
      <c r="BO50" s="454"/>
      <c r="BP50" s="454"/>
      <c r="BQ50" s="454"/>
      <c r="BR50" s="454"/>
      <c r="BS50" s="461"/>
      <c r="BT50" s="461"/>
      <c r="BU50" s="461"/>
      <c r="BV50" s="461"/>
      <c r="BW50" s="461"/>
      <c r="BX50" s="454">
        <v>-4</v>
      </c>
      <c r="BY50" s="454"/>
      <c r="BZ50" s="454"/>
      <c r="CA50" s="454"/>
      <c r="CB50" s="454"/>
    </row>
    <row r="51" spans="1:80" s="95" customFormat="1" ht="34.5" customHeight="1" x14ac:dyDescent="0.25">
      <c r="A51" s="454">
        <v>2</v>
      </c>
      <c r="B51" s="454"/>
      <c r="C51" s="456" t="s">
        <v>33</v>
      </c>
      <c r="D51" s="456"/>
      <c r="E51" s="456"/>
      <c r="F51" s="456"/>
      <c r="G51" s="456"/>
      <c r="H51" s="456"/>
      <c r="I51" s="456"/>
      <c r="J51" s="456"/>
      <c r="K51" s="456"/>
      <c r="L51" s="456"/>
      <c r="M51" s="456"/>
      <c r="N51" s="456"/>
      <c r="O51" s="456"/>
      <c r="P51" s="456"/>
      <c r="Q51" s="456"/>
      <c r="R51" s="456"/>
      <c r="S51" s="456"/>
      <c r="T51" s="456"/>
      <c r="U51" s="456"/>
      <c r="V51" s="456"/>
      <c r="W51" s="456"/>
      <c r="X51" s="456"/>
      <c r="Y51" s="456" t="s">
        <v>22</v>
      </c>
      <c r="Z51" s="456"/>
      <c r="AA51" s="456"/>
      <c r="AB51" s="456" t="s">
        <v>31</v>
      </c>
      <c r="AC51" s="456"/>
      <c r="AD51" s="456"/>
      <c r="AE51" s="456"/>
      <c r="AF51" s="456"/>
      <c r="AG51" s="456"/>
      <c r="AH51" s="456"/>
      <c r="AI51" s="456"/>
      <c r="AJ51" s="462">
        <v>2700</v>
      </c>
      <c r="AK51" s="462"/>
      <c r="AL51" s="462"/>
      <c r="AM51" s="462"/>
      <c r="AN51" s="462"/>
      <c r="AO51" s="461"/>
      <c r="AP51" s="461"/>
      <c r="AQ51" s="461"/>
      <c r="AR51" s="461"/>
      <c r="AS51" s="461"/>
      <c r="AT51" s="462">
        <v>2700</v>
      </c>
      <c r="AU51" s="462"/>
      <c r="AV51" s="462"/>
      <c r="AW51" s="462"/>
      <c r="AX51" s="462"/>
      <c r="AY51" s="462">
        <v>5205</v>
      </c>
      <c r="AZ51" s="462"/>
      <c r="BA51" s="462"/>
      <c r="BB51" s="462"/>
      <c r="BC51" s="462"/>
      <c r="BD51" s="461"/>
      <c r="BE51" s="461"/>
      <c r="BF51" s="461"/>
      <c r="BG51" s="461"/>
      <c r="BH51" s="461"/>
      <c r="BI51" s="462">
        <v>5205</v>
      </c>
      <c r="BJ51" s="462"/>
      <c r="BK51" s="462"/>
      <c r="BL51" s="462"/>
      <c r="BM51" s="462"/>
      <c r="BN51" s="462">
        <v>2505</v>
      </c>
      <c r="BO51" s="462"/>
      <c r="BP51" s="462"/>
      <c r="BQ51" s="462"/>
      <c r="BR51" s="462"/>
      <c r="BS51" s="461"/>
      <c r="BT51" s="461"/>
      <c r="BU51" s="461"/>
      <c r="BV51" s="461"/>
      <c r="BW51" s="461"/>
      <c r="BX51" s="462">
        <v>2505</v>
      </c>
      <c r="BY51" s="462"/>
      <c r="BZ51" s="462"/>
      <c r="CA51" s="462"/>
      <c r="CB51" s="462"/>
    </row>
    <row r="52" spans="1:80" s="95" customFormat="1" ht="34.5" customHeight="1" x14ac:dyDescent="0.25">
      <c r="A52" s="454">
        <v>3</v>
      </c>
      <c r="B52" s="454"/>
      <c r="C52" s="456" t="s">
        <v>289</v>
      </c>
      <c r="D52" s="456"/>
      <c r="E52" s="456"/>
      <c r="F52" s="456"/>
      <c r="G52" s="456"/>
      <c r="H52" s="456"/>
      <c r="I52" s="456"/>
      <c r="J52" s="456"/>
      <c r="K52" s="456"/>
      <c r="L52" s="456"/>
      <c r="M52" s="456"/>
      <c r="N52" s="456"/>
      <c r="O52" s="456"/>
      <c r="P52" s="456"/>
      <c r="Q52" s="456"/>
      <c r="R52" s="456"/>
      <c r="S52" s="456"/>
      <c r="T52" s="456"/>
      <c r="U52" s="456"/>
      <c r="V52" s="456"/>
      <c r="W52" s="456"/>
      <c r="X52" s="456"/>
      <c r="Y52" s="456" t="s">
        <v>22</v>
      </c>
      <c r="Z52" s="456"/>
      <c r="AA52" s="456"/>
      <c r="AB52" s="456" t="s">
        <v>31</v>
      </c>
      <c r="AC52" s="456"/>
      <c r="AD52" s="456"/>
      <c r="AE52" s="456"/>
      <c r="AF52" s="456"/>
      <c r="AG52" s="456"/>
      <c r="AH52" s="456"/>
      <c r="AI52" s="456"/>
      <c r="AJ52" s="454">
        <v>25</v>
      </c>
      <c r="AK52" s="454"/>
      <c r="AL52" s="454"/>
      <c r="AM52" s="454"/>
      <c r="AN52" s="454"/>
      <c r="AO52" s="461"/>
      <c r="AP52" s="461"/>
      <c r="AQ52" s="461"/>
      <c r="AR52" s="461"/>
      <c r="AS52" s="461"/>
      <c r="AT52" s="454">
        <v>25</v>
      </c>
      <c r="AU52" s="454"/>
      <c r="AV52" s="454"/>
      <c r="AW52" s="454"/>
      <c r="AX52" s="454"/>
      <c r="AY52" s="454">
        <v>25</v>
      </c>
      <c r="AZ52" s="454"/>
      <c r="BA52" s="454"/>
      <c r="BB52" s="454"/>
      <c r="BC52" s="454"/>
      <c r="BD52" s="461"/>
      <c r="BE52" s="461"/>
      <c r="BF52" s="461"/>
      <c r="BG52" s="461"/>
      <c r="BH52" s="461"/>
      <c r="BI52" s="454">
        <v>25</v>
      </c>
      <c r="BJ52" s="454"/>
      <c r="BK52" s="454"/>
      <c r="BL52" s="454"/>
      <c r="BM52" s="454"/>
      <c r="BN52" s="461"/>
      <c r="BO52" s="461"/>
      <c r="BP52" s="461"/>
      <c r="BQ52" s="461"/>
      <c r="BR52" s="461"/>
      <c r="BS52" s="461"/>
      <c r="BT52" s="461"/>
      <c r="BU52" s="461"/>
      <c r="BV52" s="461"/>
      <c r="BW52" s="461"/>
      <c r="BX52" s="461"/>
      <c r="BY52" s="461"/>
      <c r="BZ52" s="461"/>
      <c r="CA52" s="461"/>
      <c r="CB52" s="461"/>
    </row>
    <row r="53" spans="1:80" x14ac:dyDescent="0.25">
      <c r="A53" s="453" t="s">
        <v>41</v>
      </c>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453"/>
    </row>
    <row r="54" spans="1:80" s="95" customFormat="1" ht="33.75" customHeight="1" x14ac:dyDescent="0.25">
      <c r="A54" s="454">
        <v>1</v>
      </c>
      <c r="B54" s="454"/>
      <c r="C54" s="456" t="s">
        <v>42</v>
      </c>
      <c r="D54" s="456"/>
      <c r="E54" s="456"/>
      <c r="F54" s="456"/>
      <c r="G54" s="456"/>
      <c r="H54" s="456"/>
      <c r="I54" s="456"/>
      <c r="J54" s="456"/>
      <c r="K54" s="456"/>
      <c r="L54" s="456"/>
      <c r="M54" s="456"/>
      <c r="N54" s="456"/>
      <c r="O54" s="456"/>
      <c r="P54" s="456"/>
      <c r="Q54" s="456"/>
      <c r="R54" s="456"/>
      <c r="S54" s="456"/>
      <c r="T54" s="456"/>
      <c r="U54" s="456"/>
      <c r="V54" s="456"/>
      <c r="W54" s="456"/>
      <c r="X54" s="456"/>
      <c r="Y54" s="456" t="s">
        <v>22</v>
      </c>
      <c r="Z54" s="456"/>
      <c r="AA54" s="456"/>
      <c r="AB54" s="456" t="s">
        <v>39</v>
      </c>
      <c r="AC54" s="456"/>
      <c r="AD54" s="456"/>
      <c r="AE54" s="456"/>
      <c r="AF54" s="456"/>
      <c r="AG54" s="456"/>
      <c r="AH54" s="456"/>
      <c r="AI54" s="456"/>
      <c r="AJ54" s="454">
        <v>77</v>
      </c>
      <c r="AK54" s="454"/>
      <c r="AL54" s="454"/>
      <c r="AM54" s="454"/>
      <c r="AN54" s="454"/>
      <c r="AO54" s="461"/>
      <c r="AP54" s="461"/>
      <c r="AQ54" s="461"/>
      <c r="AR54" s="461"/>
      <c r="AS54" s="461"/>
      <c r="AT54" s="454">
        <v>77</v>
      </c>
      <c r="AU54" s="454"/>
      <c r="AV54" s="454"/>
      <c r="AW54" s="454"/>
      <c r="AX54" s="454"/>
      <c r="AY54" s="454">
        <v>149</v>
      </c>
      <c r="AZ54" s="454"/>
      <c r="BA54" s="454"/>
      <c r="BB54" s="454"/>
      <c r="BC54" s="454"/>
      <c r="BD54" s="461"/>
      <c r="BE54" s="461"/>
      <c r="BF54" s="461"/>
      <c r="BG54" s="461"/>
      <c r="BH54" s="461"/>
      <c r="BI54" s="454">
        <v>149</v>
      </c>
      <c r="BJ54" s="454"/>
      <c r="BK54" s="454"/>
      <c r="BL54" s="454"/>
      <c r="BM54" s="454"/>
      <c r="BN54" s="454">
        <v>72</v>
      </c>
      <c r="BO54" s="454"/>
      <c r="BP54" s="454"/>
      <c r="BQ54" s="454"/>
      <c r="BR54" s="454"/>
      <c r="BS54" s="461"/>
      <c r="BT54" s="461"/>
      <c r="BU54" s="461"/>
      <c r="BV54" s="461"/>
      <c r="BW54" s="461"/>
      <c r="BX54" s="454">
        <v>72</v>
      </c>
      <c r="BY54" s="454"/>
      <c r="BZ54" s="454"/>
      <c r="CA54" s="454"/>
      <c r="CB54" s="454"/>
    </row>
    <row r="55" spans="1:80" s="95" customFormat="1" ht="33.75" customHeight="1" x14ac:dyDescent="0.25">
      <c r="A55" s="454">
        <v>2</v>
      </c>
      <c r="B55" s="454"/>
      <c r="C55" s="456" t="s">
        <v>291</v>
      </c>
      <c r="D55" s="456"/>
      <c r="E55" s="456"/>
      <c r="F55" s="456"/>
      <c r="G55" s="456"/>
      <c r="H55" s="456"/>
      <c r="I55" s="456"/>
      <c r="J55" s="456"/>
      <c r="K55" s="456"/>
      <c r="L55" s="456"/>
      <c r="M55" s="456"/>
      <c r="N55" s="456"/>
      <c r="O55" s="456"/>
      <c r="P55" s="456"/>
      <c r="Q55" s="456"/>
      <c r="R55" s="456"/>
      <c r="S55" s="456"/>
      <c r="T55" s="456"/>
      <c r="U55" s="456"/>
      <c r="V55" s="456"/>
      <c r="W55" s="456"/>
      <c r="X55" s="456"/>
      <c r="Y55" s="456" t="s">
        <v>22</v>
      </c>
      <c r="Z55" s="456"/>
      <c r="AA55" s="456"/>
      <c r="AB55" s="456" t="s">
        <v>39</v>
      </c>
      <c r="AC55" s="456"/>
      <c r="AD55" s="456"/>
      <c r="AE55" s="456"/>
      <c r="AF55" s="456"/>
      <c r="AG55" s="456"/>
      <c r="AH55" s="456"/>
      <c r="AI55" s="456"/>
      <c r="AJ55" s="454">
        <v>1</v>
      </c>
      <c r="AK55" s="454"/>
      <c r="AL55" s="454"/>
      <c r="AM55" s="454"/>
      <c r="AN55" s="454"/>
      <c r="AO55" s="461"/>
      <c r="AP55" s="461"/>
      <c r="AQ55" s="461"/>
      <c r="AR55" s="461"/>
      <c r="AS55" s="461"/>
      <c r="AT55" s="454">
        <v>1</v>
      </c>
      <c r="AU55" s="454"/>
      <c r="AV55" s="454"/>
      <c r="AW55" s="454"/>
      <c r="AX55" s="454"/>
      <c r="AY55" s="454">
        <v>1</v>
      </c>
      <c r="AZ55" s="454"/>
      <c r="BA55" s="454"/>
      <c r="BB55" s="454"/>
      <c r="BC55" s="454"/>
      <c r="BD55" s="461"/>
      <c r="BE55" s="461"/>
      <c r="BF55" s="461"/>
      <c r="BG55" s="461"/>
      <c r="BH55" s="461"/>
      <c r="BI55" s="454">
        <v>1</v>
      </c>
      <c r="BJ55" s="454"/>
      <c r="BK55" s="454"/>
      <c r="BL55" s="454"/>
      <c r="BM55" s="454"/>
      <c r="BN55" s="461"/>
      <c r="BO55" s="461"/>
      <c r="BP55" s="461"/>
      <c r="BQ55" s="461"/>
      <c r="BR55" s="461"/>
      <c r="BS55" s="461"/>
      <c r="BT55" s="461"/>
      <c r="BU55" s="461"/>
      <c r="BV55" s="461"/>
      <c r="BW55" s="461"/>
      <c r="BX55" s="461"/>
      <c r="BY55" s="461"/>
      <c r="BZ55" s="461"/>
      <c r="CA55" s="461"/>
      <c r="CB55" s="461"/>
    </row>
    <row r="56" spans="1:80" s="95" customFormat="1" ht="33.75" customHeight="1" x14ac:dyDescent="0.25">
      <c r="A56" s="454">
        <v>3</v>
      </c>
      <c r="B56" s="454"/>
      <c r="C56" s="456" t="s">
        <v>45</v>
      </c>
      <c r="D56" s="456"/>
      <c r="E56" s="456"/>
      <c r="F56" s="456"/>
      <c r="G56" s="456"/>
      <c r="H56" s="456"/>
      <c r="I56" s="456"/>
      <c r="J56" s="456"/>
      <c r="K56" s="456"/>
      <c r="L56" s="456"/>
      <c r="M56" s="456"/>
      <c r="N56" s="456"/>
      <c r="O56" s="456"/>
      <c r="P56" s="456"/>
      <c r="Q56" s="456"/>
      <c r="R56" s="456"/>
      <c r="S56" s="456"/>
      <c r="T56" s="456"/>
      <c r="U56" s="456"/>
      <c r="V56" s="456"/>
      <c r="W56" s="456"/>
      <c r="X56" s="456"/>
      <c r="Y56" s="456" t="s">
        <v>22</v>
      </c>
      <c r="Z56" s="456"/>
      <c r="AA56" s="456"/>
      <c r="AB56" s="456" t="s">
        <v>39</v>
      </c>
      <c r="AC56" s="456"/>
      <c r="AD56" s="456"/>
      <c r="AE56" s="456"/>
      <c r="AF56" s="456"/>
      <c r="AG56" s="456"/>
      <c r="AH56" s="456"/>
      <c r="AI56" s="456"/>
      <c r="AJ56" s="454">
        <v>1</v>
      </c>
      <c r="AK56" s="454"/>
      <c r="AL56" s="454"/>
      <c r="AM56" s="454"/>
      <c r="AN56" s="454"/>
      <c r="AO56" s="461"/>
      <c r="AP56" s="461"/>
      <c r="AQ56" s="461"/>
      <c r="AR56" s="461"/>
      <c r="AS56" s="461"/>
      <c r="AT56" s="454">
        <v>1</v>
      </c>
      <c r="AU56" s="454"/>
      <c r="AV56" s="454"/>
      <c r="AW56" s="454"/>
      <c r="AX56" s="454"/>
      <c r="AY56" s="454">
        <v>1</v>
      </c>
      <c r="AZ56" s="454"/>
      <c r="BA56" s="454"/>
      <c r="BB56" s="454"/>
      <c r="BC56" s="454"/>
      <c r="BD56" s="461"/>
      <c r="BE56" s="461"/>
      <c r="BF56" s="461"/>
      <c r="BG56" s="461"/>
      <c r="BH56" s="461"/>
      <c r="BI56" s="454">
        <v>1</v>
      </c>
      <c r="BJ56" s="454"/>
      <c r="BK56" s="454"/>
      <c r="BL56" s="454"/>
      <c r="BM56" s="454"/>
      <c r="BN56" s="461"/>
      <c r="BO56" s="461"/>
      <c r="BP56" s="461"/>
      <c r="BQ56" s="461"/>
      <c r="BR56" s="461"/>
      <c r="BS56" s="461"/>
      <c r="BT56" s="461"/>
      <c r="BU56" s="461"/>
      <c r="BV56" s="461"/>
      <c r="BW56" s="461"/>
      <c r="BX56" s="461"/>
      <c r="BY56" s="461"/>
      <c r="BZ56" s="461"/>
      <c r="CA56" s="461"/>
      <c r="CB56" s="461"/>
    </row>
    <row r="57" spans="1:80" s="95" customFormat="1" ht="17.25" customHeight="1" x14ac:dyDescent="0.25">
      <c r="A57" s="454">
        <v>4</v>
      </c>
      <c r="B57" s="454"/>
      <c r="C57" s="456" t="s">
        <v>292</v>
      </c>
      <c r="D57" s="456"/>
      <c r="E57" s="456"/>
      <c r="F57" s="456"/>
      <c r="G57" s="456"/>
      <c r="H57" s="456"/>
      <c r="I57" s="456"/>
      <c r="J57" s="456"/>
      <c r="K57" s="456"/>
      <c r="L57" s="456"/>
      <c r="M57" s="456"/>
      <c r="N57" s="456"/>
      <c r="O57" s="456"/>
      <c r="P57" s="456"/>
      <c r="Q57" s="456"/>
      <c r="R57" s="456"/>
      <c r="S57" s="456"/>
      <c r="T57" s="456"/>
      <c r="U57" s="456"/>
      <c r="V57" s="456"/>
      <c r="W57" s="456"/>
      <c r="X57" s="456"/>
      <c r="Y57" s="456" t="s">
        <v>24</v>
      </c>
      <c r="Z57" s="456"/>
      <c r="AA57" s="456"/>
      <c r="AB57" s="456" t="s">
        <v>39</v>
      </c>
      <c r="AC57" s="456"/>
      <c r="AD57" s="456"/>
      <c r="AE57" s="456"/>
      <c r="AF57" s="456"/>
      <c r="AG57" s="456"/>
      <c r="AH57" s="456"/>
      <c r="AI57" s="456"/>
      <c r="AJ57" s="462">
        <v>185042</v>
      </c>
      <c r="AK57" s="462"/>
      <c r="AL57" s="462"/>
      <c r="AM57" s="462"/>
      <c r="AN57" s="462"/>
      <c r="AO57" s="461"/>
      <c r="AP57" s="461"/>
      <c r="AQ57" s="461"/>
      <c r="AR57" s="461"/>
      <c r="AS57" s="461"/>
      <c r="AT57" s="462">
        <v>185042</v>
      </c>
      <c r="AU57" s="462"/>
      <c r="AV57" s="462"/>
      <c r="AW57" s="462"/>
      <c r="AX57" s="462"/>
      <c r="AY57" s="459">
        <v>179565.68</v>
      </c>
      <c r="AZ57" s="459"/>
      <c r="BA57" s="459"/>
      <c r="BB57" s="459"/>
      <c r="BC57" s="459"/>
      <c r="BD57" s="461"/>
      <c r="BE57" s="461"/>
      <c r="BF57" s="461"/>
      <c r="BG57" s="461"/>
      <c r="BH57" s="461"/>
      <c r="BI57" s="459">
        <v>179565.68</v>
      </c>
      <c r="BJ57" s="459"/>
      <c r="BK57" s="459"/>
      <c r="BL57" s="459"/>
      <c r="BM57" s="459"/>
      <c r="BN57" s="459">
        <v>-5476.32</v>
      </c>
      <c r="BO57" s="459"/>
      <c r="BP57" s="459"/>
      <c r="BQ57" s="459"/>
      <c r="BR57" s="459"/>
      <c r="BS57" s="461"/>
      <c r="BT57" s="461"/>
      <c r="BU57" s="461"/>
      <c r="BV57" s="461"/>
      <c r="BW57" s="461"/>
      <c r="BX57" s="459">
        <v>-5476.32</v>
      </c>
      <c r="BY57" s="459"/>
      <c r="BZ57" s="459"/>
      <c r="CA57" s="459"/>
      <c r="CB57" s="459"/>
    </row>
    <row r="58" spans="1:80" ht="12" customHeight="1" x14ac:dyDescent="0.25">
      <c r="A58" s="453" t="s">
        <v>36</v>
      </c>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3"/>
      <c r="BW58" s="453"/>
      <c r="BX58" s="453"/>
      <c r="BY58" s="453"/>
      <c r="BZ58" s="453"/>
      <c r="CA58" s="453"/>
      <c r="CB58" s="453"/>
    </row>
    <row r="59" spans="1:80" s="95" customFormat="1" ht="31.5" customHeight="1" x14ac:dyDescent="0.25">
      <c r="A59" s="454">
        <v>1</v>
      </c>
      <c r="B59" s="454"/>
      <c r="C59" s="456" t="s">
        <v>328</v>
      </c>
      <c r="D59" s="456"/>
      <c r="E59" s="456"/>
      <c r="F59" s="456"/>
      <c r="G59" s="456"/>
      <c r="H59" s="456"/>
      <c r="I59" s="456"/>
      <c r="J59" s="456"/>
      <c r="K59" s="456"/>
      <c r="L59" s="456"/>
      <c r="M59" s="456"/>
      <c r="N59" s="456"/>
      <c r="O59" s="456"/>
      <c r="P59" s="456"/>
      <c r="Q59" s="456"/>
      <c r="R59" s="456"/>
      <c r="S59" s="456"/>
      <c r="T59" s="456"/>
      <c r="U59" s="456"/>
      <c r="V59" s="456"/>
      <c r="W59" s="456"/>
      <c r="X59" s="456"/>
      <c r="Y59" s="456" t="s">
        <v>38</v>
      </c>
      <c r="Z59" s="456"/>
      <c r="AA59" s="456"/>
      <c r="AB59" s="456" t="s">
        <v>39</v>
      </c>
      <c r="AC59" s="456"/>
      <c r="AD59" s="456"/>
      <c r="AE59" s="456"/>
      <c r="AF59" s="456"/>
      <c r="AG59" s="456"/>
      <c r="AH59" s="456"/>
      <c r="AI59" s="456"/>
      <c r="AJ59" s="454">
        <v>100</v>
      </c>
      <c r="AK59" s="454"/>
      <c r="AL59" s="454"/>
      <c r="AM59" s="454"/>
      <c r="AN59" s="454"/>
      <c r="AO59" s="461"/>
      <c r="AP59" s="461"/>
      <c r="AQ59" s="461"/>
      <c r="AR59" s="461"/>
      <c r="AS59" s="461"/>
      <c r="AT59" s="454">
        <v>100</v>
      </c>
      <c r="AU59" s="454"/>
      <c r="AV59" s="454"/>
      <c r="AW59" s="454"/>
      <c r="AX59" s="454"/>
      <c r="AY59" s="454">
        <v>100</v>
      </c>
      <c r="AZ59" s="454"/>
      <c r="BA59" s="454"/>
      <c r="BB59" s="454"/>
      <c r="BC59" s="454"/>
      <c r="BD59" s="461"/>
      <c r="BE59" s="461"/>
      <c r="BF59" s="461"/>
      <c r="BG59" s="461"/>
      <c r="BH59" s="461"/>
      <c r="BI59" s="454">
        <v>100</v>
      </c>
      <c r="BJ59" s="454"/>
      <c r="BK59" s="454"/>
      <c r="BL59" s="454"/>
      <c r="BM59" s="454"/>
      <c r="BN59" s="461"/>
      <c r="BO59" s="461"/>
      <c r="BP59" s="461"/>
      <c r="BQ59" s="461"/>
      <c r="BR59" s="461"/>
      <c r="BS59" s="461"/>
      <c r="BT59" s="461"/>
      <c r="BU59" s="461"/>
      <c r="BV59" s="461"/>
      <c r="BW59" s="461"/>
      <c r="BX59" s="461"/>
      <c r="BY59" s="461"/>
      <c r="BZ59" s="461"/>
      <c r="CA59" s="461"/>
      <c r="CB59" s="461"/>
    </row>
    <row r="60" spans="1:80" s="95" customFormat="1" ht="31.5" customHeight="1" x14ac:dyDescent="0.25">
      <c r="A60" s="454">
        <v>2</v>
      </c>
      <c r="B60" s="454"/>
      <c r="C60" s="456" t="s">
        <v>329</v>
      </c>
      <c r="D60" s="456"/>
      <c r="E60" s="456"/>
      <c r="F60" s="456"/>
      <c r="G60" s="456"/>
      <c r="H60" s="456"/>
      <c r="I60" s="456"/>
      <c r="J60" s="456"/>
      <c r="K60" s="456"/>
      <c r="L60" s="456"/>
      <c r="M60" s="456"/>
      <c r="N60" s="456"/>
      <c r="O60" s="456"/>
      <c r="P60" s="456"/>
      <c r="Q60" s="456"/>
      <c r="R60" s="456"/>
      <c r="S60" s="456"/>
      <c r="T60" s="456"/>
      <c r="U60" s="456"/>
      <c r="V60" s="456"/>
      <c r="W60" s="456"/>
      <c r="X60" s="456"/>
      <c r="Y60" s="456" t="s">
        <v>38</v>
      </c>
      <c r="Z60" s="456"/>
      <c r="AA60" s="456"/>
      <c r="AB60" s="456" t="s">
        <v>39</v>
      </c>
      <c r="AC60" s="456"/>
      <c r="AD60" s="456"/>
      <c r="AE60" s="456"/>
      <c r="AF60" s="456"/>
      <c r="AG60" s="456"/>
      <c r="AH60" s="456"/>
      <c r="AI60" s="456"/>
      <c r="AJ60" s="454">
        <v>100</v>
      </c>
      <c r="AK60" s="454"/>
      <c r="AL60" s="454"/>
      <c r="AM60" s="454"/>
      <c r="AN60" s="454"/>
      <c r="AO60" s="461"/>
      <c r="AP60" s="461"/>
      <c r="AQ60" s="461"/>
      <c r="AR60" s="461"/>
      <c r="AS60" s="461"/>
      <c r="AT60" s="454">
        <v>100</v>
      </c>
      <c r="AU60" s="454"/>
      <c r="AV60" s="454"/>
      <c r="AW60" s="454"/>
      <c r="AX60" s="454"/>
      <c r="AY60" s="454">
        <v>100</v>
      </c>
      <c r="AZ60" s="454"/>
      <c r="BA60" s="454"/>
      <c r="BB60" s="454"/>
      <c r="BC60" s="454"/>
      <c r="BD60" s="461"/>
      <c r="BE60" s="461"/>
      <c r="BF60" s="461"/>
      <c r="BG60" s="461"/>
      <c r="BH60" s="461"/>
      <c r="BI60" s="454">
        <v>100</v>
      </c>
      <c r="BJ60" s="454"/>
      <c r="BK60" s="454"/>
      <c r="BL60" s="454"/>
      <c r="BM60" s="454"/>
      <c r="BN60" s="461"/>
      <c r="BO60" s="461"/>
      <c r="BP60" s="461"/>
      <c r="BQ60" s="461"/>
      <c r="BR60" s="461"/>
      <c r="BS60" s="461"/>
      <c r="BT60" s="461"/>
      <c r="BU60" s="461"/>
      <c r="BV60" s="461"/>
      <c r="BW60" s="461"/>
      <c r="BX60" s="461"/>
      <c r="BY60" s="461"/>
      <c r="BZ60" s="461"/>
      <c r="CA60" s="461"/>
      <c r="CB60" s="461"/>
    </row>
    <row r="62" spans="1:80" ht="2.25" customHeight="1" x14ac:dyDescent="0.25"/>
    <row r="63" spans="1:80" x14ac:dyDescent="0.25">
      <c r="A63" s="94" t="s">
        <v>395</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row>
    <row r="64" spans="1:80" x14ac:dyDescent="0.25">
      <c r="A64" s="96" t="s">
        <v>392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row>
    <row r="66" spans="1:80" x14ac:dyDescent="0.25">
      <c r="A66" s="451">
        <v>1</v>
      </c>
      <c r="B66" s="451"/>
      <c r="C66" s="452" t="s">
        <v>66</v>
      </c>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row>
    <row r="67" spans="1:80" s="97" customFormat="1" ht="12.75" customHeight="1" x14ac:dyDescent="0.25">
      <c r="A67" s="453" t="s">
        <v>21</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3"/>
      <c r="BL67" s="453"/>
      <c r="BM67" s="453"/>
      <c r="BN67" s="453"/>
      <c r="BO67" s="453"/>
      <c r="BP67" s="453"/>
      <c r="BQ67" s="453"/>
      <c r="BR67" s="453"/>
      <c r="BS67" s="453"/>
      <c r="BT67" s="453"/>
      <c r="BU67" s="453"/>
      <c r="BV67" s="453"/>
      <c r="BW67" s="453"/>
      <c r="BX67" s="453"/>
      <c r="BY67" s="453"/>
      <c r="BZ67" s="453"/>
      <c r="CA67" s="453"/>
      <c r="CB67" s="453"/>
    </row>
    <row r="68" spans="1:80" s="95" customFormat="1" ht="31.5" customHeight="1" x14ac:dyDescent="0.25">
      <c r="A68" s="454">
        <v>1</v>
      </c>
      <c r="B68" s="454"/>
      <c r="C68" s="456" t="s">
        <v>73</v>
      </c>
      <c r="D68" s="456"/>
      <c r="E68" s="456"/>
      <c r="F68" s="456"/>
      <c r="G68" s="456"/>
      <c r="H68" s="456"/>
      <c r="I68" s="456"/>
      <c r="J68" s="456"/>
      <c r="K68" s="456"/>
      <c r="L68" s="456"/>
      <c r="M68" s="456"/>
      <c r="N68" s="456"/>
      <c r="O68" s="456"/>
      <c r="P68" s="456"/>
      <c r="Q68" s="456"/>
      <c r="R68" s="456"/>
      <c r="S68" s="456"/>
      <c r="T68" s="456"/>
      <c r="U68" s="456"/>
      <c r="V68" s="456"/>
      <c r="W68" s="456"/>
      <c r="X68" s="456"/>
      <c r="Y68" s="456" t="s">
        <v>24</v>
      </c>
      <c r="Z68" s="456"/>
      <c r="AA68" s="456"/>
      <c r="AB68" s="456" t="s">
        <v>25</v>
      </c>
      <c r="AC68" s="456"/>
      <c r="AD68" s="456"/>
      <c r="AE68" s="456"/>
      <c r="AF68" s="456"/>
      <c r="AG68" s="456"/>
      <c r="AH68" s="456"/>
      <c r="AI68" s="456"/>
      <c r="AJ68" s="466">
        <v>25000</v>
      </c>
      <c r="AK68" s="466"/>
      <c r="AL68" s="466"/>
      <c r="AM68" s="466"/>
      <c r="AN68" s="466"/>
      <c r="AO68" s="466"/>
      <c r="AP68" s="466"/>
      <c r="AQ68" s="466"/>
      <c r="AR68" s="466"/>
      <c r="AS68" s="466"/>
      <c r="AT68" s="466">
        <v>25000</v>
      </c>
      <c r="AU68" s="466"/>
      <c r="AV68" s="466"/>
      <c r="AW68" s="466"/>
      <c r="AX68" s="466"/>
      <c r="AY68" s="466"/>
      <c r="AZ68" s="466"/>
      <c r="BA68" s="466"/>
      <c r="BB68" s="466"/>
      <c r="BC68" s="466"/>
      <c r="BD68" s="466"/>
      <c r="BE68" s="466"/>
      <c r="BF68" s="466"/>
      <c r="BG68" s="466"/>
      <c r="BH68" s="466"/>
      <c r="BI68" s="466"/>
      <c r="BJ68" s="466"/>
      <c r="BK68" s="466"/>
      <c r="BL68" s="466"/>
      <c r="BM68" s="466"/>
      <c r="BN68" s="466">
        <v>-25000</v>
      </c>
      <c r="BO68" s="466"/>
      <c r="BP68" s="466"/>
      <c r="BQ68" s="466"/>
      <c r="BR68" s="466"/>
      <c r="BS68" s="466"/>
      <c r="BT68" s="466"/>
      <c r="BU68" s="466"/>
      <c r="BV68" s="466"/>
      <c r="BW68" s="466"/>
      <c r="BX68" s="466">
        <v>-25000</v>
      </c>
      <c r="BY68" s="466"/>
      <c r="BZ68" s="466"/>
      <c r="CA68" s="466"/>
      <c r="CB68" s="466"/>
    </row>
    <row r="69" spans="1:80" s="97" customFormat="1" ht="12.75" customHeight="1" x14ac:dyDescent="0.25">
      <c r="A69" s="453" t="s">
        <v>29</v>
      </c>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3"/>
      <c r="BC69" s="453"/>
      <c r="BD69" s="453"/>
      <c r="BE69" s="453"/>
      <c r="BF69" s="453"/>
      <c r="BG69" s="453"/>
      <c r="BH69" s="453"/>
      <c r="BI69" s="453"/>
      <c r="BJ69" s="453"/>
      <c r="BK69" s="453"/>
      <c r="BL69" s="453"/>
      <c r="BM69" s="453"/>
      <c r="BN69" s="453"/>
      <c r="BO69" s="453"/>
      <c r="BP69" s="453"/>
      <c r="BQ69" s="453"/>
      <c r="BR69" s="453"/>
      <c r="BS69" s="453"/>
      <c r="BT69" s="453"/>
      <c r="BU69" s="453"/>
      <c r="BV69" s="453"/>
      <c r="BW69" s="453"/>
      <c r="BX69" s="453"/>
      <c r="BY69" s="453"/>
      <c r="BZ69" s="453"/>
      <c r="CA69" s="453"/>
      <c r="CB69" s="453"/>
    </row>
    <row r="70" spans="1:80" s="95" customFormat="1" ht="16.5" customHeight="1" x14ac:dyDescent="0.25">
      <c r="A70" s="454">
        <v>1</v>
      </c>
      <c r="B70" s="454"/>
      <c r="C70" s="456" t="s">
        <v>74</v>
      </c>
      <c r="D70" s="456"/>
      <c r="E70" s="456"/>
      <c r="F70" s="456"/>
      <c r="G70" s="456"/>
      <c r="H70" s="456"/>
      <c r="I70" s="456"/>
      <c r="J70" s="456"/>
      <c r="K70" s="456"/>
      <c r="L70" s="456"/>
      <c r="M70" s="456"/>
      <c r="N70" s="456"/>
      <c r="O70" s="456"/>
      <c r="P70" s="456"/>
      <c r="Q70" s="456"/>
      <c r="R70" s="456"/>
      <c r="S70" s="456"/>
      <c r="T70" s="456"/>
      <c r="U70" s="456"/>
      <c r="V70" s="456"/>
      <c r="W70" s="456"/>
      <c r="X70" s="456"/>
      <c r="Y70" s="456" t="s">
        <v>22</v>
      </c>
      <c r="Z70" s="456"/>
      <c r="AA70" s="456"/>
      <c r="AB70" s="456" t="s">
        <v>75</v>
      </c>
      <c r="AC70" s="456"/>
      <c r="AD70" s="456"/>
      <c r="AE70" s="456"/>
      <c r="AF70" s="456"/>
      <c r="AG70" s="456"/>
      <c r="AH70" s="456"/>
      <c r="AI70" s="456"/>
      <c r="AJ70" s="465">
        <v>6</v>
      </c>
      <c r="AK70" s="465"/>
      <c r="AL70" s="465"/>
      <c r="AM70" s="465"/>
      <c r="AN70" s="465"/>
      <c r="AO70" s="464"/>
      <c r="AP70" s="464"/>
      <c r="AQ70" s="464"/>
      <c r="AR70" s="464"/>
      <c r="AS70" s="464"/>
      <c r="AT70" s="465">
        <v>6</v>
      </c>
      <c r="AU70" s="465"/>
      <c r="AV70" s="465"/>
      <c r="AW70" s="465"/>
      <c r="AX70" s="465"/>
      <c r="AY70" s="464"/>
      <c r="AZ70" s="464"/>
      <c r="BA70" s="464"/>
      <c r="BB70" s="464"/>
      <c r="BC70" s="464"/>
      <c r="BD70" s="464"/>
      <c r="BE70" s="464"/>
      <c r="BF70" s="464"/>
      <c r="BG70" s="464"/>
      <c r="BH70" s="464"/>
      <c r="BI70" s="464"/>
      <c r="BJ70" s="464"/>
      <c r="BK70" s="464"/>
      <c r="BL70" s="464"/>
      <c r="BM70" s="464"/>
      <c r="BN70" s="465">
        <v>-6</v>
      </c>
      <c r="BO70" s="465"/>
      <c r="BP70" s="465"/>
      <c r="BQ70" s="465"/>
      <c r="BR70" s="465"/>
      <c r="BS70" s="464"/>
      <c r="BT70" s="464"/>
      <c r="BU70" s="464"/>
      <c r="BV70" s="464"/>
      <c r="BW70" s="464"/>
      <c r="BX70" s="465">
        <v>-6</v>
      </c>
      <c r="BY70" s="465"/>
      <c r="BZ70" s="465"/>
      <c r="CA70" s="465"/>
      <c r="CB70" s="465"/>
    </row>
    <row r="71" spans="1:80" s="97" customFormat="1" ht="12.75" customHeight="1" x14ac:dyDescent="0.25">
      <c r="A71" s="453" t="s">
        <v>41</v>
      </c>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3"/>
      <c r="AY71" s="453"/>
      <c r="AZ71" s="453"/>
      <c r="BA71" s="453"/>
      <c r="BB71" s="453"/>
      <c r="BC71" s="453"/>
      <c r="BD71" s="453"/>
      <c r="BE71" s="453"/>
      <c r="BF71" s="453"/>
      <c r="BG71" s="453"/>
      <c r="BH71" s="453"/>
      <c r="BI71" s="453"/>
      <c r="BJ71" s="453"/>
      <c r="BK71" s="453"/>
      <c r="BL71" s="453"/>
      <c r="BM71" s="453"/>
      <c r="BN71" s="453"/>
      <c r="BO71" s="453"/>
      <c r="BP71" s="453"/>
      <c r="BQ71" s="453"/>
      <c r="BR71" s="453"/>
      <c r="BS71" s="453"/>
      <c r="BT71" s="453"/>
      <c r="BU71" s="453"/>
      <c r="BV71" s="453"/>
      <c r="BW71" s="453"/>
      <c r="BX71" s="453"/>
      <c r="BY71" s="453"/>
      <c r="BZ71" s="453"/>
      <c r="CA71" s="453"/>
      <c r="CB71" s="453"/>
    </row>
    <row r="72" spans="1:80" s="95" customFormat="1" ht="16.5" customHeight="1" x14ac:dyDescent="0.25">
      <c r="A72" s="454">
        <v>1</v>
      </c>
      <c r="B72" s="454"/>
      <c r="C72" s="456" t="s">
        <v>77</v>
      </c>
      <c r="D72" s="456"/>
      <c r="E72" s="456"/>
      <c r="F72" s="456"/>
      <c r="G72" s="456"/>
      <c r="H72" s="456"/>
      <c r="I72" s="456"/>
      <c r="J72" s="456"/>
      <c r="K72" s="456"/>
      <c r="L72" s="456"/>
      <c r="M72" s="456"/>
      <c r="N72" s="456"/>
      <c r="O72" s="456"/>
      <c r="P72" s="456"/>
      <c r="Q72" s="456"/>
      <c r="R72" s="456"/>
      <c r="S72" s="456"/>
      <c r="T72" s="456"/>
      <c r="U72" s="456"/>
      <c r="V72" s="456"/>
      <c r="W72" s="456"/>
      <c r="X72" s="456"/>
      <c r="Y72" s="456" t="s">
        <v>24</v>
      </c>
      <c r="Z72" s="456"/>
      <c r="AA72" s="456"/>
      <c r="AB72" s="456" t="s">
        <v>39</v>
      </c>
      <c r="AC72" s="456"/>
      <c r="AD72" s="456"/>
      <c r="AE72" s="456"/>
      <c r="AF72" s="456"/>
      <c r="AG72" s="456"/>
      <c r="AH72" s="456"/>
      <c r="AI72" s="456"/>
      <c r="AJ72" s="466">
        <v>4166.67</v>
      </c>
      <c r="AK72" s="466"/>
      <c r="AL72" s="466"/>
      <c r="AM72" s="466"/>
      <c r="AN72" s="466"/>
      <c r="AO72" s="464"/>
      <c r="AP72" s="464"/>
      <c r="AQ72" s="464"/>
      <c r="AR72" s="464"/>
      <c r="AS72" s="464"/>
      <c r="AT72" s="466">
        <v>4166.67</v>
      </c>
      <c r="AU72" s="466"/>
      <c r="AV72" s="466"/>
      <c r="AW72" s="466"/>
      <c r="AX72" s="466"/>
      <c r="AY72" s="464"/>
      <c r="AZ72" s="464"/>
      <c r="BA72" s="464"/>
      <c r="BB72" s="464"/>
      <c r="BC72" s="464"/>
      <c r="BD72" s="464"/>
      <c r="BE72" s="464"/>
      <c r="BF72" s="464"/>
      <c r="BG72" s="464"/>
      <c r="BH72" s="464"/>
      <c r="BI72" s="464"/>
      <c r="BJ72" s="464"/>
      <c r="BK72" s="464"/>
      <c r="BL72" s="464"/>
      <c r="BM72" s="464"/>
      <c r="BN72" s="466">
        <v>-4166.67</v>
      </c>
      <c r="BO72" s="466"/>
      <c r="BP72" s="466"/>
      <c r="BQ72" s="466"/>
      <c r="BR72" s="466"/>
      <c r="BS72" s="464"/>
      <c r="BT72" s="464"/>
      <c r="BU72" s="464"/>
      <c r="BV72" s="464"/>
      <c r="BW72" s="464"/>
      <c r="BX72" s="466">
        <v>-4166.67</v>
      </c>
      <c r="BY72" s="466"/>
      <c r="BZ72" s="466"/>
      <c r="CA72" s="466"/>
      <c r="CB72" s="466"/>
    </row>
    <row r="73" spans="1:80" s="97" customFormat="1" ht="12.75" customHeight="1" x14ac:dyDescent="0.25">
      <c r="A73" s="453" t="s">
        <v>36</v>
      </c>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c r="BE73" s="453"/>
      <c r="BF73" s="453"/>
      <c r="BG73" s="453"/>
      <c r="BH73" s="453"/>
      <c r="BI73" s="453"/>
      <c r="BJ73" s="453"/>
      <c r="BK73" s="453"/>
      <c r="BL73" s="453"/>
      <c r="BM73" s="453"/>
      <c r="BN73" s="453"/>
      <c r="BO73" s="453"/>
      <c r="BP73" s="453"/>
      <c r="BQ73" s="453"/>
      <c r="BR73" s="453"/>
      <c r="BS73" s="453"/>
      <c r="BT73" s="453"/>
      <c r="BU73" s="453"/>
      <c r="BV73" s="453"/>
      <c r="BW73" s="453"/>
      <c r="BX73" s="453"/>
      <c r="BY73" s="453"/>
      <c r="BZ73" s="453"/>
      <c r="CA73" s="453"/>
      <c r="CB73" s="453"/>
    </row>
    <row r="74" spans="1:80" s="95" customFormat="1" ht="30" customHeight="1" x14ac:dyDescent="0.25">
      <c r="A74" s="454">
        <v>1</v>
      </c>
      <c r="B74" s="454"/>
      <c r="C74" s="455" t="s">
        <v>78</v>
      </c>
      <c r="D74" s="456"/>
      <c r="E74" s="456"/>
      <c r="F74" s="456"/>
      <c r="G74" s="456"/>
      <c r="H74" s="456"/>
      <c r="I74" s="456"/>
      <c r="J74" s="456"/>
      <c r="K74" s="456"/>
      <c r="L74" s="456"/>
      <c r="M74" s="456"/>
      <c r="N74" s="456"/>
      <c r="O74" s="456"/>
      <c r="P74" s="456"/>
      <c r="Q74" s="456"/>
      <c r="R74" s="456"/>
      <c r="S74" s="456"/>
      <c r="T74" s="456"/>
      <c r="U74" s="456"/>
      <c r="V74" s="456"/>
      <c r="W74" s="456"/>
      <c r="X74" s="456"/>
      <c r="Y74" s="456" t="s">
        <v>38</v>
      </c>
      <c r="Z74" s="456"/>
      <c r="AA74" s="456"/>
      <c r="AB74" s="456" t="s">
        <v>39</v>
      </c>
      <c r="AC74" s="456"/>
      <c r="AD74" s="456"/>
      <c r="AE74" s="456"/>
      <c r="AF74" s="456"/>
      <c r="AG74" s="456"/>
      <c r="AH74" s="456"/>
      <c r="AI74" s="456"/>
      <c r="AJ74" s="465">
        <v>100</v>
      </c>
      <c r="AK74" s="465"/>
      <c r="AL74" s="465"/>
      <c r="AM74" s="465"/>
      <c r="AN74" s="465"/>
      <c r="AO74" s="464"/>
      <c r="AP74" s="464"/>
      <c r="AQ74" s="464"/>
      <c r="AR74" s="464"/>
      <c r="AS74" s="464"/>
      <c r="AT74" s="465">
        <v>100</v>
      </c>
      <c r="AU74" s="465"/>
      <c r="AV74" s="465"/>
      <c r="AW74" s="465"/>
      <c r="AX74" s="465"/>
      <c r="AY74" s="464"/>
      <c r="AZ74" s="464"/>
      <c r="BA74" s="464"/>
      <c r="BB74" s="464"/>
      <c r="BC74" s="464"/>
      <c r="BD74" s="464"/>
      <c r="BE74" s="464"/>
      <c r="BF74" s="464"/>
      <c r="BG74" s="464"/>
      <c r="BH74" s="464"/>
      <c r="BI74" s="464"/>
      <c r="BJ74" s="464"/>
      <c r="BK74" s="464"/>
      <c r="BL74" s="464"/>
      <c r="BM74" s="464"/>
      <c r="BN74" s="465">
        <v>-100</v>
      </c>
      <c r="BO74" s="465"/>
      <c r="BP74" s="465"/>
      <c r="BQ74" s="465"/>
      <c r="BR74" s="465"/>
      <c r="BS74" s="464"/>
      <c r="BT74" s="464"/>
      <c r="BU74" s="464"/>
      <c r="BV74" s="464"/>
      <c r="BW74" s="464"/>
      <c r="BX74" s="465">
        <v>-100</v>
      </c>
      <c r="BY74" s="465"/>
      <c r="BZ74" s="465"/>
      <c r="CA74" s="465"/>
      <c r="CB74" s="465"/>
    </row>
    <row r="76" spans="1:80" ht="2.25" customHeight="1" x14ac:dyDescent="0.25"/>
    <row r="77" spans="1:80" ht="26.25" customHeight="1" x14ac:dyDescent="0.25">
      <c r="A77" s="94" t="s">
        <v>396</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row>
    <row r="78" spans="1:80" ht="32.25" customHeight="1" x14ac:dyDescent="0.25">
      <c r="A78" s="441" t="s">
        <v>392</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row>
    <row r="79" spans="1:80" x14ac:dyDescent="0.25">
      <c r="A79" s="451">
        <v>1</v>
      </c>
      <c r="B79" s="451"/>
      <c r="C79" s="452" t="s">
        <v>279</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row>
    <row r="80" spans="1:80" ht="12.75" customHeight="1" x14ac:dyDescent="0.25">
      <c r="A80" s="453" t="s">
        <v>21</v>
      </c>
      <c r="B80" s="453"/>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3"/>
      <c r="AY80" s="453"/>
      <c r="AZ80" s="453"/>
      <c r="BA80" s="453"/>
      <c r="BB80" s="453"/>
      <c r="BC80" s="453"/>
      <c r="BD80" s="453"/>
      <c r="BE80" s="453"/>
      <c r="BF80" s="453"/>
      <c r="BG80" s="453"/>
      <c r="BH80" s="453"/>
      <c r="BI80" s="453"/>
      <c r="BJ80" s="453"/>
      <c r="BK80" s="453"/>
      <c r="BL80" s="453"/>
      <c r="BM80" s="453"/>
      <c r="BN80" s="453"/>
      <c r="BO80" s="453"/>
      <c r="BP80" s="453"/>
      <c r="BQ80" s="453"/>
      <c r="BR80" s="453"/>
      <c r="BS80" s="453"/>
      <c r="BT80" s="453"/>
      <c r="BU80" s="453"/>
      <c r="BV80" s="453"/>
      <c r="BW80" s="453"/>
      <c r="BX80" s="453"/>
      <c r="BY80" s="453"/>
      <c r="BZ80" s="453"/>
      <c r="CA80" s="453"/>
      <c r="CB80" s="453"/>
    </row>
    <row r="81" spans="1:80" s="95" customFormat="1" ht="16.5" customHeight="1" x14ac:dyDescent="0.25">
      <c r="A81" s="454">
        <v>1</v>
      </c>
      <c r="B81" s="454"/>
      <c r="C81" s="456" t="s">
        <v>288</v>
      </c>
      <c r="D81" s="456"/>
      <c r="E81" s="456"/>
      <c r="F81" s="456"/>
      <c r="G81" s="456"/>
      <c r="H81" s="456"/>
      <c r="I81" s="456"/>
      <c r="J81" s="456"/>
      <c r="K81" s="456"/>
      <c r="L81" s="456"/>
      <c r="M81" s="456"/>
      <c r="N81" s="456"/>
      <c r="O81" s="456"/>
      <c r="P81" s="456"/>
      <c r="Q81" s="456"/>
      <c r="R81" s="456"/>
      <c r="S81" s="456"/>
      <c r="T81" s="456"/>
      <c r="U81" s="456"/>
      <c r="V81" s="456"/>
      <c r="W81" s="456"/>
      <c r="X81" s="456"/>
      <c r="Y81" s="456" t="s">
        <v>22</v>
      </c>
      <c r="Z81" s="456"/>
      <c r="AA81" s="456"/>
      <c r="AB81" s="456" t="s">
        <v>282</v>
      </c>
      <c r="AC81" s="456"/>
      <c r="AD81" s="456"/>
      <c r="AE81" s="456"/>
      <c r="AF81" s="456"/>
      <c r="AG81" s="456"/>
      <c r="AH81" s="456"/>
      <c r="AI81" s="456"/>
      <c r="AJ81" s="454">
        <v>46</v>
      </c>
      <c r="AK81" s="454"/>
      <c r="AL81" s="454"/>
      <c r="AM81" s="454"/>
      <c r="AN81" s="454"/>
      <c r="AO81" s="461"/>
      <c r="AP81" s="461"/>
      <c r="AQ81" s="461"/>
      <c r="AR81" s="461"/>
      <c r="AS81" s="461"/>
      <c r="AT81" s="454">
        <v>46</v>
      </c>
      <c r="AU81" s="454"/>
      <c r="AV81" s="454"/>
      <c r="AW81" s="454"/>
      <c r="AX81" s="454"/>
      <c r="AY81" s="454">
        <v>46</v>
      </c>
      <c r="AZ81" s="454"/>
      <c r="BA81" s="454"/>
      <c r="BB81" s="454"/>
      <c r="BC81" s="454"/>
      <c r="BD81" s="461"/>
      <c r="BE81" s="461"/>
      <c r="BF81" s="461"/>
      <c r="BG81" s="461"/>
      <c r="BH81" s="461"/>
      <c r="BI81" s="454">
        <v>46</v>
      </c>
      <c r="BJ81" s="454"/>
      <c r="BK81" s="454"/>
      <c r="BL81" s="454"/>
      <c r="BM81" s="454"/>
      <c r="BN81" s="461"/>
      <c r="BO81" s="461"/>
      <c r="BP81" s="461"/>
      <c r="BQ81" s="461"/>
      <c r="BR81" s="461"/>
      <c r="BS81" s="461"/>
      <c r="BT81" s="461"/>
      <c r="BU81" s="461"/>
      <c r="BV81" s="461"/>
      <c r="BW81" s="461"/>
      <c r="BX81" s="461"/>
      <c r="BY81" s="461"/>
      <c r="BZ81" s="461"/>
      <c r="CA81" s="461"/>
      <c r="CB81" s="461"/>
    </row>
    <row r="82" spans="1:80" s="95" customFormat="1" ht="16.5" customHeight="1" x14ac:dyDescent="0.25">
      <c r="A82" s="454">
        <v>2</v>
      </c>
      <c r="B82" s="454"/>
      <c r="C82" s="456" t="s">
        <v>23</v>
      </c>
      <c r="D82" s="456"/>
      <c r="E82" s="456"/>
      <c r="F82" s="456"/>
      <c r="G82" s="456"/>
      <c r="H82" s="456"/>
      <c r="I82" s="456"/>
      <c r="J82" s="456"/>
      <c r="K82" s="456"/>
      <c r="L82" s="456"/>
      <c r="M82" s="456"/>
      <c r="N82" s="456"/>
      <c r="O82" s="456"/>
      <c r="P82" s="456"/>
      <c r="Q82" s="456"/>
      <c r="R82" s="456"/>
      <c r="S82" s="456"/>
      <c r="T82" s="456"/>
      <c r="U82" s="456"/>
      <c r="V82" s="456"/>
      <c r="W82" s="456"/>
      <c r="X82" s="456"/>
      <c r="Y82" s="456" t="s">
        <v>24</v>
      </c>
      <c r="Z82" s="456"/>
      <c r="AA82" s="456"/>
      <c r="AB82" s="456" t="s">
        <v>25</v>
      </c>
      <c r="AC82" s="456"/>
      <c r="AD82" s="456"/>
      <c r="AE82" s="456"/>
      <c r="AF82" s="456"/>
      <c r="AG82" s="456"/>
      <c r="AH82" s="456"/>
      <c r="AI82" s="456"/>
      <c r="AJ82" s="462">
        <v>8171949</v>
      </c>
      <c r="AK82" s="462"/>
      <c r="AL82" s="462"/>
      <c r="AM82" s="462"/>
      <c r="AN82" s="462"/>
      <c r="AO82" s="462">
        <v>1994963</v>
      </c>
      <c r="AP82" s="462"/>
      <c r="AQ82" s="462"/>
      <c r="AR82" s="462"/>
      <c r="AS82" s="462"/>
      <c r="AT82" s="462">
        <v>10166912</v>
      </c>
      <c r="AU82" s="462"/>
      <c r="AV82" s="462"/>
      <c r="AW82" s="462"/>
      <c r="AX82" s="462"/>
      <c r="AY82" s="459">
        <v>8129979.2699999996</v>
      </c>
      <c r="AZ82" s="459"/>
      <c r="BA82" s="459"/>
      <c r="BB82" s="459"/>
      <c r="BC82" s="459"/>
      <c r="BD82" s="462">
        <v>1994963</v>
      </c>
      <c r="BE82" s="462"/>
      <c r="BF82" s="462"/>
      <c r="BG82" s="462"/>
      <c r="BH82" s="462"/>
      <c r="BI82" s="459">
        <v>10124942.27</v>
      </c>
      <c r="BJ82" s="459"/>
      <c r="BK82" s="459"/>
      <c r="BL82" s="459"/>
      <c r="BM82" s="459"/>
      <c r="BN82" s="459">
        <v>-41969.73</v>
      </c>
      <c r="BO82" s="459"/>
      <c r="BP82" s="459"/>
      <c r="BQ82" s="459"/>
      <c r="BR82" s="459"/>
      <c r="BS82" s="461"/>
      <c r="BT82" s="461"/>
      <c r="BU82" s="461"/>
      <c r="BV82" s="461"/>
      <c r="BW82" s="461"/>
      <c r="BX82" s="459">
        <v>-41969.73</v>
      </c>
      <c r="BY82" s="459"/>
      <c r="BZ82" s="459"/>
      <c r="CA82" s="459"/>
      <c r="CB82" s="459"/>
    </row>
    <row r="83" spans="1:80" ht="12.75" customHeight="1" x14ac:dyDescent="0.25">
      <c r="A83" s="453" t="s">
        <v>29</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c r="BV83" s="453"/>
      <c r="BW83" s="453"/>
      <c r="BX83" s="453"/>
      <c r="BY83" s="453"/>
      <c r="BZ83" s="453"/>
      <c r="CA83" s="453"/>
      <c r="CB83" s="453"/>
    </row>
    <row r="84" spans="1:80" s="95" customFormat="1" ht="33" customHeight="1" x14ac:dyDescent="0.25">
      <c r="A84" s="454">
        <v>1</v>
      </c>
      <c r="B84" s="454"/>
      <c r="C84" s="456" t="s">
        <v>30</v>
      </c>
      <c r="D84" s="456"/>
      <c r="E84" s="456"/>
      <c r="F84" s="456"/>
      <c r="G84" s="456"/>
      <c r="H84" s="456"/>
      <c r="I84" s="456"/>
      <c r="J84" s="456"/>
      <c r="K84" s="456"/>
      <c r="L84" s="456"/>
      <c r="M84" s="456"/>
      <c r="N84" s="456"/>
      <c r="O84" s="456"/>
      <c r="P84" s="456"/>
      <c r="Q84" s="456"/>
      <c r="R84" s="456"/>
      <c r="S84" s="456"/>
      <c r="T84" s="456"/>
      <c r="U84" s="456"/>
      <c r="V84" s="456"/>
      <c r="W84" s="456"/>
      <c r="X84" s="456"/>
      <c r="Y84" s="456" t="s">
        <v>22</v>
      </c>
      <c r="Z84" s="456"/>
      <c r="AA84" s="456"/>
      <c r="AB84" s="456" t="s">
        <v>31</v>
      </c>
      <c r="AC84" s="456"/>
      <c r="AD84" s="456"/>
      <c r="AE84" s="456"/>
      <c r="AF84" s="456"/>
      <c r="AG84" s="456"/>
      <c r="AH84" s="456"/>
      <c r="AI84" s="456"/>
      <c r="AJ84" s="454">
        <v>40</v>
      </c>
      <c r="AK84" s="454"/>
      <c r="AL84" s="454"/>
      <c r="AM84" s="454"/>
      <c r="AN84" s="454"/>
      <c r="AO84" s="461"/>
      <c r="AP84" s="461"/>
      <c r="AQ84" s="461"/>
      <c r="AR84" s="461"/>
      <c r="AS84" s="461"/>
      <c r="AT84" s="454">
        <v>40</v>
      </c>
      <c r="AU84" s="454"/>
      <c r="AV84" s="454"/>
      <c r="AW84" s="454"/>
      <c r="AX84" s="454"/>
      <c r="AY84" s="454">
        <v>40</v>
      </c>
      <c r="AZ84" s="454"/>
      <c r="BA84" s="454"/>
      <c r="BB84" s="454"/>
      <c r="BC84" s="454"/>
      <c r="BD84" s="461"/>
      <c r="BE84" s="461"/>
      <c r="BF84" s="461"/>
      <c r="BG84" s="461"/>
      <c r="BH84" s="461"/>
      <c r="BI84" s="454">
        <v>40</v>
      </c>
      <c r="BJ84" s="454"/>
      <c r="BK84" s="454"/>
      <c r="BL84" s="454"/>
      <c r="BM84" s="454"/>
      <c r="BN84" s="461"/>
      <c r="BO84" s="461"/>
      <c r="BP84" s="461"/>
      <c r="BQ84" s="461"/>
      <c r="BR84" s="461"/>
      <c r="BS84" s="461"/>
      <c r="BT84" s="461"/>
      <c r="BU84" s="461"/>
      <c r="BV84" s="461"/>
      <c r="BW84" s="461"/>
      <c r="BX84" s="461"/>
      <c r="BY84" s="461"/>
      <c r="BZ84" s="461"/>
      <c r="CA84" s="461"/>
      <c r="CB84" s="461"/>
    </row>
    <row r="85" spans="1:80" s="95" customFormat="1" ht="33" customHeight="1" x14ac:dyDescent="0.25">
      <c r="A85" s="454">
        <v>2</v>
      </c>
      <c r="B85" s="454"/>
      <c r="C85" s="456" t="s">
        <v>33</v>
      </c>
      <c r="D85" s="456"/>
      <c r="E85" s="456"/>
      <c r="F85" s="456"/>
      <c r="G85" s="456"/>
      <c r="H85" s="456"/>
      <c r="I85" s="456"/>
      <c r="J85" s="456"/>
      <c r="K85" s="456"/>
      <c r="L85" s="456"/>
      <c r="M85" s="456"/>
      <c r="N85" s="456"/>
      <c r="O85" s="456"/>
      <c r="P85" s="456"/>
      <c r="Q85" s="456"/>
      <c r="R85" s="456"/>
      <c r="S85" s="456"/>
      <c r="T85" s="456"/>
      <c r="U85" s="456"/>
      <c r="V85" s="456"/>
      <c r="W85" s="456"/>
      <c r="X85" s="456"/>
      <c r="Y85" s="456" t="s">
        <v>22</v>
      </c>
      <c r="Z85" s="456"/>
      <c r="AA85" s="456"/>
      <c r="AB85" s="456" t="s">
        <v>31</v>
      </c>
      <c r="AC85" s="456"/>
      <c r="AD85" s="456"/>
      <c r="AE85" s="456"/>
      <c r="AF85" s="456"/>
      <c r="AG85" s="456"/>
      <c r="AH85" s="456"/>
      <c r="AI85" s="456"/>
      <c r="AJ85" s="454">
        <v>841</v>
      </c>
      <c r="AK85" s="454"/>
      <c r="AL85" s="454"/>
      <c r="AM85" s="454"/>
      <c r="AN85" s="454"/>
      <c r="AO85" s="461"/>
      <c r="AP85" s="461"/>
      <c r="AQ85" s="461"/>
      <c r="AR85" s="461"/>
      <c r="AS85" s="461"/>
      <c r="AT85" s="454">
        <v>841</v>
      </c>
      <c r="AU85" s="454"/>
      <c r="AV85" s="454"/>
      <c r="AW85" s="454"/>
      <c r="AX85" s="454"/>
      <c r="AY85" s="454">
        <v>841</v>
      </c>
      <c r="AZ85" s="454"/>
      <c r="BA85" s="454"/>
      <c r="BB85" s="454"/>
      <c r="BC85" s="454"/>
      <c r="BD85" s="461"/>
      <c r="BE85" s="461"/>
      <c r="BF85" s="461"/>
      <c r="BG85" s="461"/>
      <c r="BH85" s="461"/>
      <c r="BI85" s="454">
        <v>841</v>
      </c>
      <c r="BJ85" s="454"/>
      <c r="BK85" s="454"/>
      <c r="BL85" s="454"/>
      <c r="BM85" s="454"/>
      <c r="BN85" s="461"/>
      <c r="BO85" s="461"/>
      <c r="BP85" s="461"/>
      <c r="BQ85" s="461"/>
      <c r="BR85" s="461"/>
      <c r="BS85" s="461"/>
      <c r="BT85" s="461"/>
      <c r="BU85" s="461"/>
      <c r="BV85" s="461"/>
      <c r="BW85" s="461"/>
      <c r="BX85" s="461"/>
      <c r="BY85" s="461"/>
      <c r="BZ85" s="461"/>
      <c r="CA85" s="461"/>
      <c r="CB85" s="461"/>
    </row>
    <row r="86" spans="1:80" s="95" customFormat="1" ht="33" customHeight="1" x14ac:dyDescent="0.25">
      <c r="A86" s="454">
        <v>3</v>
      </c>
      <c r="B86" s="454"/>
      <c r="C86" s="456" t="s">
        <v>289</v>
      </c>
      <c r="D86" s="456"/>
      <c r="E86" s="456"/>
      <c r="F86" s="456"/>
      <c r="G86" s="456"/>
      <c r="H86" s="456"/>
      <c r="I86" s="456"/>
      <c r="J86" s="456"/>
      <c r="K86" s="456"/>
      <c r="L86" s="456"/>
      <c r="M86" s="456"/>
      <c r="N86" s="456"/>
      <c r="O86" s="456"/>
      <c r="P86" s="456"/>
      <c r="Q86" s="456"/>
      <c r="R86" s="456"/>
      <c r="S86" s="456"/>
      <c r="T86" s="456"/>
      <c r="U86" s="456"/>
      <c r="V86" s="456"/>
      <c r="W86" s="456"/>
      <c r="X86" s="456"/>
      <c r="Y86" s="456" t="s">
        <v>22</v>
      </c>
      <c r="Z86" s="456"/>
      <c r="AA86" s="456"/>
      <c r="AB86" s="456" t="s">
        <v>31</v>
      </c>
      <c r="AC86" s="456"/>
      <c r="AD86" s="456"/>
      <c r="AE86" s="456"/>
      <c r="AF86" s="456"/>
      <c r="AG86" s="456"/>
      <c r="AH86" s="456"/>
      <c r="AI86" s="456"/>
      <c r="AJ86" s="454">
        <v>25</v>
      </c>
      <c r="AK86" s="454"/>
      <c r="AL86" s="454"/>
      <c r="AM86" s="454"/>
      <c r="AN86" s="454"/>
      <c r="AO86" s="461"/>
      <c r="AP86" s="461"/>
      <c r="AQ86" s="461"/>
      <c r="AR86" s="461"/>
      <c r="AS86" s="461"/>
      <c r="AT86" s="454">
        <v>25</v>
      </c>
      <c r="AU86" s="454"/>
      <c r="AV86" s="454"/>
      <c r="AW86" s="454"/>
      <c r="AX86" s="454"/>
      <c r="AY86" s="454">
        <v>25</v>
      </c>
      <c r="AZ86" s="454"/>
      <c r="BA86" s="454"/>
      <c r="BB86" s="454"/>
      <c r="BC86" s="454"/>
      <c r="BD86" s="461"/>
      <c r="BE86" s="461"/>
      <c r="BF86" s="461"/>
      <c r="BG86" s="461"/>
      <c r="BH86" s="461"/>
      <c r="BI86" s="454">
        <v>25</v>
      </c>
      <c r="BJ86" s="454"/>
      <c r="BK86" s="454"/>
      <c r="BL86" s="454"/>
      <c r="BM86" s="454"/>
      <c r="BN86" s="461"/>
      <c r="BO86" s="461"/>
      <c r="BP86" s="461"/>
      <c r="BQ86" s="461"/>
      <c r="BR86" s="461"/>
      <c r="BS86" s="461"/>
      <c r="BT86" s="461"/>
      <c r="BU86" s="461"/>
      <c r="BV86" s="461"/>
      <c r="BW86" s="461"/>
      <c r="BX86" s="461"/>
      <c r="BY86" s="461"/>
      <c r="BZ86" s="461"/>
      <c r="CA86" s="461"/>
      <c r="CB86" s="461"/>
    </row>
    <row r="87" spans="1:80" ht="12.75" customHeight="1" x14ac:dyDescent="0.25">
      <c r="A87" s="453" t="s">
        <v>41</v>
      </c>
      <c r="B87" s="453"/>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3"/>
      <c r="AY87" s="453"/>
      <c r="AZ87" s="453"/>
      <c r="BA87" s="453"/>
      <c r="BB87" s="453"/>
      <c r="BC87" s="453"/>
      <c r="BD87" s="453"/>
      <c r="BE87" s="453"/>
      <c r="BF87" s="453"/>
      <c r="BG87" s="453"/>
      <c r="BH87" s="453"/>
      <c r="BI87" s="453"/>
      <c r="BJ87" s="453"/>
      <c r="BK87" s="453"/>
      <c r="BL87" s="453"/>
      <c r="BM87" s="453"/>
      <c r="BN87" s="453"/>
      <c r="BO87" s="453"/>
      <c r="BP87" s="453"/>
      <c r="BQ87" s="453"/>
      <c r="BR87" s="453"/>
      <c r="BS87" s="453"/>
      <c r="BT87" s="453"/>
      <c r="BU87" s="453"/>
      <c r="BV87" s="453"/>
      <c r="BW87" s="453"/>
      <c r="BX87" s="453"/>
      <c r="BY87" s="453"/>
      <c r="BZ87" s="453"/>
      <c r="CA87" s="453"/>
      <c r="CB87" s="453"/>
    </row>
    <row r="88" spans="1:80" s="95" customFormat="1" ht="30" customHeight="1" x14ac:dyDescent="0.25">
      <c r="A88" s="454">
        <v>1</v>
      </c>
      <c r="B88" s="454"/>
      <c r="C88" s="456" t="s">
        <v>42</v>
      </c>
      <c r="D88" s="456"/>
      <c r="E88" s="456"/>
      <c r="F88" s="456"/>
      <c r="G88" s="456"/>
      <c r="H88" s="456"/>
      <c r="I88" s="456"/>
      <c r="J88" s="456"/>
      <c r="K88" s="456"/>
      <c r="L88" s="456"/>
      <c r="M88" s="456"/>
      <c r="N88" s="456"/>
      <c r="O88" s="456"/>
      <c r="P88" s="456"/>
      <c r="Q88" s="456"/>
      <c r="R88" s="456"/>
      <c r="S88" s="456"/>
      <c r="T88" s="456"/>
      <c r="U88" s="456"/>
      <c r="V88" s="456"/>
      <c r="W88" s="456"/>
      <c r="X88" s="456"/>
      <c r="Y88" s="456" t="s">
        <v>22</v>
      </c>
      <c r="Z88" s="456"/>
      <c r="AA88" s="456"/>
      <c r="AB88" s="456" t="s">
        <v>39</v>
      </c>
      <c r="AC88" s="456"/>
      <c r="AD88" s="456"/>
      <c r="AE88" s="456"/>
      <c r="AF88" s="456"/>
      <c r="AG88" s="456"/>
      <c r="AH88" s="456"/>
      <c r="AI88" s="456"/>
      <c r="AJ88" s="454">
        <v>18</v>
      </c>
      <c r="AK88" s="454"/>
      <c r="AL88" s="454"/>
      <c r="AM88" s="454"/>
      <c r="AN88" s="454"/>
      <c r="AO88" s="461"/>
      <c r="AP88" s="461"/>
      <c r="AQ88" s="461"/>
      <c r="AR88" s="461"/>
      <c r="AS88" s="461"/>
      <c r="AT88" s="454">
        <v>18</v>
      </c>
      <c r="AU88" s="454"/>
      <c r="AV88" s="454"/>
      <c r="AW88" s="454"/>
      <c r="AX88" s="454"/>
      <c r="AY88" s="454">
        <v>18</v>
      </c>
      <c r="AZ88" s="454"/>
      <c r="BA88" s="454"/>
      <c r="BB88" s="454"/>
      <c r="BC88" s="454"/>
      <c r="BD88" s="461"/>
      <c r="BE88" s="461"/>
      <c r="BF88" s="461"/>
      <c r="BG88" s="461"/>
      <c r="BH88" s="461"/>
      <c r="BI88" s="454">
        <v>18</v>
      </c>
      <c r="BJ88" s="454"/>
      <c r="BK88" s="454"/>
      <c r="BL88" s="454"/>
      <c r="BM88" s="454"/>
      <c r="BN88" s="461"/>
      <c r="BO88" s="461"/>
      <c r="BP88" s="461"/>
      <c r="BQ88" s="461"/>
      <c r="BR88" s="461"/>
      <c r="BS88" s="461"/>
      <c r="BT88" s="461"/>
      <c r="BU88" s="461"/>
      <c r="BV88" s="461"/>
      <c r="BW88" s="461"/>
      <c r="BX88" s="461"/>
      <c r="BY88" s="461"/>
      <c r="BZ88" s="461"/>
      <c r="CA88" s="461"/>
      <c r="CB88" s="461"/>
    </row>
    <row r="89" spans="1:80" s="95" customFormat="1" ht="30" customHeight="1" x14ac:dyDescent="0.25">
      <c r="A89" s="454">
        <v>2</v>
      </c>
      <c r="B89" s="454"/>
      <c r="C89" s="456" t="s">
        <v>291</v>
      </c>
      <c r="D89" s="456"/>
      <c r="E89" s="456"/>
      <c r="F89" s="456"/>
      <c r="G89" s="456"/>
      <c r="H89" s="456"/>
      <c r="I89" s="456"/>
      <c r="J89" s="456"/>
      <c r="K89" s="456"/>
      <c r="L89" s="456"/>
      <c r="M89" s="456"/>
      <c r="N89" s="456"/>
      <c r="O89" s="456"/>
      <c r="P89" s="456"/>
      <c r="Q89" s="456"/>
      <c r="R89" s="456"/>
      <c r="S89" s="456"/>
      <c r="T89" s="456"/>
      <c r="U89" s="456"/>
      <c r="V89" s="456"/>
      <c r="W89" s="456"/>
      <c r="X89" s="456"/>
      <c r="Y89" s="456" t="s">
        <v>22</v>
      </c>
      <c r="Z89" s="456"/>
      <c r="AA89" s="456"/>
      <c r="AB89" s="456" t="s">
        <v>39</v>
      </c>
      <c r="AC89" s="456"/>
      <c r="AD89" s="456"/>
      <c r="AE89" s="456"/>
      <c r="AF89" s="456"/>
      <c r="AG89" s="456"/>
      <c r="AH89" s="456"/>
      <c r="AI89" s="456"/>
      <c r="AJ89" s="454">
        <v>1</v>
      </c>
      <c r="AK89" s="454"/>
      <c r="AL89" s="454"/>
      <c r="AM89" s="454"/>
      <c r="AN89" s="454"/>
      <c r="AO89" s="461"/>
      <c r="AP89" s="461"/>
      <c r="AQ89" s="461"/>
      <c r="AR89" s="461"/>
      <c r="AS89" s="461"/>
      <c r="AT89" s="454">
        <v>1</v>
      </c>
      <c r="AU89" s="454"/>
      <c r="AV89" s="454"/>
      <c r="AW89" s="454"/>
      <c r="AX89" s="454"/>
      <c r="AY89" s="454">
        <v>1</v>
      </c>
      <c r="AZ89" s="454"/>
      <c r="BA89" s="454"/>
      <c r="BB89" s="454"/>
      <c r="BC89" s="454"/>
      <c r="BD89" s="461"/>
      <c r="BE89" s="461"/>
      <c r="BF89" s="461"/>
      <c r="BG89" s="461"/>
      <c r="BH89" s="461"/>
      <c r="BI89" s="454">
        <v>1</v>
      </c>
      <c r="BJ89" s="454"/>
      <c r="BK89" s="454"/>
      <c r="BL89" s="454"/>
      <c r="BM89" s="454"/>
      <c r="BN89" s="461"/>
      <c r="BO89" s="461"/>
      <c r="BP89" s="461"/>
      <c r="BQ89" s="461"/>
      <c r="BR89" s="461"/>
      <c r="BS89" s="461"/>
      <c r="BT89" s="461"/>
      <c r="BU89" s="461"/>
      <c r="BV89" s="461"/>
      <c r="BW89" s="461"/>
      <c r="BX89" s="461"/>
      <c r="BY89" s="461"/>
      <c r="BZ89" s="461"/>
      <c r="CA89" s="461"/>
      <c r="CB89" s="461"/>
    </row>
    <row r="90" spans="1:80" s="95" customFormat="1" ht="30" customHeight="1" x14ac:dyDescent="0.25">
      <c r="A90" s="454">
        <v>3</v>
      </c>
      <c r="B90" s="454"/>
      <c r="C90" s="456" t="s">
        <v>45</v>
      </c>
      <c r="D90" s="456"/>
      <c r="E90" s="456"/>
      <c r="F90" s="456"/>
      <c r="G90" s="456"/>
      <c r="H90" s="456"/>
      <c r="I90" s="456"/>
      <c r="J90" s="456"/>
      <c r="K90" s="456"/>
      <c r="L90" s="456"/>
      <c r="M90" s="456"/>
      <c r="N90" s="456"/>
      <c r="O90" s="456"/>
      <c r="P90" s="456"/>
      <c r="Q90" s="456"/>
      <c r="R90" s="456"/>
      <c r="S90" s="456"/>
      <c r="T90" s="456"/>
      <c r="U90" s="456"/>
      <c r="V90" s="456"/>
      <c r="W90" s="456"/>
      <c r="X90" s="456"/>
      <c r="Y90" s="456" t="s">
        <v>22</v>
      </c>
      <c r="Z90" s="456"/>
      <c r="AA90" s="456"/>
      <c r="AB90" s="456" t="s">
        <v>39</v>
      </c>
      <c r="AC90" s="456"/>
      <c r="AD90" s="456"/>
      <c r="AE90" s="456"/>
      <c r="AF90" s="456"/>
      <c r="AG90" s="456"/>
      <c r="AH90" s="456"/>
      <c r="AI90" s="456"/>
      <c r="AJ90" s="454">
        <v>1</v>
      </c>
      <c r="AK90" s="454"/>
      <c r="AL90" s="454"/>
      <c r="AM90" s="454"/>
      <c r="AN90" s="454"/>
      <c r="AO90" s="461"/>
      <c r="AP90" s="461"/>
      <c r="AQ90" s="461"/>
      <c r="AR90" s="461"/>
      <c r="AS90" s="461"/>
      <c r="AT90" s="454">
        <v>1</v>
      </c>
      <c r="AU90" s="454"/>
      <c r="AV90" s="454"/>
      <c r="AW90" s="454"/>
      <c r="AX90" s="454"/>
      <c r="AY90" s="454">
        <v>1</v>
      </c>
      <c r="AZ90" s="454"/>
      <c r="BA90" s="454"/>
      <c r="BB90" s="454"/>
      <c r="BC90" s="454"/>
      <c r="BD90" s="461"/>
      <c r="BE90" s="461"/>
      <c r="BF90" s="461"/>
      <c r="BG90" s="461"/>
      <c r="BH90" s="461"/>
      <c r="BI90" s="454">
        <v>1</v>
      </c>
      <c r="BJ90" s="454"/>
      <c r="BK90" s="454"/>
      <c r="BL90" s="454"/>
      <c r="BM90" s="454"/>
      <c r="BN90" s="461"/>
      <c r="BO90" s="461"/>
      <c r="BP90" s="461"/>
      <c r="BQ90" s="461"/>
      <c r="BR90" s="461"/>
      <c r="BS90" s="461"/>
      <c r="BT90" s="461"/>
      <c r="BU90" s="461"/>
      <c r="BV90" s="461"/>
      <c r="BW90" s="461"/>
      <c r="BX90" s="461"/>
      <c r="BY90" s="461"/>
      <c r="BZ90" s="461"/>
      <c r="CA90" s="461"/>
      <c r="CB90" s="461"/>
    </row>
    <row r="91" spans="1:80" s="95" customFormat="1" ht="15.75" customHeight="1" x14ac:dyDescent="0.25">
      <c r="A91" s="454">
        <v>4</v>
      </c>
      <c r="B91" s="454"/>
      <c r="C91" s="456" t="s">
        <v>292</v>
      </c>
      <c r="D91" s="456"/>
      <c r="E91" s="456"/>
      <c r="F91" s="456"/>
      <c r="G91" s="456"/>
      <c r="H91" s="456"/>
      <c r="I91" s="456"/>
      <c r="J91" s="456"/>
      <c r="K91" s="456"/>
      <c r="L91" s="456"/>
      <c r="M91" s="456"/>
      <c r="N91" s="456"/>
      <c r="O91" s="456"/>
      <c r="P91" s="456"/>
      <c r="Q91" s="456"/>
      <c r="R91" s="456"/>
      <c r="S91" s="456"/>
      <c r="T91" s="456"/>
      <c r="U91" s="456"/>
      <c r="V91" s="456"/>
      <c r="W91" s="456"/>
      <c r="X91" s="456"/>
      <c r="Y91" s="456" t="s">
        <v>24</v>
      </c>
      <c r="Z91" s="456"/>
      <c r="AA91" s="456"/>
      <c r="AB91" s="456" t="s">
        <v>39</v>
      </c>
      <c r="AC91" s="456"/>
      <c r="AD91" s="456"/>
      <c r="AE91" s="456"/>
      <c r="AF91" s="456"/>
      <c r="AG91" s="456"/>
      <c r="AH91" s="456"/>
      <c r="AI91" s="456"/>
      <c r="AJ91" s="462">
        <v>221020</v>
      </c>
      <c r="AK91" s="462"/>
      <c r="AL91" s="462"/>
      <c r="AM91" s="462"/>
      <c r="AN91" s="462"/>
      <c r="AO91" s="461"/>
      <c r="AP91" s="461"/>
      <c r="AQ91" s="461"/>
      <c r="AR91" s="461"/>
      <c r="AS91" s="461"/>
      <c r="AT91" s="462">
        <v>221020</v>
      </c>
      <c r="AU91" s="462"/>
      <c r="AV91" s="462"/>
      <c r="AW91" s="462"/>
      <c r="AX91" s="462"/>
      <c r="AY91" s="462">
        <v>196305</v>
      </c>
      <c r="AZ91" s="462"/>
      <c r="BA91" s="462"/>
      <c r="BB91" s="462"/>
      <c r="BC91" s="462"/>
      <c r="BD91" s="461"/>
      <c r="BE91" s="461"/>
      <c r="BF91" s="461"/>
      <c r="BG91" s="461"/>
      <c r="BH91" s="461"/>
      <c r="BI91" s="462">
        <v>196305</v>
      </c>
      <c r="BJ91" s="462"/>
      <c r="BK91" s="462"/>
      <c r="BL91" s="462"/>
      <c r="BM91" s="462"/>
      <c r="BN91" s="462">
        <v>-24715</v>
      </c>
      <c r="BO91" s="462"/>
      <c r="BP91" s="462"/>
      <c r="BQ91" s="462"/>
      <c r="BR91" s="462"/>
      <c r="BS91" s="461"/>
      <c r="BT91" s="461"/>
      <c r="BU91" s="461"/>
      <c r="BV91" s="461"/>
      <c r="BW91" s="461"/>
      <c r="BX91" s="462">
        <v>-24715</v>
      </c>
      <c r="BY91" s="462"/>
      <c r="BZ91" s="462"/>
      <c r="CA91" s="462"/>
      <c r="CB91" s="462"/>
    </row>
    <row r="92" spans="1:80" ht="12.75" customHeight="1" x14ac:dyDescent="0.25">
      <c r="A92" s="453" t="s">
        <v>36</v>
      </c>
      <c r="B92" s="453"/>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453"/>
      <c r="BA92" s="453"/>
      <c r="BB92" s="453"/>
      <c r="BC92" s="453"/>
      <c r="BD92" s="453"/>
      <c r="BE92" s="453"/>
      <c r="BF92" s="453"/>
      <c r="BG92" s="453"/>
      <c r="BH92" s="453"/>
      <c r="BI92" s="453"/>
      <c r="BJ92" s="453"/>
      <c r="BK92" s="453"/>
      <c r="BL92" s="453"/>
      <c r="BM92" s="453"/>
      <c r="BN92" s="453"/>
      <c r="BO92" s="453"/>
      <c r="BP92" s="453"/>
      <c r="BQ92" s="453"/>
      <c r="BR92" s="453"/>
      <c r="BS92" s="453"/>
      <c r="BT92" s="453"/>
      <c r="BU92" s="453"/>
      <c r="BV92" s="453"/>
      <c r="BW92" s="453"/>
      <c r="BX92" s="453"/>
      <c r="BY92" s="453"/>
      <c r="BZ92" s="453"/>
      <c r="CA92" s="453"/>
      <c r="CB92" s="453"/>
    </row>
    <row r="93" spans="1:80" s="95" customFormat="1" ht="31.5" customHeight="1" x14ac:dyDescent="0.25">
      <c r="A93" s="454">
        <v>1</v>
      </c>
      <c r="B93" s="454"/>
      <c r="C93" s="455" t="s">
        <v>294</v>
      </c>
      <c r="D93" s="456"/>
      <c r="E93" s="456"/>
      <c r="F93" s="456"/>
      <c r="G93" s="456"/>
      <c r="H93" s="456"/>
      <c r="I93" s="456"/>
      <c r="J93" s="456"/>
      <c r="K93" s="456"/>
      <c r="L93" s="456"/>
      <c r="M93" s="456"/>
      <c r="N93" s="456"/>
      <c r="O93" s="456"/>
      <c r="P93" s="456"/>
      <c r="Q93" s="456"/>
      <c r="R93" s="456"/>
      <c r="S93" s="456"/>
      <c r="T93" s="456"/>
      <c r="U93" s="456"/>
      <c r="V93" s="456"/>
      <c r="W93" s="456"/>
      <c r="X93" s="456"/>
      <c r="Y93" s="456" t="s">
        <v>38</v>
      </c>
      <c r="Z93" s="456"/>
      <c r="AA93" s="456"/>
      <c r="AB93" s="456" t="s">
        <v>39</v>
      </c>
      <c r="AC93" s="456"/>
      <c r="AD93" s="456"/>
      <c r="AE93" s="456"/>
      <c r="AF93" s="456"/>
      <c r="AG93" s="456"/>
      <c r="AH93" s="456"/>
      <c r="AI93" s="456"/>
      <c r="AJ93" s="454">
        <v>100</v>
      </c>
      <c r="AK93" s="454"/>
      <c r="AL93" s="454"/>
      <c r="AM93" s="454"/>
      <c r="AN93" s="454"/>
      <c r="AO93" s="461"/>
      <c r="AP93" s="461"/>
      <c r="AQ93" s="461"/>
      <c r="AR93" s="461"/>
      <c r="AS93" s="461"/>
      <c r="AT93" s="454">
        <v>100</v>
      </c>
      <c r="AU93" s="454"/>
      <c r="AV93" s="454"/>
      <c r="AW93" s="454"/>
      <c r="AX93" s="454"/>
      <c r="AY93" s="454">
        <v>100</v>
      </c>
      <c r="AZ93" s="454"/>
      <c r="BA93" s="454"/>
      <c r="BB93" s="454"/>
      <c r="BC93" s="454"/>
      <c r="BD93" s="461"/>
      <c r="BE93" s="461"/>
      <c r="BF93" s="461"/>
      <c r="BG93" s="461"/>
      <c r="BH93" s="461"/>
      <c r="BI93" s="454">
        <v>100</v>
      </c>
      <c r="BJ93" s="454"/>
      <c r="BK93" s="454"/>
      <c r="BL93" s="454"/>
      <c r="BM93" s="454"/>
      <c r="BN93" s="461"/>
      <c r="BO93" s="461"/>
      <c r="BP93" s="461"/>
      <c r="BQ93" s="461"/>
      <c r="BR93" s="461"/>
      <c r="BS93" s="461"/>
      <c r="BT93" s="461"/>
      <c r="BU93" s="461"/>
      <c r="BV93" s="461"/>
      <c r="BW93" s="461"/>
      <c r="BX93" s="461"/>
      <c r="BY93" s="461"/>
      <c r="BZ93" s="461"/>
      <c r="CA93" s="461"/>
      <c r="CB93" s="461"/>
    </row>
    <row r="94" spans="1:80" s="95" customFormat="1" ht="32.25" customHeight="1" x14ac:dyDescent="0.25">
      <c r="A94" s="454">
        <v>2</v>
      </c>
      <c r="B94" s="454"/>
      <c r="C94" s="455" t="s">
        <v>295</v>
      </c>
      <c r="D94" s="456"/>
      <c r="E94" s="456"/>
      <c r="F94" s="456"/>
      <c r="G94" s="456"/>
      <c r="H94" s="456"/>
      <c r="I94" s="456"/>
      <c r="J94" s="456"/>
      <c r="K94" s="456"/>
      <c r="L94" s="456"/>
      <c r="M94" s="456"/>
      <c r="N94" s="456"/>
      <c r="O94" s="456"/>
      <c r="P94" s="456"/>
      <c r="Q94" s="456"/>
      <c r="R94" s="456"/>
      <c r="S94" s="456"/>
      <c r="T94" s="456"/>
      <c r="U94" s="456"/>
      <c r="V94" s="456"/>
      <c r="W94" s="456"/>
      <c r="X94" s="456"/>
      <c r="Y94" s="456" t="s">
        <v>38</v>
      </c>
      <c r="Z94" s="456"/>
      <c r="AA94" s="456"/>
      <c r="AB94" s="456" t="s">
        <v>39</v>
      </c>
      <c r="AC94" s="456"/>
      <c r="AD94" s="456"/>
      <c r="AE94" s="456"/>
      <c r="AF94" s="456"/>
      <c r="AG94" s="456"/>
      <c r="AH94" s="456"/>
      <c r="AI94" s="456"/>
      <c r="AJ94" s="454">
        <v>100</v>
      </c>
      <c r="AK94" s="454"/>
      <c r="AL94" s="454"/>
      <c r="AM94" s="454"/>
      <c r="AN94" s="454"/>
      <c r="AO94" s="461"/>
      <c r="AP94" s="461"/>
      <c r="AQ94" s="461"/>
      <c r="AR94" s="461"/>
      <c r="AS94" s="461"/>
      <c r="AT94" s="454">
        <v>100</v>
      </c>
      <c r="AU94" s="454"/>
      <c r="AV94" s="454"/>
      <c r="AW94" s="454"/>
      <c r="AX94" s="454"/>
      <c r="AY94" s="454">
        <v>100</v>
      </c>
      <c r="AZ94" s="454"/>
      <c r="BA94" s="454"/>
      <c r="BB94" s="454"/>
      <c r="BC94" s="454"/>
      <c r="BD94" s="461"/>
      <c r="BE94" s="461"/>
      <c r="BF94" s="461"/>
      <c r="BG94" s="461"/>
      <c r="BH94" s="461"/>
      <c r="BI94" s="454">
        <v>100</v>
      </c>
      <c r="BJ94" s="454"/>
      <c r="BK94" s="454"/>
      <c r="BL94" s="454"/>
      <c r="BM94" s="454"/>
      <c r="BN94" s="461"/>
      <c r="BO94" s="461"/>
      <c r="BP94" s="461"/>
      <c r="BQ94" s="461"/>
      <c r="BR94" s="461"/>
      <c r="BS94" s="461"/>
      <c r="BT94" s="461"/>
      <c r="BU94" s="461"/>
      <c r="BV94" s="461"/>
      <c r="BW94" s="461"/>
      <c r="BX94" s="461"/>
      <c r="BY94" s="461"/>
      <c r="BZ94" s="461"/>
      <c r="CA94" s="461"/>
      <c r="CB94" s="461"/>
    </row>
    <row r="95" spans="1:80" ht="6.75" customHeight="1" x14ac:dyDescent="0.25"/>
    <row r="96" spans="1:80" hidden="1" x14ac:dyDescent="0.25"/>
    <row r="97" spans="1:80" x14ac:dyDescent="0.25">
      <c r="A97" s="94" t="s">
        <v>397</v>
      </c>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row>
    <row r="98" spans="1:80" x14ac:dyDescent="0.25">
      <c r="A98" s="96" t="s">
        <v>392</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row>
    <row r="99" spans="1:80" ht="10.5" customHeight="1" x14ac:dyDescent="0.25"/>
    <row r="100" spans="1:80" ht="17.25" customHeight="1" x14ac:dyDescent="0.25">
      <c r="A100" s="451">
        <v>1</v>
      </c>
      <c r="B100" s="451"/>
      <c r="C100" s="452" t="s">
        <v>66</v>
      </c>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2"/>
      <c r="BG100" s="452"/>
      <c r="BH100" s="452"/>
      <c r="BI100" s="452"/>
      <c r="BJ100" s="452"/>
      <c r="BK100" s="452"/>
      <c r="BL100" s="452"/>
      <c r="BM100" s="452"/>
      <c r="BN100" s="452"/>
      <c r="BO100" s="452"/>
      <c r="BP100" s="452"/>
      <c r="BQ100" s="452"/>
      <c r="BR100" s="452"/>
      <c r="BS100" s="452"/>
      <c r="BT100" s="452"/>
      <c r="BU100" s="452"/>
      <c r="BV100" s="452"/>
      <c r="BW100" s="452"/>
      <c r="BX100" s="452"/>
      <c r="BY100" s="452"/>
      <c r="BZ100" s="452"/>
      <c r="CA100" s="452"/>
      <c r="CB100" s="452"/>
    </row>
    <row r="101" spans="1:80" ht="13.5" customHeight="1" x14ac:dyDescent="0.25">
      <c r="A101" s="453" t="s">
        <v>21</v>
      </c>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453"/>
      <c r="BA101" s="453"/>
      <c r="BB101" s="453"/>
      <c r="BC101" s="453"/>
      <c r="BD101" s="453"/>
      <c r="BE101" s="453"/>
      <c r="BF101" s="453"/>
      <c r="BG101" s="453"/>
      <c r="BH101" s="453"/>
      <c r="BI101" s="453"/>
      <c r="BJ101" s="453"/>
      <c r="BK101" s="453"/>
      <c r="BL101" s="453"/>
      <c r="BM101" s="453"/>
      <c r="BN101" s="453"/>
      <c r="BO101" s="453"/>
      <c r="BP101" s="453"/>
      <c r="BQ101" s="453"/>
      <c r="BR101" s="453"/>
      <c r="BS101" s="453"/>
      <c r="BT101" s="453"/>
      <c r="BU101" s="453"/>
      <c r="BV101" s="453"/>
      <c r="BW101" s="453"/>
      <c r="BX101" s="453"/>
      <c r="BY101" s="453"/>
      <c r="BZ101" s="453"/>
      <c r="CA101" s="453"/>
      <c r="CB101" s="453"/>
    </row>
    <row r="102" spans="1:80" s="95" customFormat="1" ht="33" customHeight="1" x14ac:dyDescent="0.25">
      <c r="A102" s="454">
        <v>1</v>
      </c>
      <c r="B102" s="454"/>
      <c r="C102" s="456" t="s">
        <v>73</v>
      </c>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t="s">
        <v>24</v>
      </c>
      <c r="Z102" s="456"/>
      <c r="AA102" s="456"/>
      <c r="AB102" s="456" t="s">
        <v>25</v>
      </c>
      <c r="AC102" s="456"/>
      <c r="AD102" s="456"/>
      <c r="AE102" s="456"/>
      <c r="AF102" s="456"/>
      <c r="AG102" s="456"/>
      <c r="AH102" s="456"/>
      <c r="AI102" s="456"/>
      <c r="AJ102" s="466">
        <v>25000</v>
      </c>
      <c r="AK102" s="466"/>
      <c r="AL102" s="466"/>
      <c r="AM102" s="466"/>
      <c r="AN102" s="466"/>
      <c r="AO102" s="464"/>
      <c r="AP102" s="464"/>
      <c r="AQ102" s="464"/>
      <c r="AR102" s="464"/>
      <c r="AS102" s="464"/>
      <c r="AT102" s="466">
        <v>25000</v>
      </c>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v>-25000</v>
      </c>
      <c r="BO102" s="466"/>
      <c r="BP102" s="466"/>
      <c r="BQ102" s="466"/>
      <c r="BR102" s="466"/>
      <c r="BS102" s="466"/>
      <c r="BT102" s="466"/>
      <c r="BU102" s="466"/>
      <c r="BV102" s="466"/>
      <c r="BW102" s="466"/>
      <c r="BX102" s="466">
        <v>-25000</v>
      </c>
      <c r="BY102" s="466"/>
      <c r="BZ102" s="466"/>
      <c r="CA102" s="466"/>
      <c r="CB102" s="466"/>
    </row>
    <row r="103" spans="1:80" ht="13.5" customHeight="1" x14ac:dyDescent="0.25">
      <c r="A103" s="453" t="s">
        <v>29</v>
      </c>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453"/>
      <c r="BA103" s="453"/>
      <c r="BB103" s="453"/>
      <c r="BC103" s="453"/>
      <c r="BD103" s="453"/>
      <c r="BE103" s="453"/>
      <c r="BF103" s="453"/>
      <c r="BG103" s="453"/>
      <c r="BH103" s="453"/>
      <c r="BI103" s="453"/>
      <c r="BJ103" s="453"/>
      <c r="BK103" s="453"/>
      <c r="BL103" s="453"/>
      <c r="BM103" s="453"/>
      <c r="BN103" s="453"/>
      <c r="BO103" s="453"/>
      <c r="BP103" s="453"/>
      <c r="BQ103" s="453"/>
      <c r="BR103" s="453"/>
      <c r="BS103" s="453"/>
      <c r="BT103" s="453"/>
      <c r="BU103" s="453"/>
      <c r="BV103" s="453"/>
      <c r="BW103" s="453"/>
      <c r="BX103" s="453"/>
      <c r="BY103" s="453"/>
      <c r="BZ103" s="453"/>
      <c r="CA103" s="453"/>
      <c r="CB103" s="453"/>
    </row>
    <row r="104" spans="1:80" s="95" customFormat="1" ht="14.25" customHeight="1" x14ac:dyDescent="0.25">
      <c r="A104" s="454">
        <v>1</v>
      </c>
      <c r="B104" s="454"/>
      <c r="C104" s="456" t="s">
        <v>74</v>
      </c>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t="s">
        <v>22</v>
      </c>
      <c r="Z104" s="456"/>
      <c r="AA104" s="456"/>
      <c r="AB104" s="456" t="s">
        <v>75</v>
      </c>
      <c r="AC104" s="456"/>
      <c r="AD104" s="456"/>
      <c r="AE104" s="456"/>
      <c r="AF104" s="456"/>
      <c r="AG104" s="456"/>
      <c r="AH104" s="456"/>
      <c r="AI104" s="456"/>
      <c r="AJ104" s="465">
        <v>4</v>
      </c>
      <c r="AK104" s="465"/>
      <c r="AL104" s="465"/>
      <c r="AM104" s="465"/>
      <c r="AN104" s="465"/>
      <c r="AO104" s="464"/>
      <c r="AP104" s="464"/>
      <c r="AQ104" s="464"/>
      <c r="AR104" s="464"/>
      <c r="AS104" s="464"/>
      <c r="AT104" s="465">
        <v>4</v>
      </c>
      <c r="AU104" s="465"/>
      <c r="AV104" s="465"/>
      <c r="AW104" s="465"/>
      <c r="AX104" s="465"/>
      <c r="AY104" s="464"/>
      <c r="AZ104" s="464"/>
      <c r="BA104" s="464"/>
      <c r="BB104" s="464"/>
      <c r="BC104" s="464"/>
      <c r="BD104" s="464"/>
      <c r="BE104" s="464"/>
      <c r="BF104" s="464"/>
      <c r="BG104" s="464"/>
      <c r="BH104" s="464"/>
      <c r="BI104" s="464"/>
      <c r="BJ104" s="464"/>
      <c r="BK104" s="464"/>
      <c r="BL104" s="464"/>
      <c r="BM104" s="464"/>
      <c r="BN104" s="465">
        <v>-4</v>
      </c>
      <c r="BO104" s="465"/>
      <c r="BP104" s="465"/>
      <c r="BQ104" s="465"/>
      <c r="BR104" s="465"/>
      <c r="BS104" s="464"/>
      <c r="BT104" s="464"/>
      <c r="BU104" s="464"/>
      <c r="BV104" s="464"/>
      <c r="BW104" s="464"/>
      <c r="BX104" s="465">
        <v>-4</v>
      </c>
      <c r="BY104" s="465"/>
      <c r="BZ104" s="465"/>
      <c r="CA104" s="465"/>
      <c r="CB104" s="465"/>
    </row>
    <row r="105" spans="1:80" ht="13.5" customHeight="1" x14ac:dyDescent="0.25">
      <c r="A105" s="453" t="s">
        <v>41</v>
      </c>
      <c r="B105" s="453"/>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3"/>
      <c r="AY105" s="453"/>
      <c r="AZ105" s="453"/>
      <c r="BA105" s="453"/>
      <c r="BB105" s="453"/>
      <c r="BC105" s="453"/>
      <c r="BD105" s="453"/>
      <c r="BE105" s="453"/>
      <c r="BF105" s="453"/>
      <c r="BG105" s="453"/>
      <c r="BH105" s="453"/>
      <c r="BI105" s="453"/>
      <c r="BJ105" s="453"/>
      <c r="BK105" s="453"/>
      <c r="BL105" s="453"/>
      <c r="BM105" s="453"/>
      <c r="BN105" s="453"/>
      <c r="BO105" s="453"/>
      <c r="BP105" s="453"/>
      <c r="BQ105" s="453"/>
      <c r="BR105" s="453"/>
      <c r="BS105" s="453"/>
      <c r="BT105" s="453"/>
      <c r="BU105" s="453"/>
      <c r="BV105" s="453"/>
      <c r="BW105" s="453"/>
      <c r="BX105" s="453"/>
      <c r="BY105" s="453"/>
      <c r="BZ105" s="453"/>
      <c r="CA105" s="453"/>
      <c r="CB105" s="453"/>
    </row>
    <row r="106" spans="1:80" s="95" customFormat="1" ht="14.25" customHeight="1" x14ac:dyDescent="0.25">
      <c r="A106" s="454">
        <v>1</v>
      </c>
      <c r="B106" s="454"/>
      <c r="C106" s="456" t="s">
        <v>77</v>
      </c>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t="s">
        <v>24</v>
      </c>
      <c r="Z106" s="456"/>
      <c r="AA106" s="456"/>
      <c r="AB106" s="456" t="s">
        <v>39</v>
      </c>
      <c r="AC106" s="456"/>
      <c r="AD106" s="456"/>
      <c r="AE106" s="456"/>
      <c r="AF106" s="456"/>
      <c r="AG106" s="456"/>
      <c r="AH106" s="456"/>
      <c r="AI106" s="456"/>
      <c r="AJ106" s="466">
        <v>6250</v>
      </c>
      <c r="AK106" s="466"/>
      <c r="AL106" s="466"/>
      <c r="AM106" s="466"/>
      <c r="AN106" s="466"/>
      <c r="AO106" s="464"/>
      <c r="AP106" s="464"/>
      <c r="AQ106" s="464"/>
      <c r="AR106" s="464"/>
      <c r="AS106" s="464"/>
      <c r="AT106" s="466">
        <v>6250</v>
      </c>
      <c r="AU106" s="466"/>
      <c r="AV106" s="466"/>
      <c r="AW106" s="466"/>
      <c r="AX106" s="466"/>
      <c r="AY106" s="466"/>
      <c r="AZ106" s="466"/>
      <c r="BA106" s="466"/>
      <c r="BB106" s="466"/>
      <c r="BC106" s="466"/>
      <c r="BD106" s="466"/>
      <c r="BE106" s="466"/>
      <c r="BF106" s="466"/>
      <c r="BG106" s="466"/>
      <c r="BH106" s="466"/>
      <c r="BI106" s="466"/>
      <c r="BJ106" s="466"/>
      <c r="BK106" s="466"/>
      <c r="BL106" s="466"/>
      <c r="BM106" s="466"/>
      <c r="BN106" s="466">
        <v>-6250</v>
      </c>
      <c r="BO106" s="466"/>
      <c r="BP106" s="466"/>
      <c r="BQ106" s="466"/>
      <c r="BR106" s="466"/>
      <c r="BS106" s="466"/>
      <c r="BT106" s="466"/>
      <c r="BU106" s="466"/>
      <c r="BV106" s="466"/>
      <c r="BW106" s="466"/>
      <c r="BX106" s="466">
        <v>-6250</v>
      </c>
      <c r="BY106" s="466"/>
      <c r="BZ106" s="466"/>
      <c r="CA106" s="466"/>
      <c r="CB106" s="466"/>
    </row>
    <row r="107" spans="1:80" ht="13.5" customHeight="1" x14ac:dyDescent="0.25">
      <c r="A107" s="453" t="s">
        <v>36</v>
      </c>
      <c r="B107" s="453"/>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3"/>
      <c r="AY107" s="453"/>
      <c r="AZ107" s="453"/>
      <c r="BA107" s="453"/>
      <c r="BB107" s="453"/>
      <c r="BC107" s="453"/>
      <c r="BD107" s="453"/>
      <c r="BE107" s="453"/>
      <c r="BF107" s="453"/>
      <c r="BG107" s="453"/>
      <c r="BH107" s="453"/>
      <c r="BI107" s="453"/>
      <c r="BJ107" s="453"/>
      <c r="BK107" s="453"/>
      <c r="BL107" s="453"/>
      <c r="BM107" s="453"/>
      <c r="BN107" s="453"/>
      <c r="BO107" s="453"/>
      <c r="BP107" s="453"/>
      <c r="BQ107" s="453"/>
      <c r="BR107" s="453"/>
      <c r="BS107" s="453"/>
      <c r="BT107" s="453"/>
      <c r="BU107" s="453"/>
      <c r="BV107" s="453"/>
      <c r="BW107" s="453"/>
      <c r="BX107" s="453"/>
      <c r="BY107" s="453"/>
      <c r="BZ107" s="453"/>
      <c r="CA107" s="453"/>
      <c r="CB107" s="453"/>
    </row>
    <row r="108" spans="1:80" s="95" customFormat="1" ht="33" customHeight="1" x14ac:dyDescent="0.25">
      <c r="A108" s="454">
        <v>1</v>
      </c>
      <c r="B108" s="454"/>
      <c r="C108" s="456" t="s">
        <v>78</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t="s">
        <v>38</v>
      </c>
      <c r="Z108" s="456"/>
      <c r="AA108" s="456"/>
      <c r="AB108" s="456" t="s">
        <v>39</v>
      </c>
      <c r="AC108" s="456"/>
      <c r="AD108" s="456"/>
      <c r="AE108" s="456"/>
      <c r="AF108" s="456"/>
      <c r="AG108" s="456"/>
      <c r="AH108" s="456"/>
      <c r="AI108" s="456"/>
      <c r="AJ108" s="465">
        <v>100</v>
      </c>
      <c r="AK108" s="465"/>
      <c r="AL108" s="465"/>
      <c r="AM108" s="465"/>
      <c r="AN108" s="465"/>
      <c r="AO108" s="464"/>
      <c r="AP108" s="464"/>
      <c r="AQ108" s="464"/>
      <c r="AR108" s="464"/>
      <c r="AS108" s="464"/>
      <c r="AT108" s="465">
        <v>100</v>
      </c>
      <c r="AU108" s="465"/>
      <c r="AV108" s="465"/>
      <c r="AW108" s="465"/>
      <c r="AX108" s="465"/>
      <c r="AY108" s="464"/>
      <c r="AZ108" s="464"/>
      <c r="BA108" s="464"/>
      <c r="BB108" s="464"/>
      <c r="BC108" s="464"/>
      <c r="BD108" s="464"/>
      <c r="BE108" s="464"/>
      <c r="BF108" s="464"/>
      <c r="BG108" s="464"/>
      <c r="BH108" s="464"/>
      <c r="BI108" s="464"/>
      <c r="BJ108" s="464"/>
      <c r="BK108" s="464"/>
      <c r="BL108" s="464"/>
      <c r="BM108" s="464"/>
      <c r="BN108" s="465">
        <v>-100</v>
      </c>
      <c r="BO108" s="465"/>
      <c r="BP108" s="465"/>
      <c r="BQ108" s="465"/>
      <c r="BR108" s="465"/>
      <c r="BS108" s="464"/>
      <c r="BT108" s="464"/>
      <c r="BU108" s="464"/>
      <c r="BV108" s="464"/>
      <c r="BW108" s="464"/>
      <c r="BX108" s="465">
        <v>-100</v>
      </c>
      <c r="BY108" s="465"/>
      <c r="BZ108" s="465"/>
      <c r="CA108" s="465"/>
      <c r="CB108" s="465"/>
    </row>
    <row r="109" spans="1:80" ht="9.75" customHeight="1" x14ac:dyDescent="0.25"/>
    <row r="110" spans="1:80" x14ac:dyDescent="0.25">
      <c r="A110" s="94" t="s">
        <v>398</v>
      </c>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row>
    <row r="111" spans="1:80" x14ac:dyDescent="0.25">
      <c r="A111" s="96" t="s">
        <v>399</v>
      </c>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row>
    <row r="112" spans="1:80" ht="6" customHeight="1" x14ac:dyDescent="0.25"/>
    <row r="113" spans="1:80" ht="15.75" customHeight="1" x14ac:dyDescent="0.25">
      <c r="A113" s="451">
        <v>1</v>
      </c>
      <c r="B113" s="451"/>
      <c r="C113" s="452" t="s">
        <v>122</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452"/>
      <c r="BC113" s="452"/>
      <c r="BD113" s="452"/>
      <c r="BE113" s="452"/>
      <c r="BF113" s="452"/>
      <c r="BG113" s="452"/>
      <c r="BH113" s="452"/>
      <c r="BI113" s="452"/>
      <c r="BJ113" s="452"/>
      <c r="BK113" s="452"/>
      <c r="BL113" s="452"/>
      <c r="BM113" s="452"/>
      <c r="BN113" s="452"/>
      <c r="BO113" s="452"/>
      <c r="BP113" s="452"/>
      <c r="BQ113" s="452"/>
      <c r="BR113" s="452"/>
      <c r="BS113" s="452"/>
      <c r="BT113" s="452"/>
      <c r="BU113" s="452"/>
      <c r="BV113" s="452"/>
      <c r="BW113" s="452"/>
      <c r="BX113" s="452"/>
      <c r="BY113" s="452"/>
      <c r="BZ113" s="452"/>
      <c r="CA113" s="452"/>
      <c r="CB113" s="452"/>
    </row>
    <row r="114" spans="1:80" ht="14.25" customHeight="1" x14ac:dyDescent="0.25">
      <c r="A114" s="453" t="s">
        <v>21</v>
      </c>
      <c r="B114" s="453"/>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3"/>
      <c r="AY114" s="453"/>
      <c r="AZ114" s="453"/>
      <c r="BA114" s="453"/>
      <c r="BB114" s="453"/>
      <c r="BC114" s="453"/>
      <c r="BD114" s="453"/>
      <c r="BE114" s="453"/>
      <c r="BF114" s="453"/>
      <c r="BG114" s="453"/>
      <c r="BH114" s="453"/>
      <c r="BI114" s="453"/>
      <c r="BJ114" s="453"/>
      <c r="BK114" s="453"/>
      <c r="BL114" s="453"/>
      <c r="BM114" s="453"/>
      <c r="BN114" s="453"/>
      <c r="BO114" s="453"/>
      <c r="BP114" s="453"/>
      <c r="BQ114" s="453"/>
      <c r="BR114" s="453"/>
      <c r="BS114" s="453"/>
      <c r="BT114" s="453"/>
      <c r="BU114" s="453"/>
      <c r="BV114" s="453"/>
      <c r="BW114" s="453"/>
      <c r="BX114" s="453"/>
      <c r="BY114" s="453"/>
      <c r="BZ114" s="453"/>
      <c r="CA114" s="453"/>
      <c r="CB114" s="453"/>
    </row>
    <row r="115" spans="1:80" s="95" customFormat="1" ht="15" customHeight="1" x14ac:dyDescent="0.25">
      <c r="A115" s="454">
        <v>1</v>
      </c>
      <c r="B115" s="454"/>
      <c r="C115" s="456" t="s">
        <v>133</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t="s">
        <v>24</v>
      </c>
      <c r="Z115" s="456"/>
      <c r="AA115" s="456"/>
      <c r="AB115" s="455" t="s">
        <v>25</v>
      </c>
      <c r="AC115" s="456"/>
      <c r="AD115" s="456"/>
      <c r="AE115" s="456"/>
      <c r="AF115" s="456"/>
      <c r="AG115" s="456"/>
      <c r="AH115" s="456"/>
      <c r="AI115" s="456"/>
      <c r="AJ115" s="466">
        <v>23130707</v>
      </c>
      <c r="AK115" s="466"/>
      <c r="AL115" s="466"/>
      <c r="AM115" s="466"/>
      <c r="AN115" s="466"/>
      <c r="AO115" s="466">
        <v>14962315</v>
      </c>
      <c r="AP115" s="466"/>
      <c r="AQ115" s="466"/>
      <c r="AR115" s="466"/>
      <c r="AS115" s="466"/>
      <c r="AT115" s="466">
        <v>38093022</v>
      </c>
      <c r="AU115" s="466"/>
      <c r="AV115" s="466"/>
      <c r="AW115" s="466"/>
      <c r="AX115" s="466"/>
      <c r="AY115" s="466">
        <v>23103965.73</v>
      </c>
      <c r="AZ115" s="466"/>
      <c r="BA115" s="466"/>
      <c r="BB115" s="466"/>
      <c r="BC115" s="466"/>
      <c r="BD115" s="466">
        <v>14746718.390000001</v>
      </c>
      <c r="BE115" s="466"/>
      <c r="BF115" s="466"/>
      <c r="BG115" s="466"/>
      <c r="BH115" s="466"/>
      <c r="BI115" s="466">
        <v>37850684.119999997</v>
      </c>
      <c r="BJ115" s="466"/>
      <c r="BK115" s="466"/>
      <c r="BL115" s="466"/>
      <c r="BM115" s="466"/>
      <c r="BN115" s="466">
        <v>-26741.27</v>
      </c>
      <c r="BO115" s="466"/>
      <c r="BP115" s="466"/>
      <c r="BQ115" s="466"/>
      <c r="BR115" s="466"/>
      <c r="BS115" s="466">
        <v>-215596.61</v>
      </c>
      <c r="BT115" s="466"/>
      <c r="BU115" s="466"/>
      <c r="BV115" s="466"/>
      <c r="BW115" s="466"/>
      <c r="BX115" s="466">
        <v>-242337.88</v>
      </c>
      <c r="BY115" s="466"/>
      <c r="BZ115" s="466"/>
      <c r="CA115" s="466"/>
      <c r="CB115" s="466"/>
    </row>
    <row r="116" spans="1:80" ht="14.25" customHeight="1" x14ac:dyDescent="0.25">
      <c r="A116" s="453" t="s">
        <v>29</v>
      </c>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3"/>
      <c r="AY116" s="453"/>
      <c r="AZ116" s="453"/>
      <c r="BA116" s="453"/>
      <c r="BB116" s="453"/>
      <c r="BC116" s="453"/>
      <c r="BD116" s="453"/>
      <c r="BE116" s="453"/>
      <c r="BF116" s="453"/>
      <c r="BG116" s="453"/>
      <c r="BH116" s="453"/>
      <c r="BI116" s="453"/>
      <c r="BJ116" s="453"/>
      <c r="BK116" s="453"/>
      <c r="BL116" s="453"/>
      <c r="BM116" s="453"/>
      <c r="BN116" s="453"/>
      <c r="BO116" s="453"/>
      <c r="BP116" s="453"/>
      <c r="BQ116" s="453"/>
      <c r="BR116" s="453"/>
      <c r="BS116" s="453"/>
      <c r="BT116" s="453"/>
      <c r="BU116" s="453"/>
      <c r="BV116" s="453"/>
      <c r="BW116" s="453"/>
      <c r="BX116" s="453"/>
      <c r="BY116" s="453"/>
      <c r="BZ116" s="453"/>
      <c r="CA116" s="453"/>
      <c r="CB116" s="453"/>
    </row>
    <row r="117" spans="1:80" s="95" customFormat="1" ht="15.75" customHeight="1" x14ac:dyDescent="0.25">
      <c r="A117" s="454">
        <v>1</v>
      </c>
      <c r="B117" s="454"/>
      <c r="C117" s="456" t="s">
        <v>135</v>
      </c>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t="s">
        <v>22</v>
      </c>
      <c r="Z117" s="456"/>
      <c r="AA117" s="456"/>
      <c r="AB117" s="455" t="s">
        <v>25</v>
      </c>
      <c r="AC117" s="456"/>
      <c r="AD117" s="456"/>
      <c r="AE117" s="456"/>
      <c r="AF117" s="456"/>
      <c r="AG117" s="456"/>
      <c r="AH117" s="456"/>
      <c r="AI117" s="456"/>
      <c r="AJ117" s="465">
        <v>24</v>
      </c>
      <c r="AK117" s="465"/>
      <c r="AL117" s="465"/>
      <c r="AM117" s="465"/>
      <c r="AN117" s="465"/>
      <c r="AO117" s="464"/>
      <c r="AP117" s="464"/>
      <c r="AQ117" s="464"/>
      <c r="AR117" s="464"/>
      <c r="AS117" s="464"/>
      <c r="AT117" s="465">
        <v>24</v>
      </c>
      <c r="AU117" s="465"/>
      <c r="AV117" s="465"/>
      <c r="AW117" s="465"/>
      <c r="AX117" s="465"/>
      <c r="AY117" s="465">
        <v>24</v>
      </c>
      <c r="AZ117" s="465"/>
      <c r="BA117" s="465"/>
      <c r="BB117" s="465"/>
      <c r="BC117" s="465"/>
      <c r="BD117" s="464"/>
      <c r="BE117" s="464"/>
      <c r="BF117" s="464"/>
      <c r="BG117" s="464"/>
      <c r="BH117" s="464"/>
      <c r="BI117" s="465">
        <v>24</v>
      </c>
      <c r="BJ117" s="465"/>
      <c r="BK117" s="465"/>
      <c r="BL117" s="465"/>
      <c r="BM117" s="465"/>
      <c r="BN117" s="464"/>
      <c r="BO117" s="464"/>
      <c r="BP117" s="464"/>
      <c r="BQ117" s="464"/>
      <c r="BR117" s="464"/>
      <c r="BS117" s="464"/>
      <c r="BT117" s="464"/>
      <c r="BU117" s="464"/>
      <c r="BV117" s="464"/>
      <c r="BW117" s="464"/>
      <c r="BX117" s="464"/>
      <c r="BY117" s="464"/>
      <c r="BZ117" s="464"/>
      <c r="CA117" s="464"/>
      <c r="CB117" s="464"/>
    </row>
    <row r="118" spans="1:80" ht="14.25" customHeight="1" x14ac:dyDescent="0.25">
      <c r="A118" s="453" t="s">
        <v>41</v>
      </c>
      <c r="B118" s="453"/>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c r="BF118" s="453"/>
      <c r="BG118" s="453"/>
      <c r="BH118" s="453"/>
      <c r="BI118" s="453"/>
      <c r="BJ118" s="453"/>
      <c r="BK118" s="453"/>
      <c r="BL118" s="453"/>
      <c r="BM118" s="453"/>
      <c r="BN118" s="453"/>
      <c r="BO118" s="453"/>
      <c r="BP118" s="453"/>
      <c r="BQ118" s="453"/>
      <c r="BR118" s="453"/>
      <c r="BS118" s="453"/>
      <c r="BT118" s="453"/>
      <c r="BU118" s="453"/>
      <c r="BV118" s="453"/>
      <c r="BW118" s="453"/>
      <c r="BX118" s="453"/>
      <c r="BY118" s="453"/>
      <c r="BZ118" s="453"/>
      <c r="CA118" s="453"/>
      <c r="CB118" s="453"/>
    </row>
    <row r="119" spans="1:80" s="95" customFormat="1" ht="33" customHeight="1" x14ac:dyDescent="0.25">
      <c r="A119" s="454">
        <v>1</v>
      </c>
      <c r="B119" s="454"/>
      <c r="C119" s="456" t="s">
        <v>136</v>
      </c>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t="s">
        <v>24</v>
      </c>
      <c r="Z119" s="456"/>
      <c r="AA119" s="456"/>
      <c r="AB119" s="456" t="s">
        <v>39</v>
      </c>
      <c r="AC119" s="456"/>
      <c r="AD119" s="456"/>
      <c r="AE119" s="456"/>
      <c r="AF119" s="456"/>
      <c r="AG119" s="456"/>
      <c r="AH119" s="456"/>
      <c r="AI119" s="456"/>
      <c r="AJ119" s="466">
        <v>1587209</v>
      </c>
      <c r="AK119" s="466"/>
      <c r="AL119" s="466"/>
      <c r="AM119" s="466"/>
      <c r="AN119" s="466"/>
      <c r="AO119" s="466"/>
      <c r="AP119" s="466"/>
      <c r="AQ119" s="466"/>
      <c r="AR119" s="466"/>
      <c r="AS119" s="466"/>
      <c r="AT119" s="466">
        <v>1587209</v>
      </c>
      <c r="AU119" s="466"/>
      <c r="AV119" s="466"/>
      <c r="AW119" s="466"/>
      <c r="AX119" s="466"/>
      <c r="AY119" s="466">
        <v>1577111.84</v>
      </c>
      <c r="AZ119" s="466"/>
      <c r="BA119" s="466"/>
      <c r="BB119" s="466"/>
      <c r="BC119" s="466"/>
      <c r="BD119" s="466"/>
      <c r="BE119" s="466"/>
      <c r="BF119" s="466"/>
      <c r="BG119" s="466"/>
      <c r="BH119" s="466"/>
      <c r="BI119" s="466">
        <v>1577111.84</v>
      </c>
      <c r="BJ119" s="466"/>
      <c r="BK119" s="466"/>
      <c r="BL119" s="466"/>
      <c r="BM119" s="466"/>
      <c r="BN119" s="466">
        <v>-10097.16</v>
      </c>
      <c r="BO119" s="466"/>
      <c r="BP119" s="466"/>
      <c r="BQ119" s="466"/>
      <c r="BR119" s="466"/>
      <c r="BS119" s="466"/>
      <c r="BT119" s="466"/>
      <c r="BU119" s="466"/>
      <c r="BV119" s="466"/>
      <c r="BW119" s="466"/>
      <c r="BX119" s="466">
        <v>-10097.16</v>
      </c>
      <c r="BY119" s="466"/>
      <c r="BZ119" s="466"/>
      <c r="CA119" s="466"/>
      <c r="CB119" s="466"/>
    </row>
    <row r="120" spans="1:80" ht="14.25" customHeight="1" x14ac:dyDescent="0.25">
      <c r="A120" s="453" t="s">
        <v>36</v>
      </c>
      <c r="B120" s="453"/>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c r="BE120" s="453"/>
      <c r="BF120" s="453"/>
      <c r="BG120" s="453"/>
      <c r="BH120" s="453"/>
      <c r="BI120" s="453"/>
      <c r="BJ120" s="453"/>
      <c r="BK120" s="453"/>
      <c r="BL120" s="453"/>
      <c r="BM120" s="453"/>
      <c r="BN120" s="453"/>
      <c r="BO120" s="453"/>
      <c r="BP120" s="453"/>
      <c r="BQ120" s="453"/>
      <c r="BR120" s="453"/>
      <c r="BS120" s="453"/>
      <c r="BT120" s="453"/>
      <c r="BU120" s="453"/>
      <c r="BV120" s="453"/>
      <c r="BW120" s="453"/>
      <c r="BX120" s="453"/>
      <c r="BY120" s="453"/>
      <c r="BZ120" s="453"/>
      <c r="CA120" s="453"/>
      <c r="CB120" s="453"/>
    </row>
    <row r="121" spans="1:80" s="95" customFormat="1" ht="32.25" customHeight="1" x14ac:dyDescent="0.25">
      <c r="A121" s="454">
        <v>1</v>
      </c>
      <c r="B121" s="454"/>
      <c r="C121" s="456" t="s">
        <v>137</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t="s">
        <v>38</v>
      </c>
      <c r="Z121" s="456"/>
      <c r="AA121" s="456"/>
      <c r="AB121" s="456" t="s">
        <v>39</v>
      </c>
      <c r="AC121" s="456"/>
      <c r="AD121" s="456"/>
      <c r="AE121" s="456"/>
      <c r="AF121" s="456"/>
      <c r="AG121" s="456"/>
      <c r="AH121" s="456"/>
      <c r="AI121" s="456"/>
      <c r="AJ121" s="465">
        <v>110</v>
      </c>
      <c r="AK121" s="465"/>
      <c r="AL121" s="465"/>
      <c r="AM121" s="465"/>
      <c r="AN121" s="465"/>
      <c r="AO121" s="464"/>
      <c r="AP121" s="464"/>
      <c r="AQ121" s="464"/>
      <c r="AR121" s="464"/>
      <c r="AS121" s="464"/>
      <c r="AT121" s="465">
        <v>110</v>
      </c>
      <c r="AU121" s="465"/>
      <c r="AV121" s="465"/>
      <c r="AW121" s="465"/>
      <c r="AX121" s="465"/>
      <c r="AY121" s="465">
        <v>109</v>
      </c>
      <c r="AZ121" s="465"/>
      <c r="BA121" s="465"/>
      <c r="BB121" s="465"/>
      <c r="BC121" s="465"/>
      <c r="BD121" s="464"/>
      <c r="BE121" s="464"/>
      <c r="BF121" s="464"/>
      <c r="BG121" s="464"/>
      <c r="BH121" s="464"/>
      <c r="BI121" s="465">
        <v>109</v>
      </c>
      <c r="BJ121" s="465"/>
      <c r="BK121" s="465"/>
      <c r="BL121" s="465"/>
      <c r="BM121" s="465"/>
      <c r="BN121" s="465">
        <v>-1</v>
      </c>
      <c r="BO121" s="465"/>
      <c r="BP121" s="465"/>
      <c r="BQ121" s="465"/>
      <c r="BR121" s="465"/>
      <c r="BS121" s="464"/>
      <c r="BT121" s="464"/>
      <c r="BU121" s="464"/>
      <c r="BV121" s="464"/>
      <c r="BW121" s="464"/>
      <c r="BX121" s="465">
        <v>-1</v>
      </c>
      <c r="BY121" s="465"/>
      <c r="BZ121" s="465"/>
      <c r="CA121" s="465"/>
      <c r="CB121" s="465"/>
    </row>
    <row r="122" spans="1:80" ht="22.5" customHeight="1" x14ac:dyDescent="0.25">
      <c r="A122" s="451">
        <v>2</v>
      </c>
      <c r="B122" s="451"/>
      <c r="C122" s="452" t="s">
        <v>123</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2"/>
      <c r="AQ122" s="452"/>
      <c r="AR122" s="452"/>
      <c r="AS122" s="452"/>
      <c r="AT122" s="452"/>
      <c r="AU122" s="452"/>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row>
    <row r="123" spans="1:80" ht="13.5" customHeight="1" x14ac:dyDescent="0.25">
      <c r="A123" s="453" t="s">
        <v>21</v>
      </c>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3"/>
      <c r="AM123" s="453"/>
      <c r="AN123" s="453"/>
      <c r="AO123" s="453"/>
      <c r="AP123" s="453"/>
      <c r="AQ123" s="453"/>
      <c r="AR123" s="453"/>
      <c r="AS123" s="453"/>
      <c r="AT123" s="453"/>
      <c r="AU123" s="453"/>
      <c r="AV123" s="453"/>
      <c r="AW123" s="453"/>
      <c r="AX123" s="453"/>
      <c r="AY123" s="453"/>
      <c r="AZ123" s="453"/>
      <c r="BA123" s="453"/>
      <c r="BB123" s="453"/>
      <c r="BC123" s="453"/>
      <c r="BD123" s="453"/>
      <c r="BE123" s="453"/>
      <c r="BF123" s="453"/>
      <c r="BG123" s="453"/>
      <c r="BH123" s="453"/>
      <c r="BI123" s="453"/>
      <c r="BJ123" s="453"/>
      <c r="BK123" s="453"/>
      <c r="BL123" s="453"/>
      <c r="BM123" s="453"/>
      <c r="BN123" s="453"/>
      <c r="BO123" s="453"/>
      <c r="BP123" s="453"/>
      <c r="BQ123" s="453"/>
      <c r="BR123" s="453"/>
      <c r="BS123" s="453"/>
      <c r="BT123" s="453"/>
      <c r="BU123" s="453"/>
      <c r="BV123" s="453"/>
      <c r="BW123" s="453"/>
      <c r="BX123" s="453"/>
      <c r="BY123" s="453"/>
      <c r="BZ123" s="453"/>
      <c r="CA123" s="453"/>
      <c r="CB123" s="453"/>
    </row>
    <row r="124" spans="1:80" s="95" customFormat="1" ht="15" customHeight="1" x14ac:dyDescent="0.25">
      <c r="A124" s="454">
        <v>1</v>
      </c>
      <c r="B124" s="454"/>
      <c r="C124" s="456" t="s">
        <v>139</v>
      </c>
      <c r="D124" s="456"/>
      <c r="E124" s="456"/>
      <c r="F124" s="456"/>
      <c r="G124" s="456"/>
      <c r="H124" s="456"/>
      <c r="I124" s="456"/>
      <c r="J124" s="456"/>
      <c r="K124" s="456"/>
      <c r="L124" s="456"/>
      <c r="M124" s="456"/>
      <c r="N124" s="456"/>
      <c r="O124" s="456"/>
      <c r="P124" s="456"/>
      <c r="Q124" s="456"/>
      <c r="R124" s="456"/>
      <c r="S124" s="456"/>
      <c r="T124" s="456"/>
      <c r="U124" s="456"/>
      <c r="V124" s="456"/>
      <c r="W124" s="456"/>
      <c r="X124" s="456"/>
      <c r="Y124" s="456" t="s">
        <v>24</v>
      </c>
      <c r="Z124" s="456"/>
      <c r="AA124" s="456"/>
      <c r="AB124" s="455" t="s">
        <v>25</v>
      </c>
      <c r="AC124" s="456"/>
      <c r="AD124" s="456"/>
      <c r="AE124" s="456"/>
      <c r="AF124" s="456"/>
      <c r="AG124" s="456"/>
      <c r="AH124" s="456"/>
      <c r="AI124" s="456"/>
      <c r="AJ124" s="466">
        <v>54900</v>
      </c>
      <c r="AK124" s="466"/>
      <c r="AL124" s="466"/>
      <c r="AM124" s="466"/>
      <c r="AN124" s="466"/>
      <c r="AO124" s="466"/>
      <c r="AP124" s="466"/>
      <c r="AQ124" s="466"/>
      <c r="AR124" s="466"/>
      <c r="AS124" s="466"/>
      <c r="AT124" s="466">
        <v>54900</v>
      </c>
      <c r="AU124" s="466"/>
      <c r="AV124" s="466"/>
      <c r="AW124" s="466"/>
      <c r="AX124" s="466"/>
      <c r="AY124" s="466">
        <v>54900</v>
      </c>
      <c r="AZ124" s="466"/>
      <c r="BA124" s="466"/>
      <c r="BB124" s="466"/>
      <c r="BC124" s="466"/>
      <c r="BD124" s="466"/>
      <c r="BE124" s="466"/>
      <c r="BF124" s="466"/>
      <c r="BG124" s="466"/>
      <c r="BH124" s="466"/>
      <c r="BI124" s="466">
        <v>54900</v>
      </c>
      <c r="BJ124" s="466"/>
      <c r="BK124" s="466"/>
      <c r="BL124" s="466"/>
      <c r="BM124" s="466"/>
      <c r="BN124" s="466"/>
      <c r="BO124" s="466"/>
      <c r="BP124" s="466"/>
      <c r="BQ124" s="466"/>
      <c r="BR124" s="466"/>
      <c r="BS124" s="466"/>
      <c r="BT124" s="466"/>
      <c r="BU124" s="466"/>
      <c r="BV124" s="466"/>
      <c r="BW124" s="466"/>
      <c r="BX124" s="466"/>
      <c r="BY124" s="466"/>
      <c r="BZ124" s="466"/>
      <c r="CA124" s="466"/>
      <c r="CB124" s="466"/>
    </row>
    <row r="125" spans="1:80" ht="13.5" customHeight="1" x14ac:dyDescent="0.25">
      <c r="A125" s="453" t="s">
        <v>29</v>
      </c>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3"/>
      <c r="AN125" s="453"/>
      <c r="AO125" s="453"/>
      <c r="AP125" s="453"/>
      <c r="AQ125" s="453"/>
      <c r="AR125" s="453"/>
      <c r="AS125" s="453"/>
      <c r="AT125" s="453"/>
      <c r="AU125" s="453"/>
      <c r="AV125" s="453"/>
      <c r="AW125" s="453"/>
      <c r="AX125" s="453"/>
      <c r="AY125" s="453"/>
      <c r="AZ125" s="453"/>
      <c r="BA125" s="453"/>
      <c r="BB125" s="453"/>
      <c r="BC125" s="453"/>
      <c r="BD125" s="453"/>
      <c r="BE125" s="453"/>
      <c r="BF125" s="453"/>
      <c r="BG125" s="453"/>
      <c r="BH125" s="453"/>
      <c r="BI125" s="453"/>
      <c r="BJ125" s="453"/>
      <c r="BK125" s="453"/>
      <c r="BL125" s="453"/>
      <c r="BM125" s="453"/>
      <c r="BN125" s="453"/>
      <c r="BO125" s="453"/>
      <c r="BP125" s="453"/>
      <c r="BQ125" s="453"/>
      <c r="BR125" s="453"/>
      <c r="BS125" s="453"/>
      <c r="BT125" s="453"/>
      <c r="BU125" s="453"/>
      <c r="BV125" s="453"/>
      <c r="BW125" s="453"/>
      <c r="BX125" s="453"/>
      <c r="BY125" s="453"/>
      <c r="BZ125" s="453"/>
      <c r="CA125" s="453"/>
      <c r="CB125" s="453"/>
    </row>
    <row r="126" spans="1:80" s="95" customFormat="1" ht="15" customHeight="1" x14ac:dyDescent="0.25">
      <c r="A126" s="454">
        <v>1</v>
      </c>
      <c r="B126" s="454"/>
      <c r="C126" s="456" t="s">
        <v>140</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t="s">
        <v>22</v>
      </c>
      <c r="Z126" s="456"/>
      <c r="AA126" s="456"/>
      <c r="AB126" s="456" t="s">
        <v>141</v>
      </c>
      <c r="AC126" s="456"/>
      <c r="AD126" s="456"/>
      <c r="AE126" s="456"/>
      <c r="AF126" s="456"/>
      <c r="AG126" s="456"/>
      <c r="AH126" s="456"/>
      <c r="AI126" s="456"/>
      <c r="AJ126" s="465">
        <v>315</v>
      </c>
      <c r="AK126" s="465"/>
      <c r="AL126" s="465"/>
      <c r="AM126" s="465"/>
      <c r="AN126" s="465"/>
      <c r="AO126" s="464"/>
      <c r="AP126" s="464"/>
      <c r="AQ126" s="464"/>
      <c r="AR126" s="464"/>
      <c r="AS126" s="464"/>
      <c r="AT126" s="465">
        <v>315</v>
      </c>
      <c r="AU126" s="465"/>
      <c r="AV126" s="465"/>
      <c r="AW126" s="465"/>
      <c r="AX126" s="465"/>
      <c r="AY126" s="465">
        <v>315</v>
      </c>
      <c r="AZ126" s="465"/>
      <c r="BA126" s="465"/>
      <c r="BB126" s="465"/>
      <c r="BC126" s="465"/>
      <c r="BD126" s="464"/>
      <c r="BE126" s="464"/>
      <c r="BF126" s="464"/>
      <c r="BG126" s="464"/>
      <c r="BH126" s="464"/>
      <c r="BI126" s="465">
        <v>315</v>
      </c>
      <c r="BJ126" s="465"/>
      <c r="BK126" s="465"/>
      <c r="BL126" s="465"/>
      <c r="BM126" s="465"/>
      <c r="BN126" s="461"/>
      <c r="BO126" s="461"/>
      <c r="BP126" s="461"/>
      <c r="BQ126" s="461"/>
      <c r="BR126" s="461"/>
      <c r="BS126" s="461"/>
      <c r="BT126" s="461"/>
      <c r="BU126" s="461"/>
      <c r="BV126" s="461"/>
      <c r="BW126" s="461"/>
      <c r="BX126" s="461"/>
      <c r="BY126" s="461"/>
      <c r="BZ126" s="461"/>
      <c r="CA126" s="461"/>
      <c r="CB126" s="461"/>
    </row>
    <row r="127" spans="1:80" ht="13.5" customHeight="1" x14ac:dyDescent="0.25">
      <c r="A127" s="453" t="s">
        <v>41</v>
      </c>
      <c r="B127" s="453"/>
      <c r="C127" s="453"/>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c r="AW127" s="453"/>
      <c r="AX127" s="453"/>
      <c r="AY127" s="453"/>
      <c r="AZ127" s="453"/>
      <c r="BA127" s="453"/>
      <c r="BB127" s="453"/>
      <c r="BC127" s="453"/>
      <c r="BD127" s="453"/>
      <c r="BE127" s="453"/>
      <c r="BF127" s="453"/>
      <c r="BG127" s="453"/>
      <c r="BH127" s="453"/>
      <c r="BI127" s="453"/>
      <c r="BJ127" s="453"/>
      <c r="BK127" s="453"/>
      <c r="BL127" s="453"/>
      <c r="BM127" s="453"/>
      <c r="BN127" s="453"/>
      <c r="BO127" s="453"/>
      <c r="BP127" s="453"/>
      <c r="BQ127" s="453"/>
      <c r="BR127" s="453"/>
      <c r="BS127" s="453"/>
      <c r="BT127" s="453"/>
      <c r="BU127" s="453"/>
      <c r="BV127" s="453"/>
      <c r="BW127" s="453"/>
      <c r="BX127" s="453"/>
      <c r="BY127" s="453"/>
      <c r="BZ127" s="453"/>
      <c r="CA127" s="453"/>
      <c r="CB127" s="453"/>
    </row>
    <row r="128" spans="1:80" s="95" customFormat="1" ht="16.5" customHeight="1" x14ac:dyDescent="0.25">
      <c r="A128" s="454">
        <v>1</v>
      </c>
      <c r="B128" s="454"/>
      <c r="C128" s="456" t="s">
        <v>142</v>
      </c>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t="s">
        <v>24</v>
      </c>
      <c r="Z128" s="456"/>
      <c r="AA128" s="456"/>
      <c r="AB128" s="456" t="s">
        <v>39</v>
      </c>
      <c r="AC128" s="456"/>
      <c r="AD128" s="456"/>
      <c r="AE128" s="456"/>
      <c r="AF128" s="456"/>
      <c r="AG128" s="456"/>
      <c r="AH128" s="456"/>
      <c r="AI128" s="456"/>
      <c r="AJ128" s="467">
        <v>174</v>
      </c>
      <c r="AK128" s="467"/>
      <c r="AL128" s="467"/>
      <c r="AM128" s="467"/>
      <c r="AN128" s="467"/>
      <c r="AO128" s="467"/>
      <c r="AP128" s="467"/>
      <c r="AQ128" s="467"/>
      <c r="AR128" s="467"/>
      <c r="AS128" s="467"/>
      <c r="AT128" s="467">
        <v>174</v>
      </c>
      <c r="AU128" s="467"/>
      <c r="AV128" s="467"/>
      <c r="AW128" s="467"/>
      <c r="AX128" s="467"/>
      <c r="AY128" s="467">
        <v>174</v>
      </c>
      <c r="AZ128" s="467"/>
      <c r="BA128" s="467"/>
      <c r="BB128" s="467"/>
      <c r="BC128" s="467"/>
      <c r="BD128" s="467"/>
      <c r="BE128" s="467"/>
      <c r="BF128" s="467"/>
      <c r="BG128" s="467"/>
      <c r="BH128" s="467"/>
      <c r="BI128" s="467">
        <v>174</v>
      </c>
      <c r="BJ128" s="467"/>
      <c r="BK128" s="467"/>
      <c r="BL128" s="467"/>
      <c r="BM128" s="467"/>
      <c r="BN128" s="467"/>
      <c r="BO128" s="467"/>
      <c r="BP128" s="467"/>
      <c r="BQ128" s="467"/>
      <c r="BR128" s="467"/>
      <c r="BS128" s="467"/>
      <c r="BT128" s="467"/>
      <c r="BU128" s="467"/>
      <c r="BV128" s="467"/>
      <c r="BW128" s="467"/>
      <c r="BX128" s="467"/>
      <c r="BY128" s="467"/>
      <c r="BZ128" s="467"/>
      <c r="CA128" s="467"/>
      <c r="CB128" s="467"/>
    </row>
    <row r="129" spans="1:80" ht="13.5" customHeight="1" x14ac:dyDescent="0.25">
      <c r="A129" s="453" t="s">
        <v>36</v>
      </c>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3"/>
      <c r="AY129" s="453"/>
      <c r="AZ129" s="453"/>
      <c r="BA129" s="453"/>
      <c r="BB129" s="453"/>
      <c r="BC129" s="453"/>
      <c r="BD129" s="453"/>
      <c r="BE129" s="453"/>
      <c r="BF129" s="453"/>
      <c r="BG129" s="453"/>
      <c r="BH129" s="453"/>
      <c r="BI129" s="453"/>
      <c r="BJ129" s="453"/>
      <c r="BK129" s="453"/>
      <c r="BL129" s="453"/>
      <c r="BM129" s="453"/>
      <c r="BN129" s="453"/>
      <c r="BO129" s="453"/>
      <c r="BP129" s="453"/>
      <c r="BQ129" s="453"/>
      <c r="BR129" s="453"/>
      <c r="BS129" s="453"/>
      <c r="BT129" s="453"/>
      <c r="BU129" s="453"/>
      <c r="BV129" s="453"/>
      <c r="BW129" s="453"/>
      <c r="BX129" s="453"/>
      <c r="BY129" s="453"/>
      <c r="BZ129" s="453"/>
      <c r="CA129" s="453"/>
      <c r="CB129" s="453"/>
    </row>
    <row r="130" spans="1:80" s="95" customFormat="1" ht="31.5" customHeight="1" x14ac:dyDescent="0.25">
      <c r="A130" s="454">
        <v>1</v>
      </c>
      <c r="B130" s="454"/>
      <c r="C130" s="456" t="s">
        <v>143</v>
      </c>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t="s">
        <v>38</v>
      </c>
      <c r="Z130" s="456"/>
      <c r="AA130" s="456"/>
      <c r="AB130" s="456" t="s">
        <v>39</v>
      </c>
      <c r="AC130" s="456"/>
      <c r="AD130" s="456"/>
      <c r="AE130" s="456"/>
      <c r="AF130" s="456"/>
      <c r="AG130" s="456"/>
      <c r="AH130" s="456"/>
      <c r="AI130" s="456"/>
      <c r="AJ130" s="465">
        <v>100</v>
      </c>
      <c r="AK130" s="465"/>
      <c r="AL130" s="465"/>
      <c r="AM130" s="465"/>
      <c r="AN130" s="465"/>
      <c r="AO130" s="464"/>
      <c r="AP130" s="464"/>
      <c r="AQ130" s="464"/>
      <c r="AR130" s="464"/>
      <c r="AS130" s="464"/>
      <c r="AT130" s="465">
        <v>100</v>
      </c>
      <c r="AU130" s="465"/>
      <c r="AV130" s="465"/>
      <c r="AW130" s="465"/>
      <c r="AX130" s="465"/>
      <c r="AY130" s="465">
        <v>100</v>
      </c>
      <c r="AZ130" s="465"/>
      <c r="BA130" s="465"/>
      <c r="BB130" s="465"/>
      <c r="BC130" s="465"/>
      <c r="BD130" s="464"/>
      <c r="BE130" s="464"/>
      <c r="BF130" s="464"/>
      <c r="BG130" s="464"/>
      <c r="BH130" s="464"/>
      <c r="BI130" s="465">
        <v>100</v>
      </c>
      <c r="BJ130" s="465"/>
      <c r="BK130" s="465"/>
      <c r="BL130" s="465"/>
      <c r="BM130" s="465"/>
      <c r="BN130" s="464"/>
      <c r="BO130" s="464"/>
      <c r="BP130" s="464"/>
      <c r="BQ130" s="464"/>
      <c r="BR130" s="464"/>
      <c r="BS130" s="464"/>
      <c r="BT130" s="464"/>
      <c r="BU130" s="464"/>
      <c r="BV130" s="464"/>
      <c r="BW130" s="464"/>
      <c r="BX130" s="464"/>
      <c r="BY130" s="464"/>
      <c r="BZ130" s="464"/>
      <c r="CA130" s="464"/>
      <c r="CB130" s="464"/>
    </row>
    <row r="131" spans="1:80" ht="15.75" customHeight="1" x14ac:dyDescent="0.25">
      <c r="A131" s="451">
        <v>3</v>
      </c>
      <c r="B131" s="451"/>
      <c r="C131" s="452" t="s">
        <v>125</v>
      </c>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2"/>
      <c r="AY131" s="452"/>
      <c r="AZ131" s="452"/>
      <c r="BA131" s="452"/>
      <c r="BB131" s="452"/>
      <c r="BC131" s="452"/>
      <c r="BD131" s="452"/>
      <c r="BE131" s="452"/>
      <c r="BF131" s="452"/>
      <c r="BG131" s="452"/>
      <c r="BH131" s="452"/>
      <c r="BI131" s="452"/>
      <c r="BJ131" s="452"/>
      <c r="BK131" s="452"/>
      <c r="BL131" s="452"/>
      <c r="BM131" s="452"/>
      <c r="BN131" s="452"/>
      <c r="BO131" s="452"/>
      <c r="BP131" s="452"/>
      <c r="BQ131" s="452"/>
      <c r="BR131" s="452"/>
      <c r="BS131" s="452"/>
      <c r="BT131" s="452"/>
      <c r="BU131" s="452"/>
      <c r="BV131" s="452"/>
      <c r="BW131" s="452"/>
      <c r="BX131" s="452"/>
      <c r="BY131" s="452"/>
      <c r="BZ131" s="452"/>
      <c r="CA131" s="452"/>
      <c r="CB131" s="452"/>
    </row>
    <row r="132" spans="1:80" ht="13.5" customHeight="1" x14ac:dyDescent="0.25">
      <c r="A132" s="453" t="s">
        <v>21</v>
      </c>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3"/>
      <c r="AY132" s="453"/>
      <c r="AZ132" s="453"/>
      <c r="BA132" s="453"/>
      <c r="BB132" s="453"/>
      <c r="BC132" s="453"/>
      <c r="BD132" s="453"/>
      <c r="BE132" s="453"/>
      <c r="BF132" s="453"/>
      <c r="BG132" s="453"/>
      <c r="BH132" s="453"/>
      <c r="BI132" s="453"/>
      <c r="BJ132" s="453"/>
      <c r="BK132" s="453"/>
      <c r="BL132" s="453"/>
      <c r="BM132" s="453"/>
      <c r="BN132" s="453"/>
      <c r="BO132" s="453"/>
      <c r="BP132" s="453"/>
      <c r="BQ132" s="453"/>
      <c r="BR132" s="453"/>
      <c r="BS132" s="453"/>
      <c r="BT132" s="453"/>
      <c r="BU132" s="453"/>
      <c r="BV132" s="453"/>
      <c r="BW132" s="453"/>
      <c r="BX132" s="453"/>
      <c r="BY132" s="453"/>
      <c r="BZ132" s="453"/>
      <c r="CA132" s="453"/>
      <c r="CB132" s="453"/>
    </row>
    <row r="133" spans="1:80" s="95" customFormat="1" ht="15" customHeight="1" x14ac:dyDescent="0.25">
      <c r="A133" s="454">
        <v>1</v>
      </c>
      <c r="B133" s="454"/>
      <c r="C133" s="456" t="s">
        <v>133</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t="s">
        <v>24</v>
      </c>
      <c r="Z133" s="456"/>
      <c r="AA133" s="456"/>
      <c r="AB133" s="456" t="s">
        <v>25</v>
      </c>
      <c r="AC133" s="456"/>
      <c r="AD133" s="456"/>
      <c r="AE133" s="456"/>
      <c r="AF133" s="456"/>
      <c r="AG133" s="456"/>
      <c r="AH133" s="456"/>
      <c r="AI133" s="456"/>
      <c r="AJ133" s="466">
        <v>58372</v>
      </c>
      <c r="AK133" s="466"/>
      <c r="AL133" s="466"/>
      <c r="AM133" s="466"/>
      <c r="AN133" s="466"/>
      <c r="AO133" s="466"/>
      <c r="AP133" s="466"/>
      <c r="AQ133" s="466"/>
      <c r="AR133" s="466"/>
      <c r="AS133" s="466"/>
      <c r="AT133" s="466">
        <v>58372</v>
      </c>
      <c r="AU133" s="466"/>
      <c r="AV133" s="466"/>
      <c r="AW133" s="466"/>
      <c r="AX133" s="466"/>
      <c r="AY133" s="466">
        <v>58372</v>
      </c>
      <c r="AZ133" s="466"/>
      <c r="BA133" s="466"/>
      <c r="BB133" s="466"/>
      <c r="BC133" s="466"/>
      <c r="BD133" s="466"/>
      <c r="BE133" s="466"/>
      <c r="BF133" s="466"/>
      <c r="BG133" s="466"/>
      <c r="BH133" s="466"/>
      <c r="BI133" s="466">
        <v>58372</v>
      </c>
      <c r="BJ133" s="466"/>
      <c r="BK133" s="466"/>
      <c r="BL133" s="466"/>
      <c r="BM133" s="466"/>
      <c r="BN133" s="466"/>
      <c r="BO133" s="466"/>
      <c r="BP133" s="466"/>
      <c r="BQ133" s="466"/>
      <c r="BR133" s="466"/>
      <c r="BS133" s="466"/>
      <c r="BT133" s="466"/>
      <c r="BU133" s="466"/>
      <c r="BV133" s="466"/>
      <c r="BW133" s="466"/>
      <c r="BX133" s="466"/>
      <c r="BY133" s="466"/>
      <c r="BZ133" s="466"/>
      <c r="CA133" s="466"/>
      <c r="CB133" s="466"/>
    </row>
    <row r="134" spans="1:80" ht="13.5" customHeight="1" x14ac:dyDescent="0.25">
      <c r="A134" s="453" t="s">
        <v>29</v>
      </c>
      <c r="B134" s="453"/>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3"/>
      <c r="AY134" s="453"/>
      <c r="AZ134" s="453"/>
      <c r="BA134" s="453"/>
      <c r="BB134" s="453"/>
      <c r="BC134" s="453"/>
      <c r="BD134" s="453"/>
      <c r="BE134" s="453"/>
      <c r="BF134" s="453"/>
      <c r="BG134" s="453"/>
      <c r="BH134" s="453"/>
      <c r="BI134" s="453"/>
      <c r="BJ134" s="453"/>
      <c r="BK134" s="453"/>
      <c r="BL134" s="453"/>
      <c r="BM134" s="453"/>
      <c r="BN134" s="453"/>
      <c r="BO134" s="453"/>
      <c r="BP134" s="453"/>
      <c r="BQ134" s="453"/>
      <c r="BR134" s="453"/>
      <c r="BS134" s="453"/>
      <c r="BT134" s="453"/>
      <c r="BU134" s="453"/>
      <c r="BV134" s="453"/>
      <c r="BW134" s="453"/>
      <c r="BX134" s="453"/>
      <c r="BY134" s="453"/>
      <c r="BZ134" s="453"/>
      <c r="CA134" s="453"/>
      <c r="CB134" s="453"/>
    </row>
    <row r="135" spans="1:80" s="95" customFormat="1" ht="15" customHeight="1" x14ac:dyDescent="0.25">
      <c r="A135" s="454">
        <v>1</v>
      </c>
      <c r="B135" s="454"/>
      <c r="C135" s="456" t="s">
        <v>144</v>
      </c>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t="s">
        <v>22</v>
      </c>
      <c r="Z135" s="456"/>
      <c r="AA135" s="456"/>
      <c r="AB135" s="455" t="s">
        <v>158</v>
      </c>
      <c r="AC135" s="456"/>
      <c r="AD135" s="456"/>
      <c r="AE135" s="456"/>
      <c r="AF135" s="456"/>
      <c r="AG135" s="456"/>
      <c r="AH135" s="456"/>
      <c r="AI135" s="456"/>
      <c r="AJ135" s="465">
        <v>2</v>
      </c>
      <c r="AK135" s="465"/>
      <c r="AL135" s="465"/>
      <c r="AM135" s="465"/>
      <c r="AN135" s="465"/>
      <c r="AO135" s="464"/>
      <c r="AP135" s="464"/>
      <c r="AQ135" s="464"/>
      <c r="AR135" s="464"/>
      <c r="AS135" s="464"/>
      <c r="AT135" s="465">
        <v>2</v>
      </c>
      <c r="AU135" s="465"/>
      <c r="AV135" s="465"/>
      <c r="AW135" s="465"/>
      <c r="AX135" s="465"/>
      <c r="AY135" s="465">
        <v>2</v>
      </c>
      <c r="AZ135" s="465"/>
      <c r="BA135" s="465"/>
      <c r="BB135" s="465"/>
      <c r="BC135" s="465"/>
      <c r="BD135" s="464"/>
      <c r="BE135" s="464"/>
      <c r="BF135" s="464"/>
      <c r="BG135" s="464"/>
      <c r="BH135" s="464"/>
      <c r="BI135" s="465">
        <v>2</v>
      </c>
      <c r="BJ135" s="465"/>
      <c r="BK135" s="465"/>
      <c r="BL135" s="465"/>
      <c r="BM135" s="465"/>
      <c r="BN135" s="464"/>
      <c r="BO135" s="464"/>
      <c r="BP135" s="464"/>
      <c r="BQ135" s="464"/>
      <c r="BR135" s="464"/>
      <c r="BS135" s="464"/>
      <c r="BT135" s="464"/>
      <c r="BU135" s="464"/>
      <c r="BV135" s="464"/>
      <c r="BW135" s="464"/>
      <c r="BX135" s="464"/>
      <c r="BY135" s="464"/>
      <c r="BZ135" s="464"/>
      <c r="CA135" s="464"/>
      <c r="CB135" s="464"/>
    </row>
    <row r="136" spans="1:80" ht="13.5" customHeight="1" x14ac:dyDescent="0.25">
      <c r="A136" s="453" t="s">
        <v>41</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3"/>
      <c r="BI136" s="453"/>
      <c r="BJ136" s="453"/>
      <c r="BK136" s="453"/>
      <c r="BL136" s="453"/>
      <c r="BM136" s="453"/>
      <c r="BN136" s="453"/>
      <c r="BO136" s="453"/>
      <c r="BP136" s="453"/>
      <c r="BQ136" s="453"/>
      <c r="BR136" s="453"/>
      <c r="BS136" s="453"/>
      <c r="BT136" s="453"/>
      <c r="BU136" s="453"/>
      <c r="BV136" s="453"/>
      <c r="BW136" s="453"/>
      <c r="BX136" s="453"/>
      <c r="BY136" s="453"/>
      <c r="BZ136" s="453"/>
      <c r="CA136" s="453"/>
      <c r="CB136" s="453"/>
    </row>
    <row r="137" spans="1:80" s="95" customFormat="1" ht="15" customHeight="1" x14ac:dyDescent="0.25">
      <c r="A137" s="454">
        <v>1</v>
      </c>
      <c r="B137" s="454"/>
      <c r="C137" s="456" t="s">
        <v>145</v>
      </c>
      <c r="D137" s="456"/>
      <c r="E137" s="456"/>
      <c r="F137" s="456"/>
      <c r="G137" s="456"/>
      <c r="H137" s="456"/>
      <c r="I137" s="456"/>
      <c r="J137" s="456"/>
      <c r="K137" s="456"/>
      <c r="L137" s="456"/>
      <c r="M137" s="456"/>
      <c r="N137" s="456"/>
      <c r="O137" s="456"/>
      <c r="P137" s="456"/>
      <c r="Q137" s="456"/>
      <c r="R137" s="456"/>
      <c r="S137" s="456"/>
      <c r="T137" s="456"/>
      <c r="U137" s="456"/>
      <c r="V137" s="456"/>
      <c r="W137" s="456"/>
      <c r="X137" s="456"/>
      <c r="Y137" s="456" t="s">
        <v>24</v>
      </c>
      <c r="Z137" s="456"/>
      <c r="AA137" s="456"/>
      <c r="AB137" s="456" t="s">
        <v>39</v>
      </c>
      <c r="AC137" s="456"/>
      <c r="AD137" s="456"/>
      <c r="AE137" s="456"/>
      <c r="AF137" s="456"/>
      <c r="AG137" s="456"/>
      <c r="AH137" s="456"/>
      <c r="AI137" s="456"/>
      <c r="AJ137" s="468">
        <v>29186</v>
      </c>
      <c r="AK137" s="468"/>
      <c r="AL137" s="468"/>
      <c r="AM137" s="468"/>
      <c r="AN137" s="468"/>
      <c r="AO137" s="464"/>
      <c r="AP137" s="464"/>
      <c r="AQ137" s="464"/>
      <c r="AR137" s="464"/>
      <c r="AS137" s="464"/>
      <c r="AT137" s="468">
        <v>29186</v>
      </c>
      <c r="AU137" s="468"/>
      <c r="AV137" s="468"/>
      <c r="AW137" s="468"/>
      <c r="AX137" s="468"/>
      <c r="AY137" s="468">
        <v>29186</v>
      </c>
      <c r="AZ137" s="468"/>
      <c r="BA137" s="468"/>
      <c r="BB137" s="468"/>
      <c r="BC137" s="468"/>
      <c r="BD137" s="464"/>
      <c r="BE137" s="464"/>
      <c r="BF137" s="464"/>
      <c r="BG137" s="464"/>
      <c r="BH137" s="464"/>
      <c r="BI137" s="468">
        <v>29186</v>
      </c>
      <c r="BJ137" s="468"/>
      <c r="BK137" s="468"/>
      <c r="BL137" s="468"/>
      <c r="BM137" s="468"/>
      <c r="BN137" s="464"/>
      <c r="BO137" s="464"/>
      <c r="BP137" s="464"/>
      <c r="BQ137" s="464"/>
      <c r="BR137" s="464"/>
      <c r="BS137" s="464"/>
      <c r="BT137" s="464"/>
      <c r="BU137" s="464"/>
      <c r="BV137" s="464"/>
      <c r="BW137" s="464"/>
      <c r="BX137" s="464"/>
      <c r="BY137" s="464"/>
      <c r="BZ137" s="464"/>
      <c r="CA137" s="464"/>
      <c r="CB137" s="464"/>
    </row>
    <row r="138" spans="1:80" ht="13.5" customHeight="1" x14ac:dyDescent="0.25">
      <c r="A138" s="453" t="s">
        <v>36</v>
      </c>
      <c r="B138" s="453"/>
      <c r="C138" s="453"/>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3"/>
      <c r="BI138" s="453"/>
      <c r="BJ138" s="453"/>
      <c r="BK138" s="453"/>
      <c r="BL138" s="453"/>
      <c r="BM138" s="453"/>
      <c r="BN138" s="453"/>
      <c r="BO138" s="453"/>
      <c r="BP138" s="453"/>
      <c r="BQ138" s="453"/>
      <c r="BR138" s="453"/>
      <c r="BS138" s="453"/>
      <c r="BT138" s="453"/>
      <c r="BU138" s="453"/>
      <c r="BV138" s="453"/>
      <c r="BW138" s="453"/>
      <c r="BX138" s="453"/>
      <c r="BY138" s="453"/>
      <c r="BZ138" s="453"/>
      <c r="CA138" s="453"/>
      <c r="CB138" s="453"/>
    </row>
    <row r="139" spans="1:80" s="95" customFormat="1" ht="16.5" customHeight="1" x14ac:dyDescent="0.25">
      <c r="A139" s="454">
        <v>1</v>
      </c>
      <c r="B139" s="454"/>
      <c r="C139" s="456" t="s">
        <v>146</v>
      </c>
      <c r="D139" s="456"/>
      <c r="E139" s="456"/>
      <c r="F139" s="456"/>
      <c r="G139" s="456"/>
      <c r="H139" s="456"/>
      <c r="I139" s="456"/>
      <c r="J139" s="456"/>
      <c r="K139" s="456"/>
      <c r="L139" s="456"/>
      <c r="M139" s="456"/>
      <c r="N139" s="456"/>
      <c r="O139" s="456"/>
      <c r="P139" s="456"/>
      <c r="Q139" s="456"/>
      <c r="R139" s="456"/>
      <c r="S139" s="456"/>
      <c r="T139" s="456"/>
      <c r="U139" s="456"/>
      <c r="V139" s="456"/>
      <c r="W139" s="456"/>
      <c r="X139" s="456"/>
      <c r="Y139" s="456" t="s">
        <v>38</v>
      </c>
      <c r="Z139" s="456"/>
      <c r="AA139" s="456"/>
      <c r="AB139" s="456" t="s">
        <v>39</v>
      </c>
      <c r="AC139" s="456"/>
      <c r="AD139" s="456"/>
      <c r="AE139" s="456"/>
      <c r="AF139" s="456"/>
      <c r="AG139" s="456"/>
      <c r="AH139" s="456"/>
      <c r="AI139" s="456"/>
      <c r="AJ139" s="465">
        <v>100</v>
      </c>
      <c r="AK139" s="465"/>
      <c r="AL139" s="465"/>
      <c r="AM139" s="465"/>
      <c r="AN139" s="465"/>
      <c r="AO139" s="464"/>
      <c r="AP139" s="464"/>
      <c r="AQ139" s="464"/>
      <c r="AR139" s="464"/>
      <c r="AS139" s="464"/>
      <c r="AT139" s="465">
        <v>100</v>
      </c>
      <c r="AU139" s="465"/>
      <c r="AV139" s="465"/>
      <c r="AW139" s="465"/>
      <c r="AX139" s="465"/>
      <c r="AY139" s="465">
        <v>100</v>
      </c>
      <c r="AZ139" s="465"/>
      <c r="BA139" s="465"/>
      <c r="BB139" s="465"/>
      <c r="BC139" s="465"/>
      <c r="BD139" s="464"/>
      <c r="BE139" s="464"/>
      <c r="BF139" s="464"/>
      <c r="BG139" s="464"/>
      <c r="BH139" s="464"/>
      <c r="BI139" s="465">
        <v>100</v>
      </c>
      <c r="BJ139" s="465"/>
      <c r="BK139" s="465"/>
      <c r="BL139" s="465"/>
      <c r="BM139" s="465"/>
      <c r="BN139" s="464"/>
      <c r="BO139" s="464"/>
      <c r="BP139" s="464"/>
      <c r="BQ139" s="464"/>
      <c r="BR139" s="464"/>
      <c r="BS139" s="464"/>
      <c r="BT139" s="464"/>
      <c r="BU139" s="464"/>
      <c r="BV139" s="464"/>
      <c r="BW139" s="464"/>
      <c r="BX139" s="464"/>
      <c r="BY139" s="464"/>
      <c r="BZ139" s="464"/>
      <c r="CA139" s="464"/>
      <c r="CB139" s="464"/>
    </row>
    <row r="140" spans="1:80" ht="20.25" customHeight="1" x14ac:dyDescent="0.25">
      <c r="A140" s="451">
        <v>4</v>
      </c>
      <c r="B140" s="451"/>
      <c r="C140" s="452" t="s">
        <v>124</v>
      </c>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2"/>
      <c r="AI140" s="452"/>
      <c r="AJ140" s="452"/>
      <c r="AK140" s="452"/>
      <c r="AL140" s="452"/>
      <c r="AM140" s="452"/>
      <c r="AN140" s="452"/>
      <c r="AO140" s="452"/>
      <c r="AP140" s="452"/>
      <c r="AQ140" s="452"/>
      <c r="AR140" s="452"/>
      <c r="AS140" s="452"/>
      <c r="AT140" s="452"/>
      <c r="AU140" s="452"/>
      <c r="AV140" s="452"/>
      <c r="AW140" s="452"/>
      <c r="AX140" s="452"/>
      <c r="AY140" s="452"/>
      <c r="AZ140" s="452"/>
      <c r="BA140" s="452"/>
      <c r="BB140" s="452"/>
      <c r="BC140" s="452"/>
      <c r="BD140" s="452"/>
      <c r="BE140" s="452"/>
      <c r="BF140" s="452"/>
      <c r="BG140" s="452"/>
      <c r="BH140" s="452"/>
      <c r="BI140" s="452"/>
      <c r="BJ140" s="452"/>
      <c r="BK140" s="452"/>
      <c r="BL140" s="452"/>
      <c r="BM140" s="452"/>
      <c r="BN140" s="452"/>
      <c r="BO140" s="452"/>
      <c r="BP140" s="452"/>
      <c r="BQ140" s="452"/>
      <c r="BR140" s="452"/>
      <c r="BS140" s="452"/>
      <c r="BT140" s="452"/>
      <c r="BU140" s="452"/>
      <c r="BV140" s="452"/>
      <c r="BW140" s="452"/>
      <c r="BX140" s="452"/>
      <c r="BY140" s="452"/>
      <c r="BZ140" s="452"/>
      <c r="CA140" s="452"/>
      <c r="CB140" s="452"/>
    </row>
    <row r="141" spans="1:80" ht="13.5" customHeight="1" x14ac:dyDescent="0.25">
      <c r="A141" s="453" t="s">
        <v>21</v>
      </c>
      <c r="B141" s="453"/>
      <c r="C141" s="453"/>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3"/>
      <c r="AM141" s="453"/>
      <c r="AN141" s="453"/>
      <c r="AO141" s="453"/>
      <c r="AP141" s="453"/>
      <c r="AQ141" s="453"/>
      <c r="AR141" s="453"/>
      <c r="AS141" s="453"/>
      <c r="AT141" s="453"/>
      <c r="AU141" s="453"/>
      <c r="AV141" s="453"/>
      <c r="AW141" s="453"/>
      <c r="AX141" s="453"/>
      <c r="AY141" s="453"/>
      <c r="AZ141" s="453"/>
      <c r="BA141" s="453"/>
      <c r="BB141" s="453"/>
      <c r="BC141" s="453"/>
      <c r="BD141" s="453"/>
      <c r="BE141" s="453"/>
      <c r="BF141" s="453"/>
      <c r="BG141" s="453"/>
      <c r="BH141" s="453"/>
      <c r="BI141" s="453"/>
      <c r="BJ141" s="453"/>
      <c r="BK141" s="453"/>
      <c r="BL141" s="453"/>
      <c r="BM141" s="453"/>
      <c r="BN141" s="453"/>
      <c r="BO141" s="453"/>
      <c r="BP141" s="453"/>
      <c r="BQ141" s="453"/>
      <c r="BR141" s="453"/>
      <c r="BS141" s="453"/>
      <c r="BT141" s="453"/>
      <c r="BU141" s="453"/>
      <c r="BV141" s="453"/>
      <c r="BW141" s="453"/>
      <c r="BX141" s="453"/>
      <c r="BY141" s="453"/>
      <c r="BZ141" s="453"/>
      <c r="CA141" s="453"/>
      <c r="CB141" s="453"/>
    </row>
    <row r="142" spans="1:80" s="95" customFormat="1" ht="15" customHeight="1" x14ac:dyDescent="0.25">
      <c r="A142" s="454">
        <v>1</v>
      </c>
      <c r="B142" s="454"/>
      <c r="C142" s="456" t="s">
        <v>147</v>
      </c>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t="s">
        <v>22</v>
      </c>
      <c r="Z142" s="456"/>
      <c r="AA142" s="456"/>
      <c r="AB142" s="456" t="s">
        <v>25</v>
      </c>
      <c r="AC142" s="456"/>
      <c r="AD142" s="456"/>
      <c r="AE142" s="456"/>
      <c r="AF142" s="456"/>
      <c r="AG142" s="456"/>
      <c r="AH142" s="456"/>
      <c r="AI142" s="456"/>
      <c r="AJ142" s="465">
        <v>1</v>
      </c>
      <c r="AK142" s="465"/>
      <c r="AL142" s="465"/>
      <c r="AM142" s="465"/>
      <c r="AN142" s="465"/>
      <c r="AO142" s="464"/>
      <c r="AP142" s="464"/>
      <c r="AQ142" s="464"/>
      <c r="AR142" s="464"/>
      <c r="AS142" s="464"/>
      <c r="AT142" s="465">
        <v>1</v>
      </c>
      <c r="AU142" s="465"/>
      <c r="AV142" s="465"/>
      <c r="AW142" s="465"/>
      <c r="AX142" s="465"/>
      <c r="AY142" s="465">
        <v>1</v>
      </c>
      <c r="AZ142" s="465"/>
      <c r="BA142" s="465"/>
      <c r="BB142" s="465"/>
      <c r="BC142" s="465"/>
      <c r="BD142" s="464"/>
      <c r="BE142" s="464"/>
      <c r="BF142" s="464"/>
      <c r="BG142" s="464"/>
      <c r="BH142" s="464"/>
      <c r="BI142" s="465">
        <v>1</v>
      </c>
      <c r="BJ142" s="465"/>
      <c r="BK142" s="465"/>
      <c r="BL142" s="465"/>
      <c r="BM142" s="465"/>
      <c r="BN142" s="464"/>
      <c r="BO142" s="464"/>
      <c r="BP142" s="464"/>
      <c r="BQ142" s="464"/>
      <c r="BR142" s="464"/>
      <c r="BS142" s="464"/>
      <c r="BT142" s="464"/>
      <c r="BU142" s="464"/>
      <c r="BV142" s="464"/>
      <c r="BW142" s="464"/>
      <c r="BX142" s="464"/>
      <c r="BY142" s="464"/>
      <c r="BZ142" s="464"/>
      <c r="CA142" s="464"/>
      <c r="CB142" s="464"/>
    </row>
    <row r="143" spans="1:80" s="95" customFormat="1" ht="15" customHeight="1" x14ac:dyDescent="0.25">
      <c r="A143" s="454">
        <v>2</v>
      </c>
      <c r="B143" s="454"/>
      <c r="C143" s="456" t="s">
        <v>400</v>
      </c>
      <c r="D143" s="456"/>
      <c r="E143" s="456"/>
      <c r="F143" s="456"/>
      <c r="G143" s="456"/>
      <c r="H143" s="456"/>
      <c r="I143" s="456"/>
      <c r="J143" s="456"/>
      <c r="K143" s="456"/>
      <c r="L143" s="456"/>
      <c r="M143" s="456"/>
      <c r="N143" s="456"/>
      <c r="O143" s="456"/>
      <c r="P143" s="456"/>
      <c r="Q143" s="456"/>
      <c r="R143" s="456"/>
      <c r="S143" s="456"/>
      <c r="T143" s="456"/>
      <c r="U143" s="456"/>
      <c r="V143" s="456"/>
      <c r="W143" s="456"/>
      <c r="X143" s="456"/>
      <c r="Y143" s="456" t="s">
        <v>24</v>
      </c>
      <c r="Z143" s="456"/>
      <c r="AA143" s="456"/>
      <c r="AB143" s="456" t="s">
        <v>25</v>
      </c>
      <c r="AC143" s="456"/>
      <c r="AD143" s="456"/>
      <c r="AE143" s="456"/>
      <c r="AF143" s="456"/>
      <c r="AG143" s="456"/>
      <c r="AH143" s="456"/>
      <c r="AI143" s="456"/>
      <c r="AJ143" s="466">
        <v>661094</v>
      </c>
      <c r="AK143" s="466"/>
      <c r="AL143" s="466"/>
      <c r="AM143" s="466"/>
      <c r="AN143" s="466"/>
      <c r="AO143" s="466">
        <v>183843</v>
      </c>
      <c r="AP143" s="466"/>
      <c r="AQ143" s="466"/>
      <c r="AR143" s="466"/>
      <c r="AS143" s="466"/>
      <c r="AT143" s="466">
        <v>844937</v>
      </c>
      <c r="AU143" s="466"/>
      <c r="AV143" s="466"/>
      <c r="AW143" s="466"/>
      <c r="AX143" s="466"/>
      <c r="AY143" s="466">
        <v>628585.22</v>
      </c>
      <c r="AZ143" s="466"/>
      <c r="BA143" s="466"/>
      <c r="BB143" s="466"/>
      <c r="BC143" s="466"/>
      <c r="BD143" s="466">
        <v>183843</v>
      </c>
      <c r="BE143" s="466"/>
      <c r="BF143" s="466"/>
      <c r="BG143" s="466"/>
      <c r="BH143" s="466"/>
      <c r="BI143" s="466">
        <v>812428.22</v>
      </c>
      <c r="BJ143" s="466"/>
      <c r="BK143" s="466"/>
      <c r="BL143" s="466"/>
      <c r="BM143" s="466"/>
      <c r="BN143" s="466">
        <v>-32508.78</v>
      </c>
      <c r="BO143" s="466"/>
      <c r="BP143" s="466"/>
      <c r="BQ143" s="466"/>
      <c r="BR143" s="466"/>
      <c r="BS143" s="466"/>
      <c r="BT143" s="466"/>
      <c r="BU143" s="466"/>
      <c r="BV143" s="466"/>
      <c r="BW143" s="466"/>
      <c r="BX143" s="466">
        <v>-32508.78</v>
      </c>
      <c r="BY143" s="466"/>
      <c r="BZ143" s="466"/>
      <c r="CA143" s="466"/>
      <c r="CB143" s="466"/>
    </row>
    <row r="144" spans="1:80" ht="13.5" customHeight="1" x14ac:dyDescent="0.25">
      <c r="A144" s="453" t="s">
        <v>29</v>
      </c>
      <c r="B144" s="453"/>
      <c r="C144" s="453"/>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c r="AO144" s="453"/>
      <c r="AP144" s="453"/>
      <c r="AQ144" s="453"/>
      <c r="AR144" s="453"/>
      <c r="AS144" s="453"/>
      <c r="AT144" s="453"/>
      <c r="AU144" s="453"/>
      <c r="AV144" s="453"/>
      <c r="AW144" s="453"/>
      <c r="AX144" s="453"/>
      <c r="AY144" s="453"/>
      <c r="AZ144" s="453"/>
      <c r="BA144" s="453"/>
      <c r="BB144" s="453"/>
      <c r="BC144" s="453"/>
      <c r="BD144" s="453"/>
      <c r="BE144" s="453"/>
      <c r="BF144" s="453"/>
      <c r="BG144" s="453"/>
      <c r="BH144" s="453"/>
      <c r="BI144" s="453"/>
      <c r="BJ144" s="453"/>
      <c r="BK144" s="453"/>
      <c r="BL144" s="453"/>
      <c r="BM144" s="453"/>
      <c r="BN144" s="453"/>
      <c r="BO144" s="453"/>
      <c r="BP144" s="453"/>
      <c r="BQ144" s="453"/>
      <c r="BR144" s="453"/>
      <c r="BS144" s="453"/>
      <c r="BT144" s="453"/>
      <c r="BU144" s="453"/>
      <c r="BV144" s="453"/>
      <c r="BW144" s="453"/>
      <c r="BX144" s="453"/>
      <c r="BY144" s="453"/>
      <c r="BZ144" s="453"/>
      <c r="CA144" s="453"/>
      <c r="CB144" s="453"/>
    </row>
    <row r="145" spans="1:80" s="95" customFormat="1" ht="15" customHeight="1" x14ac:dyDescent="0.25">
      <c r="A145" s="454">
        <v>1</v>
      </c>
      <c r="B145" s="454"/>
      <c r="C145" s="456" t="s">
        <v>149</v>
      </c>
      <c r="D145" s="456"/>
      <c r="E145" s="456"/>
      <c r="F145" s="456"/>
      <c r="G145" s="456"/>
      <c r="H145" s="456"/>
      <c r="I145" s="456"/>
      <c r="J145" s="456"/>
      <c r="K145" s="456"/>
      <c r="L145" s="456"/>
      <c r="M145" s="456"/>
      <c r="N145" s="456"/>
      <c r="O145" s="456"/>
      <c r="P145" s="456"/>
      <c r="Q145" s="456"/>
      <c r="R145" s="456"/>
      <c r="S145" s="456"/>
      <c r="T145" s="456"/>
      <c r="U145" s="456"/>
      <c r="V145" s="456"/>
      <c r="W145" s="456"/>
      <c r="X145" s="456"/>
      <c r="Y145" s="456" t="s">
        <v>22</v>
      </c>
      <c r="Z145" s="456"/>
      <c r="AA145" s="456"/>
      <c r="AB145" s="456" t="s">
        <v>150</v>
      </c>
      <c r="AC145" s="456"/>
      <c r="AD145" s="456"/>
      <c r="AE145" s="456"/>
      <c r="AF145" s="456"/>
      <c r="AG145" s="456"/>
      <c r="AH145" s="456"/>
      <c r="AI145" s="456"/>
      <c r="AJ145" s="468">
        <v>2000</v>
      </c>
      <c r="AK145" s="468"/>
      <c r="AL145" s="468"/>
      <c r="AM145" s="468"/>
      <c r="AN145" s="468"/>
      <c r="AO145" s="464"/>
      <c r="AP145" s="464"/>
      <c r="AQ145" s="464"/>
      <c r="AR145" s="464"/>
      <c r="AS145" s="464"/>
      <c r="AT145" s="468">
        <v>2000</v>
      </c>
      <c r="AU145" s="468"/>
      <c r="AV145" s="468"/>
      <c r="AW145" s="468"/>
      <c r="AX145" s="468"/>
      <c r="AY145" s="465">
        <v>300</v>
      </c>
      <c r="AZ145" s="465"/>
      <c r="BA145" s="465"/>
      <c r="BB145" s="465"/>
      <c r="BC145" s="465"/>
      <c r="BD145" s="464"/>
      <c r="BE145" s="464"/>
      <c r="BF145" s="464"/>
      <c r="BG145" s="464"/>
      <c r="BH145" s="464"/>
      <c r="BI145" s="465">
        <v>300</v>
      </c>
      <c r="BJ145" s="465"/>
      <c r="BK145" s="465"/>
      <c r="BL145" s="465"/>
      <c r="BM145" s="465"/>
      <c r="BN145" s="468">
        <v>-1700</v>
      </c>
      <c r="BO145" s="468"/>
      <c r="BP145" s="468"/>
      <c r="BQ145" s="468"/>
      <c r="BR145" s="468"/>
      <c r="BS145" s="464"/>
      <c r="BT145" s="464"/>
      <c r="BU145" s="464"/>
      <c r="BV145" s="464"/>
      <c r="BW145" s="464"/>
      <c r="BX145" s="468">
        <v>-1700</v>
      </c>
      <c r="BY145" s="468"/>
      <c r="BZ145" s="468"/>
      <c r="CA145" s="468"/>
      <c r="CB145" s="468"/>
    </row>
    <row r="146" spans="1:80" ht="13.5" customHeight="1" x14ac:dyDescent="0.25">
      <c r="A146" s="453" t="s">
        <v>41</v>
      </c>
      <c r="B146" s="453"/>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3"/>
      <c r="AM146" s="453"/>
      <c r="AN146" s="453"/>
      <c r="AO146" s="453"/>
      <c r="AP146" s="453"/>
      <c r="AQ146" s="453"/>
      <c r="AR146" s="453"/>
      <c r="AS146" s="453"/>
      <c r="AT146" s="453"/>
      <c r="AU146" s="453"/>
      <c r="AV146" s="453"/>
      <c r="AW146" s="453"/>
      <c r="AX146" s="453"/>
      <c r="AY146" s="453"/>
      <c r="AZ146" s="453"/>
      <c r="BA146" s="453"/>
      <c r="BB146" s="453"/>
      <c r="BC146" s="453"/>
      <c r="BD146" s="453"/>
      <c r="BE146" s="453"/>
      <c r="BF146" s="453"/>
      <c r="BG146" s="453"/>
      <c r="BH146" s="453"/>
      <c r="BI146" s="453"/>
      <c r="BJ146" s="453"/>
      <c r="BK146" s="453"/>
      <c r="BL146" s="453"/>
      <c r="BM146" s="453"/>
      <c r="BN146" s="453"/>
      <c r="BO146" s="453"/>
      <c r="BP146" s="453"/>
      <c r="BQ146" s="453"/>
      <c r="BR146" s="453"/>
      <c r="BS146" s="453"/>
      <c r="BT146" s="453"/>
      <c r="BU146" s="453"/>
      <c r="BV146" s="453"/>
      <c r="BW146" s="453"/>
      <c r="BX146" s="453"/>
      <c r="BY146" s="453"/>
      <c r="BZ146" s="453"/>
      <c r="CA146" s="453"/>
      <c r="CB146" s="453"/>
    </row>
    <row r="147" spans="1:80" s="95" customFormat="1" ht="15" customHeight="1" x14ac:dyDescent="0.25">
      <c r="A147" s="454">
        <v>1</v>
      </c>
      <c r="B147" s="454"/>
      <c r="C147" s="456" t="s">
        <v>151</v>
      </c>
      <c r="D147" s="456"/>
      <c r="E147" s="456"/>
      <c r="F147" s="456"/>
      <c r="G147" s="456"/>
      <c r="H147" s="456"/>
      <c r="I147" s="456"/>
      <c r="J147" s="456"/>
      <c r="K147" s="456"/>
      <c r="L147" s="456"/>
      <c r="M147" s="456"/>
      <c r="N147" s="456"/>
      <c r="O147" s="456"/>
      <c r="P147" s="456"/>
      <c r="Q147" s="456"/>
      <c r="R147" s="456"/>
      <c r="S147" s="456"/>
      <c r="T147" s="456"/>
      <c r="U147" s="456"/>
      <c r="V147" s="456"/>
      <c r="W147" s="456"/>
      <c r="X147" s="456"/>
      <c r="Y147" s="456" t="s">
        <v>24</v>
      </c>
      <c r="Z147" s="456"/>
      <c r="AA147" s="456"/>
      <c r="AB147" s="456" t="s">
        <v>39</v>
      </c>
      <c r="AC147" s="456"/>
      <c r="AD147" s="456"/>
      <c r="AE147" s="456"/>
      <c r="AF147" s="456"/>
      <c r="AG147" s="456"/>
      <c r="AH147" s="456"/>
      <c r="AI147" s="456"/>
      <c r="AJ147" s="466">
        <v>661094</v>
      </c>
      <c r="AK147" s="466"/>
      <c r="AL147" s="466"/>
      <c r="AM147" s="466"/>
      <c r="AN147" s="466"/>
      <c r="AO147" s="466">
        <v>183843</v>
      </c>
      <c r="AP147" s="466"/>
      <c r="AQ147" s="466"/>
      <c r="AR147" s="466"/>
      <c r="AS147" s="466"/>
      <c r="AT147" s="466">
        <v>844937</v>
      </c>
      <c r="AU147" s="466"/>
      <c r="AV147" s="466"/>
      <c r="AW147" s="466"/>
      <c r="AX147" s="466"/>
      <c r="AY147" s="466">
        <v>628585.22</v>
      </c>
      <c r="AZ147" s="466"/>
      <c r="BA147" s="466"/>
      <c r="BB147" s="466"/>
      <c r="BC147" s="466"/>
      <c r="BD147" s="466">
        <v>183843</v>
      </c>
      <c r="BE147" s="466"/>
      <c r="BF147" s="466"/>
      <c r="BG147" s="466"/>
      <c r="BH147" s="466"/>
      <c r="BI147" s="466">
        <v>812428.22</v>
      </c>
      <c r="BJ147" s="466"/>
      <c r="BK147" s="466"/>
      <c r="BL147" s="466"/>
      <c r="BM147" s="466"/>
      <c r="BN147" s="466">
        <v>-32508.78</v>
      </c>
      <c r="BO147" s="466"/>
      <c r="BP147" s="466"/>
      <c r="BQ147" s="466"/>
      <c r="BR147" s="466"/>
      <c r="BS147" s="466"/>
      <c r="BT147" s="466"/>
      <c r="BU147" s="466"/>
      <c r="BV147" s="466"/>
      <c r="BW147" s="466"/>
      <c r="BX147" s="466">
        <v>-32508.78</v>
      </c>
      <c r="BY147" s="466"/>
      <c r="BZ147" s="466"/>
      <c r="CA147" s="466"/>
      <c r="CB147" s="466"/>
    </row>
    <row r="148" spans="1:80" ht="13.5" customHeight="1" x14ac:dyDescent="0.25">
      <c r="A148" s="453" t="s">
        <v>36</v>
      </c>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453"/>
      <c r="AY148" s="453"/>
      <c r="AZ148" s="453"/>
      <c r="BA148" s="453"/>
      <c r="BB148" s="453"/>
      <c r="BC148" s="453"/>
      <c r="BD148" s="453"/>
      <c r="BE148" s="453"/>
      <c r="BF148" s="453"/>
      <c r="BG148" s="453"/>
      <c r="BH148" s="453"/>
      <c r="BI148" s="453"/>
      <c r="BJ148" s="453"/>
      <c r="BK148" s="453"/>
      <c r="BL148" s="453"/>
      <c r="BM148" s="453"/>
      <c r="BN148" s="453"/>
      <c r="BO148" s="453"/>
      <c r="BP148" s="453"/>
      <c r="BQ148" s="453"/>
      <c r="BR148" s="453"/>
      <c r="BS148" s="453"/>
      <c r="BT148" s="453"/>
      <c r="BU148" s="453"/>
      <c r="BV148" s="453"/>
      <c r="BW148" s="453"/>
      <c r="BX148" s="453"/>
      <c r="BY148" s="453"/>
      <c r="BZ148" s="453"/>
      <c r="CA148" s="453"/>
      <c r="CB148" s="453"/>
    </row>
    <row r="149" spans="1:80" s="95" customFormat="1" ht="31.5" customHeight="1" x14ac:dyDescent="0.25">
      <c r="A149" s="454">
        <v>1</v>
      </c>
      <c r="B149" s="454"/>
      <c r="C149" s="456" t="s">
        <v>152</v>
      </c>
      <c r="D149" s="456"/>
      <c r="E149" s="456"/>
      <c r="F149" s="456"/>
      <c r="G149" s="456"/>
      <c r="H149" s="456"/>
      <c r="I149" s="456"/>
      <c r="J149" s="456"/>
      <c r="K149" s="456"/>
      <c r="L149" s="456"/>
      <c r="M149" s="456"/>
      <c r="N149" s="456"/>
      <c r="O149" s="456"/>
      <c r="P149" s="456"/>
      <c r="Q149" s="456"/>
      <c r="R149" s="456"/>
      <c r="S149" s="456"/>
      <c r="T149" s="456"/>
      <c r="U149" s="456"/>
      <c r="V149" s="456"/>
      <c r="W149" s="456"/>
      <c r="X149" s="456"/>
      <c r="Y149" s="456" t="s">
        <v>38</v>
      </c>
      <c r="Z149" s="456"/>
      <c r="AA149" s="456"/>
      <c r="AB149" s="456" t="s">
        <v>39</v>
      </c>
      <c r="AC149" s="456"/>
      <c r="AD149" s="456"/>
      <c r="AE149" s="456"/>
      <c r="AF149" s="456"/>
      <c r="AG149" s="456"/>
      <c r="AH149" s="456"/>
      <c r="AI149" s="456"/>
      <c r="AJ149" s="465">
        <v>100</v>
      </c>
      <c r="AK149" s="465"/>
      <c r="AL149" s="465"/>
      <c r="AM149" s="465"/>
      <c r="AN149" s="465"/>
      <c r="AO149" s="464"/>
      <c r="AP149" s="464"/>
      <c r="AQ149" s="464"/>
      <c r="AR149" s="464"/>
      <c r="AS149" s="464"/>
      <c r="AT149" s="465">
        <v>100</v>
      </c>
      <c r="AU149" s="465"/>
      <c r="AV149" s="465"/>
      <c r="AW149" s="465"/>
      <c r="AX149" s="465"/>
      <c r="AY149" s="465">
        <v>100</v>
      </c>
      <c r="AZ149" s="465"/>
      <c r="BA149" s="465"/>
      <c r="BB149" s="465"/>
      <c r="BC149" s="465"/>
      <c r="BD149" s="464"/>
      <c r="BE149" s="464"/>
      <c r="BF149" s="464"/>
      <c r="BG149" s="464"/>
      <c r="BH149" s="464"/>
      <c r="BI149" s="465">
        <v>100</v>
      </c>
      <c r="BJ149" s="465"/>
      <c r="BK149" s="465"/>
      <c r="BL149" s="465"/>
      <c r="BM149" s="465"/>
      <c r="BN149" s="464"/>
      <c r="BO149" s="464"/>
      <c r="BP149" s="464"/>
      <c r="BQ149" s="464"/>
      <c r="BR149" s="464"/>
      <c r="BS149" s="464"/>
      <c r="BT149" s="464"/>
      <c r="BU149" s="464"/>
      <c r="BV149" s="464"/>
      <c r="BW149" s="464"/>
      <c r="BX149" s="464"/>
      <c r="BY149" s="464"/>
      <c r="BZ149" s="464"/>
      <c r="CA149" s="464"/>
      <c r="CB149" s="464"/>
    </row>
    <row r="150" spans="1:80" ht="20.25" customHeight="1" x14ac:dyDescent="0.25">
      <c r="A150" s="451">
        <v>5</v>
      </c>
      <c r="B150" s="451"/>
      <c r="C150" s="452" t="s">
        <v>126</v>
      </c>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2"/>
      <c r="AI150" s="452"/>
      <c r="AJ150" s="452"/>
      <c r="AK150" s="452"/>
      <c r="AL150" s="452"/>
      <c r="AM150" s="452"/>
      <c r="AN150" s="452"/>
      <c r="AO150" s="452"/>
      <c r="AP150" s="452"/>
      <c r="AQ150" s="452"/>
      <c r="AR150" s="452"/>
      <c r="AS150" s="452"/>
      <c r="AT150" s="452"/>
      <c r="AU150" s="452"/>
      <c r="AV150" s="452"/>
      <c r="AW150" s="452"/>
      <c r="AX150" s="452"/>
      <c r="AY150" s="452"/>
      <c r="AZ150" s="452"/>
      <c r="BA150" s="452"/>
      <c r="BB150" s="452"/>
      <c r="BC150" s="452"/>
      <c r="BD150" s="452"/>
      <c r="BE150" s="452"/>
      <c r="BF150" s="452"/>
      <c r="BG150" s="452"/>
      <c r="BH150" s="452"/>
      <c r="BI150" s="452"/>
      <c r="BJ150" s="452"/>
      <c r="BK150" s="452"/>
      <c r="BL150" s="452"/>
      <c r="BM150" s="452"/>
      <c r="BN150" s="452"/>
      <c r="BO150" s="452"/>
      <c r="BP150" s="452"/>
      <c r="BQ150" s="452"/>
      <c r="BR150" s="452"/>
      <c r="BS150" s="452"/>
      <c r="BT150" s="452"/>
      <c r="BU150" s="452"/>
      <c r="BV150" s="452"/>
      <c r="BW150" s="452"/>
      <c r="BX150" s="452"/>
      <c r="BY150" s="452"/>
      <c r="BZ150" s="452"/>
      <c r="CA150" s="452"/>
      <c r="CB150" s="452"/>
    </row>
    <row r="151" spans="1:80" ht="13.5" customHeight="1" x14ac:dyDescent="0.25">
      <c r="A151" s="453" t="s">
        <v>21</v>
      </c>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c r="AO151" s="453"/>
      <c r="AP151" s="453"/>
      <c r="AQ151" s="453"/>
      <c r="AR151" s="453"/>
      <c r="AS151" s="453"/>
      <c r="AT151" s="453"/>
      <c r="AU151" s="453"/>
      <c r="AV151" s="453"/>
      <c r="AW151" s="453"/>
      <c r="AX151" s="453"/>
      <c r="AY151" s="453"/>
      <c r="AZ151" s="453"/>
      <c r="BA151" s="453"/>
      <c r="BB151" s="453"/>
      <c r="BC151" s="453"/>
      <c r="BD151" s="453"/>
      <c r="BE151" s="453"/>
      <c r="BF151" s="453"/>
      <c r="BG151" s="453"/>
      <c r="BH151" s="453"/>
      <c r="BI151" s="453"/>
      <c r="BJ151" s="453"/>
      <c r="BK151" s="453"/>
      <c r="BL151" s="453"/>
      <c r="BM151" s="453"/>
      <c r="BN151" s="453"/>
      <c r="BO151" s="453"/>
      <c r="BP151" s="453"/>
      <c r="BQ151" s="453"/>
      <c r="BR151" s="453"/>
      <c r="BS151" s="453"/>
      <c r="BT151" s="453"/>
      <c r="BU151" s="453"/>
      <c r="BV151" s="453"/>
      <c r="BW151" s="453"/>
      <c r="BX151" s="453"/>
      <c r="BY151" s="453"/>
      <c r="BZ151" s="453"/>
      <c r="CA151" s="453"/>
      <c r="CB151" s="453"/>
    </row>
    <row r="152" spans="1:80" s="95" customFormat="1" ht="15" customHeight="1" x14ac:dyDescent="0.25">
      <c r="A152" s="454">
        <v>1</v>
      </c>
      <c r="B152" s="454"/>
      <c r="C152" s="456" t="s">
        <v>133</v>
      </c>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t="s">
        <v>24</v>
      </c>
      <c r="Z152" s="456"/>
      <c r="AA152" s="456"/>
      <c r="AB152" s="456" t="s">
        <v>25</v>
      </c>
      <c r="AC152" s="456"/>
      <c r="AD152" s="456"/>
      <c r="AE152" s="456"/>
      <c r="AF152" s="456"/>
      <c r="AG152" s="456"/>
      <c r="AH152" s="456"/>
      <c r="AI152" s="456"/>
      <c r="AJ152" s="466">
        <v>50000</v>
      </c>
      <c r="AK152" s="466"/>
      <c r="AL152" s="466"/>
      <c r="AM152" s="466"/>
      <c r="AN152" s="466"/>
      <c r="AO152" s="466"/>
      <c r="AP152" s="466"/>
      <c r="AQ152" s="466"/>
      <c r="AR152" s="466"/>
      <c r="AS152" s="466"/>
      <c r="AT152" s="466">
        <v>50000</v>
      </c>
      <c r="AU152" s="466"/>
      <c r="AV152" s="466"/>
      <c r="AW152" s="466"/>
      <c r="AX152" s="466"/>
      <c r="AY152" s="466">
        <v>49992</v>
      </c>
      <c r="AZ152" s="466"/>
      <c r="BA152" s="466"/>
      <c r="BB152" s="466"/>
      <c r="BC152" s="466"/>
      <c r="BD152" s="466"/>
      <c r="BE152" s="466"/>
      <c r="BF152" s="466"/>
      <c r="BG152" s="466"/>
      <c r="BH152" s="466"/>
      <c r="BI152" s="466">
        <v>49992</v>
      </c>
      <c r="BJ152" s="466"/>
      <c r="BK152" s="466"/>
      <c r="BL152" s="466"/>
      <c r="BM152" s="466"/>
      <c r="BN152" s="466">
        <v>-8</v>
      </c>
      <c r="BO152" s="466"/>
      <c r="BP152" s="466"/>
      <c r="BQ152" s="466"/>
      <c r="BR152" s="466"/>
      <c r="BS152" s="466"/>
      <c r="BT152" s="466"/>
      <c r="BU152" s="466"/>
      <c r="BV152" s="466"/>
      <c r="BW152" s="466"/>
      <c r="BX152" s="466">
        <v>-8</v>
      </c>
      <c r="BY152" s="466"/>
      <c r="BZ152" s="466"/>
      <c r="CA152" s="466"/>
      <c r="CB152" s="466"/>
    </row>
    <row r="153" spans="1:80" ht="13.5" customHeight="1" x14ac:dyDescent="0.25">
      <c r="A153" s="453" t="s">
        <v>29</v>
      </c>
      <c r="B153" s="453"/>
      <c r="C153" s="453"/>
      <c r="D153" s="453"/>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c r="BE153" s="453"/>
      <c r="BF153" s="453"/>
      <c r="BG153" s="453"/>
      <c r="BH153" s="453"/>
      <c r="BI153" s="453"/>
      <c r="BJ153" s="453"/>
      <c r="BK153" s="453"/>
      <c r="BL153" s="453"/>
      <c r="BM153" s="453"/>
      <c r="BN153" s="453"/>
      <c r="BO153" s="453"/>
      <c r="BP153" s="453"/>
      <c r="BQ153" s="453"/>
      <c r="BR153" s="453"/>
      <c r="BS153" s="453"/>
      <c r="BT153" s="453"/>
      <c r="BU153" s="453"/>
      <c r="BV153" s="453"/>
      <c r="BW153" s="453"/>
      <c r="BX153" s="453"/>
      <c r="BY153" s="453"/>
      <c r="BZ153" s="453"/>
      <c r="CA153" s="453"/>
      <c r="CB153" s="453"/>
    </row>
    <row r="154" spans="1:80" s="95" customFormat="1" ht="15" customHeight="1" x14ac:dyDescent="0.25">
      <c r="A154" s="454">
        <v>1</v>
      </c>
      <c r="B154" s="454"/>
      <c r="C154" s="456" t="s">
        <v>154</v>
      </c>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t="s">
        <v>22</v>
      </c>
      <c r="Z154" s="456"/>
      <c r="AA154" s="456"/>
      <c r="AB154" s="455" t="s">
        <v>157</v>
      </c>
      <c r="AC154" s="456"/>
      <c r="AD154" s="456"/>
      <c r="AE154" s="456"/>
      <c r="AF154" s="456"/>
      <c r="AG154" s="456"/>
      <c r="AH154" s="456"/>
      <c r="AI154" s="456"/>
      <c r="AJ154" s="465">
        <v>2</v>
      </c>
      <c r="AK154" s="465"/>
      <c r="AL154" s="465"/>
      <c r="AM154" s="465"/>
      <c r="AN154" s="465"/>
      <c r="AO154" s="464"/>
      <c r="AP154" s="464"/>
      <c r="AQ154" s="464"/>
      <c r="AR154" s="464"/>
      <c r="AS154" s="464"/>
      <c r="AT154" s="465">
        <v>2</v>
      </c>
      <c r="AU154" s="465"/>
      <c r="AV154" s="465"/>
      <c r="AW154" s="465"/>
      <c r="AX154" s="465"/>
      <c r="AY154" s="465">
        <v>2</v>
      </c>
      <c r="AZ154" s="465"/>
      <c r="BA154" s="465"/>
      <c r="BB154" s="465"/>
      <c r="BC154" s="465"/>
      <c r="BD154" s="464"/>
      <c r="BE154" s="464"/>
      <c r="BF154" s="464"/>
      <c r="BG154" s="464"/>
      <c r="BH154" s="464"/>
      <c r="BI154" s="465">
        <v>2</v>
      </c>
      <c r="BJ154" s="465"/>
      <c r="BK154" s="465"/>
      <c r="BL154" s="465"/>
      <c r="BM154" s="465"/>
      <c r="BN154" s="464"/>
      <c r="BO154" s="464"/>
      <c r="BP154" s="464"/>
      <c r="BQ154" s="464"/>
      <c r="BR154" s="464"/>
      <c r="BS154" s="464"/>
      <c r="BT154" s="464"/>
      <c r="BU154" s="464"/>
      <c r="BV154" s="464"/>
      <c r="BW154" s="464"/>
      <c r="BX154" s="464"/>
      <c r="BY154" s="464"/>
      <c r="BZ154" s="464"/>
      <c r="CA154" s="464"/>
      <c r="CB154" s="464"/>
    </row>
    <row r="155" spans="1:80" ht="13.5" customHeight="1" x14ac:dyDescent="0.25">
      <c r="A155" s="453" t="s">
        <v>41</v>
      </c>
      <c r="B155" s="453"/>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453"/>
      <c r="AY155" s="453"/>
      <c r="AZ155" s="453"/>
      <c r="BA155" s="453"/>
      <c r="BB155" s="453"/>
      <c r="BC155" s="453"/>
      <c r="BD155" s="453"/>
      <c r="BE155" s="453"/>
      <c r="BF155" s="453"/>
      <c r="BG155" s="453"/>
      <c r="BH155" s="453"/>
      <c r="BI155" s="453"/>
      <c r="BJ155" s="453"/>
      <c r="BK155" s="453"/>
      <c r="BL155" s="453"/>
      <c r="BM155" s="453"/>
      <c r="BN155" s="453"/>
      <c r="BO155" s="453"/>
      <c r="BP155" s="453"/>
      <c r="BQ155" s="453"/>
      <c r="BR155" s="453"/>
      <c r="BS155" s="453"/>
      <c r="BT155" s="453"/>
      <c r="BU155" s="453"/>
      <c r="BV155" s="453"/>
      <c r="BW155" s="453"/>
      <c r="BX155" s="453"/>
      <c r="BY155" s="453"/>
      <c r="BZ155" s="453"/>
      <c r="CA155" s="453"/>
      <c r="CB155" s="453"/>
    </row>
    <row r="156" spans="1:80" s="95" customFormat="1" ht="18" customHeight="1" x14ac:dyDescent="0.25">
      <c r="A156" s="454">
        <v>1</v>
      </c>
      <c r="B156" s="454"/>
      <c r="C156" s="456" t="s">
        <v>401</v>
      </c>
      <c r="D156" s="456"/>
      <c r="E156" s="456"/>
      <c r="F156" s="456"/>
      <c r="G156" s="456"/>
      <c r="H156" s="456"/>
      <c r="I156" s="456"/>
      <c r="J156" s="456"/>
      <c r="K156" s="456"/>
      <c r="L156" s="456"/>
      <c r="M156" s="456"/>
      <c r="N156" s="456"/>
      <c r="O156" s="456"/>
      <c r="P156" s="456"/>
      <c r="Q156" s="456"/>
      <c r="R156" s="456"/>
      <c r="S156" s="456"/>
      <c r="T156" s="456"/>
      <c r="U156" s="456"/>
      <c r="V156" s="456"/>
      <c r="W156" s="456"/>
      <c r="X156" s="456"/>
      <c r="Y156" s="456" t="s">
        <v>24</v>
      </c>
      <c r="Z156" s="456"/>
      <c r="AA156" s="456"/>
      <c r="AB156" s="456" t="s">
        <v>39</v>
      </c>
      <c r="AC156" s="456"/>
      <c r="AD156" s="456"/>
      <c r="AE156" s="456"/>
      <c r="AF156" s="456"/>
      <c r="AG156" s="456"/>
      <c r="AH156" s="456"/>
      <c r="AI156" s="456"/>
      <c r="AJ156" s="466">
        <v>25000</v>
      </c>
      <c r="AK156" s="466"/>
      <c r="AL156" s="466"/>
      <c r="AM156" s="466"/>
      <c r="AN156" s="466"/>
      <c r="AO156" s="466"/>
      <c r="AP156" s="466"/>
      <c r="AQ156" s="466"/>
      <c r="AR156" s="466"/>
      <c r="AS156" s="466"/>
      <c r="AT156" s="466">
        <v>25000</v>
      </c>
      <c r="AU156" s="466"/>
      <c r="AV156" s="466"/>
      <c r="AW156" s="466"/>
      <c r="AX156" s="466"/>
      <c r="AY156" s="466">
        <v>24996</v>
      </c>
      <c r="AZ156" s="466"/>
      <c r="BA156" s="466"/>
      <c r="BB156" s="466"/>
      <c r="BC156" s="466"/>
      <c r="BD156" s="466"/>
      <c r="BE156" s="466"/>
      <c r="BF156" s="466"/>
      <c r="BG156" s="466"/>
      <c r="BH156" s="466"/>
      <c r="BI156" s="466">
        <v>24996</v>
      </c>
      <c r="BJ156" s="466"/>
      <c r="BK156" s="466"/>
      <c r="BL156" s="466"/>
      <c r="BM156" s="466"/>
      <c r="BN156" s="466">
        <v>-4</v>
      </c>
      <c r="BO156" s="466"/>
      <c r="BP156" s="466"/>
      <c r="BQ156" s="466"/>
      <c r="BR156" s="466"/>
      <c r="BS156" s="466"/>
      <c r="BT156" s="466"/>
      <c r="BU156" s="466"/>
      <c r="BV156" s="466"/>
      <c r="BW156" s="466"/>
      <c r="BX156" s="466">
        <v>-4</v>
      </c>
      <c r="BY156" s="466"/>
      <c r="BZ156" s="466"/>
      <c r="CA156" s="466"/>
      <c r="CB156" s="466"/>
    </row>
    <row r="157" spans="1:80" ht="13.5" customHeight="1" x14ac:dyDescent="0.25">
      <c r="A157" s="453" t="s">
        <v>36</v>
      </c>
      <c r="B157" s="453"/>
      <c r="C157" s="453"/>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c r="AL157" s="453"/>
      <c r="AM157" s="453"/>
      <c r="AN157" s="453"/>
      <c r="AO157" s="453"/>
      <c r="AP157" s="453"/>
      <c r="AQ157" s="453"/>
      <c r="AR157" s="453"/>
      <c r="AS157" s="453"/>
      <c r="AT157" s="453"/>
      <c r="AU157" s="453"/>
      <c r="AV157" s="453"/>
      <c r="AW157" s="453"/>
      <c r="AX157" s="453"/>
      <c r="AY157" s="453"/>
      <c r="AZ157" s="453"/>
      <c r="BA157" s="453"/>
      <c r="BB157" s="453"/>
      <c r="BC157" s="453"/>
      <c r="BD157" s="453"/>
      <c r="BE157" s="453"/>
      <c r="BF157" s="453"/>
      <c r="BG157" s="453"/>
      <c r="BH157" s="453"/>
      <c r="BI157" s="453"/>
      <c r="BJ157" s="453"/>
      <c r="BK157" s="453"/>
      <c r="BL157" s="453"/>
      <c r="BM157" s="453"/>
      <c r="BN157" s="453"/>
      <c r="BO157" s="453"/>
      <c r="BP157" s="453"/>
      <c r="BQ157" s="453"/>
      <c r="BR157" s="453"/>
      <c r="BS157" s="453"/>
      <c r="BT157" s="453"/>
      <c r="BU157" s="453"/>
      <c r="BV157" s="453"/>
      <c r="BW157" s="453"/>
      <c r="BX157" s="453"/>
      <c r="BY157" s="453"/>
      <c r="BZ157" s="453"/>
      <c r="CA157" s="453"/>
      <c r="CB157" s="453"/>
    </row>
    <row r="158" spans="1:80" s="95" customFormat="1" ht="31.5" customHeight="1" x14ac:dyDescent="0.25">
      <c r="A158" s="454">
        <v>1</v>
      </c>
      <c r="B158" s="454"/>
      <c r="C158" s="456" t="s">
        <v>156</v>
      </c>
      <c r="D158" s="456"/>
      <c r="E158" s="456"/>
      <c r="F158" s="456"/>
      <c r="G158" s="456"/>
      <c r="H158" s="456"/>
      <c r="I158" s="456"/>
      <c r="J158" s="456"/>
      <c r="K158" s="456"/>
      <c r="L158" s="456"/>
      <c r="M158" s="456"/>
      <c r="N158" s="456"/>
      <c r="O158" s="456"/>
      <c r="P158" s="456"/>
      <c r="Q158" s="456"/>
      <c r="R158" s="456"/>
      <c r="S158" s="456"/>
      <c r="T158" s="456"/>
      <c r="U158" s="456"/>
      <c r="V158" s="456"/>
      <c r="W158" s="456"/>
      <c r="X158" s="456"/>
      <c r="Y158" s="456" t="s">
        <v>38</v>
      </c>
      <c r="Z158" s="456"/>
      <c r="AA158" s="456"/>
      <c r="AB158" s="456" t="s">
        <v>39</v>
      </c>
      <c r="AC158" s="456"/>
      <c r="AD158" s="456"/>
      <c r="AE158" s="456"/>
      <c r="AF158" s="456"/>
      <c r="AG158" s="456"/>
      <c r="AH158" s="456"/>
      <c r="AI158" s="456"/>
      <c r="AJ158" s="465">
        <v>100</v>
      </c>
      <c r="AK158" s="465"/>
      <c r="AL158" s="465"/>
      <c r="AM158" s="465"/>
      <c r="AN158" s="465"/>
      <c r="AO158" s="464"/>
      <c r="AP158" s="464"/>
      <c r="AQ158" s="464"/>
      <c r="AR158" s="464"/>
      <c r="AS158" s="464"/>
      <c r="AT158" s="465">
        <v>100</v>
      </c>
      <c r="AU158" s="465"/>
      <c r="AV158" s="465"/>
      <c r="AW158" s="465"/>
      <c r="AX158" s="465"/>
      <c r="AY158" s="465">
        <v>100</v>
      </c>
      <c r="AZ158" s="465"/>
      <c r="BA158" s="465"/>
      <c r="BB158" s="465"/>
      <c r="BC158" s="465"/>
      <c r="BD158" s="464"/>
      <c r="BE158" s="464"/>
      <c r="BF158" s="464"/>
      <c r="BG158" s="464"/>
      <c r="BH158" s="464"/>
      <c r="BI158" s="465">
        <v>100</v>
      </c>
      <c r="BJ158" s="465"/>
      <c r="BK158" s="465"/>
      <c r="BL158" s="465"/>
      <c r="BM158" s="465"/>
      <c r="BN158" s="464"/>
      <c r="BO158" s="464"/>
      <c r="BP158" s="464"/>
      <c r="BQ158" s="464"/>
      <c r="BR158" s="464"/>
      <c r="BS158" s="464"/>
      <c r="BT158" s="464"/>
      <c r="BU158" s="464"/>
      <c r="BV158" s="464"/>
      <c r="BW158" s="464"/>
      <c r="BX158" s="464"/>
      <c r="BY158" s="464"/>
      <c r="BZ158" s="464"/>
      <c r="CA158" s="464"/>
      <c r="CB158" s="464"/>
    </row>
    <row r="160" spans="1:80" x14ac:dyDescent="0.25">
      <c r="A160" s="94" t="s">
        <v>402</v>
      </c>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1:80" x14ac:dyDescent="0.25">
      <c r="A161" s="96" t="s">
        <v>399</v>
      </c>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row>
    <row r="163" spans="1:80" ht="16.5" customHeight="1" x14ac:dyDescent="0.25">
      <c r="A163" s="451">
        <v>1</v>
      </c>
      <c r="B163" s="451"/>
      <c r="C163" s="452" t="s">
        <v>171</v>
      </c>
      <c r="D163" s="452"/>
      <c r="E163" s="452"/>
      <c r="F163" s="452"/>
      <c r="G163" s="452"/>
      <c r="H163" s="452"/>
      <c r="I163" s="452"/>
      <c r="J163" s="452"/>
      <c r="K163" s="452"/>
      <c r="L163" s="452"/>
      <c r="M163" s="452"/>
      <c r="N163" s="452"/>
      <c r="O163" s="452"/>
      <c r="P163" s="452"/>
      <c r="Q163" s="452"/>
      <c r="R163" s="452"/>
      <c r="S163" s="452"/>
      <c r="T163" s="452"/>
      <c r="U163" s="452"/>
      <c r="V163" s="452"/>
      <c r="W163" s="452"/>
      <c r="X163" s="452"/>
      <c r="Y163" s="452"/>
      <c r="Z163" s="452"/>
      <c r="AA163" s="452"/>
      <c r="AB163" s="452"/>
      <c r="AC163" s="452"/>
      <c r="AD163" s="452"/>
      <c r="AE163" s="452"/>
      <c r="AF163" s="452"/>
      <c r="AG163" s="452"/>
      <c r="AH163" s="452"/>
      <c r="AI163" s="452"/>
      <c r="AJ163" s="452"/>
      <c r="AK163" s="452"/>
      <c r="AL163" s="452"/>
      <c r="AM163" s="452"/>
      <c r="AN163" s="452"/>
      <c r="AO163" s="452"/>
      <c r="AP163" s="452"/>
      <c r="AQ163" s="452"/>
      <c r="AR163" s="452"/>
      <c r="AS163" s="452"/>
      <c r="AT163" s="452"/>
      <c r="AU163" s="452"/>
      <c r="AV163" s="452"/>
      <c r="AW163" s="452"/>
      <c r="AX163" s="452"/>
      <c r="AY163" s="452"/>
      <c r="AZ163" s="452"/>
      <c r="BA163" s="452"/>
      <c r="BB163" s="452"/>
      <c r="BC163" s="452"/>
      <c r="BD163" s="452"/>
      <c r="BE163" s="452"/>
      <c r="BF163" s="452"/>
      <c r="BG163" s="452"/>
      <c r="BH163" s="452"/>
      <c r="BI163" s="452"/>
      <c r="BJ163" s="452"/>
      <c r="BK163" s="452"/>
      <c r="BL163" s="452"/>
      <c r="BM163" s="452"/>
      <c r="BN163" s="452"/>
      <c r="BO163" s="452"/>
      <c r="BP163" s="452"/>
      <c r="BQ163" s="452"/>
      <c r="BR163" s="452"/>
      <c r="BS163" s="452"/>
      <c r="BT163" s="452"/>
      <c r="BU163" s="452"/>
      <c r="BV163" s="452"/>
      <c r="BW163" s="452"/>
      <c r="BX163" s="452"/>
      <c r="BY163" s="452"/>
      <c r="BZ163" s="452"/>
      <c r="CA163" s="452"/>
      <c r="CB163" s="452"/>
    </row>
    <row r="164" spans="1:80" ht="12" customHeight="1" x14ac:dyDescent="0.25">
      <c r="A164" s="453" t="s">
        <v>21</v>
      </c>
      <c r="B164" s="453"/>
      <c r="C164" s="453"/>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3"/>
      <c r="BL164" s="453"/>
      <c r="BM164" s="453"/>
      <c r="BN164" s="453"/>
      <c r="BO164" s="453"/>
      <c r="BP164" s="453"/>
      <c r="BQ164" s="453"/>
      <c r="BR164" s="453"/>
      <c r="BS164" s="453"/>
      <c r="BT164" s="453"/>
      <c r="BU164" s="453"/>
      <c r="BV164" s="453"/>
      <c r="BW164" s="453"/>
      <c r="BX164" s="453"/>
      <c r="BY164" s="453"/>
      <c r="BZ164" s="453"/>
      <c r="CA164" s="453"/>
      <c r="CB164" s="453"/>
    </row>
    <row r="165" spans="1:80" s="95" customFormat="1" ht="15" customHeight="1" x14ac:dyDescent="0.25">
      <c r="A165" s="454">
        <v>1</v>
      </c>
      <c r="B165" s="454"/>
      <c r="C165" s="456" t="s">
        <v>23</v>
      </c>
      <c r="D165" s="456"/>
      <c r="E165" s="456"/>
      <c r="F165" s="456"/>
      <c r="G165" s="456"/>
      <c r="H165" s="456"/>
      <c r="I165" s="456"/>
      <c r="J165" s="456"/>
      <c r="K165" s="456"/>
      <c r="L165" s="456"/>
      <c r="M165" s="456"/>
      <c r="N165" s="456"/>
      <c r="O165" s="456"/>
      <c r="P165" s="456"/>
      <c r="Q165" s="456"/>
      <c r="R165" s="456"/>
      <c r="S165" s="456"/>
      <c r="T165" s="456"/>
      <c r="U165" s="456"/>
      <c r="V165" s="456"/>
      <c r="W165" s="456"/>
      <c r="X165" s="456"/>
      <c r="Y165" s="456" t="s">
        <v>24</v>
      </c>
      <c r="Z165" s="456"/>
      <c r="AA165" s="456"/>
      <c r="AB165" s="456" t="s">
        <v>25</v>
      </c>
      <c r="AC165" s="456"/>
      <c r="AD165" s="456"/>
      <c r="AE165" s="456"/>
      <c r="AF165" s="456"/>
      <c r="AG165" s="456"/>
      <c r="AH165" s="456"/>
      <c r="AI165" s="456"/>
      <c r="AJ165" s="466">
        <v>5500</v>
      </c>
      <c r="AK165" s="466"/>
      <c r="AL165" s="466"/>
      <c r="AM165" s="466"/>
      <c r="AN165" s="466"/>
      <c r="AO165" s="466"/>
      <c r="AP165" s="466"/>
      <c r="AQ165" s="466"/>
      <c r="AR165" s="466"/>
      <c r="AS165" s="466"/>
      <c r="AT165" s="466">
        <v>5500</v>
      </c>
      <c r="AU165" s="466"/>
      <c r="AV165" s="466"/>
      <c r="AW165" s="466"/>
      <c r="AX165" s="466"/>
      <c r="AY165" s="466">
        <v>5500</v>
      </c>
      <c r="AZ165" s="466"/>
      <c r="BA165" s="466"/>
      <c r="BB165" s="466"/>
      <c r="BC165" s="466"/>
      <c r="BD165" s="466"/>
      <c r="BE165" s="466"/>
      <c r="BF165" s="466"/>
      <c r="BG165" s="466"/>
      <c r="BH165" s="466"/>
      <c r="BI165" s="466">
        <v>5500</v>
      </c>
      <c r="BJ165" s="466"/>
      <c r="BK165" s="466"/>
      <c r="BL165" s="466"/>
      <c r="BM165" s="466"/>
      <c r="BN165" s="459"/>
      <c r="BO165" s="459"/>
      <c r="BP165" s="459"/>
      <c r="BQ165" s="459"/>
      <c r="BR165" s="459"/>
      <c r="BS165" s="459"/>
      <c r="BT165" s="459"/>
      <c r="BU165" s="459"/>
      <c r="BV165" s="459"/>
      <c r="BW165" s="459"/>
      <c r="BX165" s="459"/>
      <c r="BY165" s="459"/>
      <c r="BZ165" s="459"/>
      <c r="CA165" s="459"/>
      <c r="CB165" s="459"/>
    </row>
    <row r="166" spans="1:80" ht="12" customHeight="1" x14ac:dyDescent="0.25">
      <c r="A166" s="453" t="s">
        <v>29</v>
      </c>
      <c r="B166" s="453"/>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453"/>
      <c r="AN166" s="453"/>
      <c r="AO166" s="453"/>
      <c r="AP166" s="453"/>
      <c r="AQ166" s="453"/>
      <c r="AR166" s="453"/>
      <c r="AS166" s="453"/>
      <c r="AT166" s="453"/>
      <c r="AU166" s="453"/>
      <c r="AV166" s="453"/>
      <c r="AW166" s="453"/>
      <c r="AX166" s="453"/>
      <c r="AY166" s="453"/>
      <c r="AZ166" s="453"/>
      <c r="BA166" s="453"/>
      <c r="BB166" s="453"/>
      <c r="BC166" s="453"/>
      <c r="BD166" s="453"/>
      <c r="BE166" s="453"/>
      <c r="BF166" s="453"/>
      <c r="BG166" s="453"/>
      <c r="BH166" s="453"/>
      <c r="BI166" s="453"/>
      <c r="BJ166" s="453"/>
      <c r="BK166" s="453"/>
      <c r="BL166" s="453"/>
      <c r="BM166" s="453"/>
      <c r="BN166" s="453"/>
      <c r="BO166" s="453"/>
      <c r="BP166" s="453"/>
      <c r="BQ166" s="453"/>
      <c r="BR166" s="453"/>
      <c r="BS166" s="453"/>
      <c r="BT166" s="453"/>
      <c r="BU166" s="453"/>
      <c r="BV166" s="453"/>
      <c r="BW166" s="453"/>
      <c r="BX166" s="453"/>
      <c r="BY166" s="453"/>
      <c r="BZ166" s="453"/>
      <c r="CA166" s="453"/>
      <c r="CB166" s="453"/>
    </row>
    <row r="167" spans="1:80" s="95" customFormat="1" ht="15" customHeight="1" x14ac:dyDescent="0.25">
      <c r="A167" s="454">
        <v>1</v>
      </c>
      <c r="B167" s="454"/>
      <c r="C167" s="456" t="s">
        <v>173</v>
      </c>
      <c r="D167" s="456"/>
      <c r="E167" s="456"/>
      <c r="F167" s="456"/>
      <c r="G167" s="456"/>
      <c r="H167" s="456"/>
      <c r="I167" s="456"/>
      <c r="J167" s="456"/>
      <c r="K167" s="456"/>
      <c r="L167" s="456"/>
      <c r="M167" s="456"/>
      <c r="N167" s="456"/>
      <c r="O167" s="456"/>
      <c r="P167" s="456"/>
      <c r="Q167" s="456"/>
      <c r="R167" s="456"/>
      <c r="S167" s="456"/>
      <c r="T167" s="456"/>
      <c r="U167" s="456"/>
      <c r="V167" s="456"/>
      <c r="W167" s="456"/>
      <c r="X167" s="456"/>
      <c r="Y167" s="456" t="s">
        <v>22</v>
      </c>
      <c r="Z167" s="456"/>
      <c r="AA167" s="456"/>
      <c r="AB167" s="456" t="s">
        <v>174</v>
      </c>
      <c r="AC167" s="456"/>
      <c r="AD167" s="456"/>
      <c r="AE167" s="456"/>
      <c r="AF167" s="456"/>
      <c r="AG167" s="456"/>
      <c r="AH167" s="456"/>
      <c r="AI167" s="456"/>
      <c r="AJ167" s="465">
        <v>2</v>
      </c>
      <c r="AK167" s="465"/>
      <c r="AL167" s="465"/>
      <c r="AM167" s="465"/>
      <c r="AN167" s="465"/>
      <c r="AO167" s="464"/>
      <c r="AP167" s="464"/>
      <c r="AQ167" s="464"/>
      <c r="AR167" s="464"/>
      <c r="AS167" s="464"/>
      <c r="AT167" s="465">
        <v>2</v>
      </c>
      <c r="AU167" s="465"/>
      <c r="AV167" s="465"/>
      <c r="AW167" s="465"/>
      <c r="AX167" s="465"/>
      <c r="AY167" s="465">
        <v>2</v>
      </c>
      <c r="AZ167" s="465"/>
      <c r="BA167" s="465"/>
      <c r="BB167" s="465"/>
      <c r="BC167" s="465"/>
      <c r="BD167" s="464"/>
      <c r="BE167" s="464"/>
      <c r="BF167" s="464"/>
      <c r="BG167" s="464"/>
      <c r="BH167" s="464"/>
      <c r="BI167" s="465">
        <v>2</v>
      </c>
      <c r="BJ167" s="465"/>
      <c r="BK167" s="465"/>
      <c r="BL167" s="465"/>
      <c r="BM167" s="465"/>
      <c r="BN167" s="461"/>
      <c r="BO167" s="461"/>
      <c r="BP167" s="461"/>
      <c r="BQ167" s="461"/>
      <c r="BR167" s="461"/>
      <c r="BS167" s="461"/>
      <c r="BT167" s="461"/>
      <c r="BU167" s="461"/>
      <c r="BV167" s="461"/>
      <c r="BW167" s="461"/>
      <c r="BX167" s="461"/>
      <c r="BY167" s="461"/>
      <c r="BZ167" s="461"/>
      <c r="CA167" s="461"/>
      <c r="CB167" s="461"/>
    </row>
    <row r="168" spans="1:80" ht="12" customHeight="1" x14ac:dyDescent="0.25">
      <c r="A168" s="453" t="s">
        <v>41</v>
      </c>
      <c r="B168" s="453"/>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3"/>
      <c r="AB168" s="453"/>
      <c r="AC168" s="453"/>
      <c r="AD168" s="453"/>
      <c r="AE168" s="453"/>
      <c r="AF168" s="453"/>
      <c r="AG168" s="453"/>
      <c r="AH168" s="453"/>
      <c r="AI168" s="453"/>
      <c r="AJ168" s="453"/>
      <c r="AK168" s="453"/>
      <c r="AL168" s="453"/>
      <c r="AM168" s="453"/>
      <c r="AN168" s="453"/>
      <c r="AO168" s="453"/>
      <c r="AP168" s="453"/>
      <c r="AQ168" s="453"/>
      <c r="AR168" s="453"/>
      <c r="AS168" s="453"/>
      <c r="AT168" s="453"/>
      <c r="AU168" s="453"/>
      <c r="AV168" s="453"/>
      <c r="AW168" s="453"/>
      <c r="AX168" s="453"/>
      <c r="AY168" s="453"/>
      <c r="AZ168" s="453"/>
      <c r="BA168" s="453"/>
      <c r="BB168" s="453"/>
      <c r="BC168" s="453"/>
      <c r="BD168" s="453"/>
      <c r="BE168" s="453"/>
      <c r="BF168" s="453"/>
      <c r="BG168" s="453"/>
      <c r="BH168" s="453"/>
      <c r="BI168" s="453"/>
      <c r="BJ168" s="453"/>
      <c r="BK168" s="453"/>
      <c r="BL168" s="453"/>
      <c r="BM168" s="453"/>
      <c r="BN168" s="453"/>
      <c r="BO168" s="453"/>
      <c r="BP168" s="453"/>
      <c r="BQ168" s="453"/>
      <c r="BR168" s="453"/>
      <c r="BS168" s="453"/>
      <c r="BT168" s="453"/>
      <c r="BU168" s="453"/>
      <c r="BV168" s="453"/>
      <c r="BW168" s="453"/>
      <c r="BX168" s="453"/>
      <c r="BY168" s="453"/>
      <c r="BZ168" s="453"/>
      <c r="CA168" s="453"/>
      <c r="CB168" s="453"/>
    </row>
    <row r="169" spans="1:80" s="95" customFormat="1" ht="15" customHeight="1" x14ac:dyDescent="0.25">
      <c r="A169" s="454">
        <v>1</v>
      </c>
      <c r="B169" s="454"/>
      <c r="C169" s="455" t="s">
        <v>340</v>
      </c>
      <c r="D169" s="456"/>
      <c r="E169" s="456"/>
      <c r="F169" s="456"/>
      <c r="G169" s="456"/>
      <c r="H169" s="456"/>
      <c r="I169" s="456"/>
      <c r="J169" s="456"/>
      <c r="K169" s="456"/>
      <c r="L169" s="456"/>
      <c r="M169" s="456"/>
      <c r="N169" s="456"/>
      <c r="O169" s="456"/>
      <c r="P169" s="456"/>
      <c r="Q169" s="456"/>
      <c r="R169" s="456"/>
      <c r="S169" s="456"/>
      <c r="T169" s="456"/>
      <c r="U169" s="456"/>
      <c r="V169" s="456"/>
      <c r="W169" s="456"/>
      <c r="X169" s="456"/>
      <c r="Y169" s="455" t="s">
        <v>341</v>
      </c>
      <c r="Z169" s="456"/>
      <c r="AA169" s="456"/>
      <c r="AB169" s="456" t="s">
        <v>39</v>
      </c>
      <c r="AC169" s="456"/>
      <c r="AD169" s="456"/>
      <c r="AE169" s="456"/>
      <c r="AF169" s="456"/>
      <c r="AG169" s="456"/>
      <c r="AH169" s="456"/>
      <c r="AI169" s="456"/>
      <c r="AJ169" s="466">
        <v>2750</v>
      </c>
      <c r="AK169" s="466"/>
      <c r="AL169" s="466"/>
      <c r="AM169" s="466"/>
      <c r="AN169" s="466"/>
      <c r="AO169" s="466"/>
      <c r="AP169" s="466"/>
      <c r="AQ169" s="466"/>
      <c r="AR169" s="466"/>
      <c r="AS169" s="466"/>
      <c r="AT169" s="466">
        <v>2750</v>
      </c>
      <c r="AU169" s="466"/>
      <c r="AV169" s="466"/>
      <c r="AW169" s="466"/>
      <c r="AX169" s="466"/>
      <c r="AY169" s="466">
        <v>2750</v>
      </c>
      <c r="AZ169" s="466"/>
      <c r="BA169" s="466"/>
      <c r="BB169" s="466"/>
      <c r="BC169" s="466"/>
      <c r="BD169" s="466"/>
      <c r="BE169" s="466"/>
      <c r="BF169" s="466"/>
      <c r="BG169" s="466"/>
      <c r="BH169" s="466"/>
      <c r="BI169" s="466">
        <v>2750</v>
      </c>
      <c r="BJ169" s="466"/>
      <c r="BK169" s="466"/>
      <c r="BL169" s="466"/>
      <c r="BM169" s="466"/>
      <c r="BN169" s="459"/>
      <c r="BO169" s="459"/>
      <c r="BP169" s="459"/>
      <c r="BQ169" s="459"/>
      <c r="BR169" s="459"/>
      <c r="BS169" s="459"/>
      <c r="BT169" s="459"/>
      <c r="BU169" s="459"/>
      <c r="BV169" s="459"/>
      <c r="BW169" s="459"/>
      <c r="BX169" s="459"/>
      <c r="BY169" s="459"/>
      <c r="BZ169" s="459"/>
      <c r="CA169" s="459"/>
      <c r="CB169" s="459"/>
    </row>
    <row r="170" spans="1:80" ht="12" customHeight="1" x14ac:dyDescent="0.25">
      <c r="A170" s="453" t="s">
        <v>36</v>
      </c>
      <c r="B170" s="453"/>
      <c r="C170" s="453"/>
      <c r="D170" s="453"/>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c r="AA170" s="453"/>
      <c r="AB170" s="453"/>
      <c r="AC170" s="453"/>
      <c r="AD170" s="453"/>
      <c r="AE170" s="453"/>
      <c r="AF170" s="453"/>
      <c r="AG170" s="453"/>
      <c r="AH170" s="453"/>
      <c r="AI170" s="453"/>
      <c r="AJ170" s="453"/>
      <c r="AK170" s="453"/>
      <c r="AL170" s="453"/>
      <c r="AM170" s="453"/>
      <c r="AN170" s="453"/>
      <c r="AO170" s="453"/>
      <c r="AP170" s="453"/>
      <c r="AQ170" s="453"/>
      <c r="AR170" s="453"/>
      <c r="AS170" s="453"/>
      <c r="AT170" s="453"/>
      <c r="AU170" s="453"/>
      <c r="AV170" s="453"/>
      <c r="AW170" s="453"/>
      <c r="AX170" s="453"/>
      <c r="AY170" s="453"/>
      <c r="AZ170" s="453"/>
      <c r="BA170" s="453"/>
      <c r="BB170" s="453"/>
      <c r="BC170" s="453"/>
      <c r="BD170" s="453"/>
      <c r="BE170" s="453"/>
      <c r="BF170" s="453"/>
      <c r="BG170" s="453"/>
      <c r="BH170" s="453"/>
      <c r="BI170" s="453"/>
      <c r="BJ170" s="453"/>
      <c r="BK170" s="453"/>
      <c r="BL170" s="453"/>
      <c r="BM170" s="453"/>
      <c r="BN170" s="453"/>
      <c r="BO170" s="453"/>
      <c r="BP170" s="453"/>
      <c r="BQ170" s="453"/>
      <c r="BR170" s="453"/>
      <c r="BS170" s="453"/>
      <c r="BT170" s="453"/>
      <c r="BU170" s="453"/>
      <c r="BV170" s="453"/>
      <c r="BW170" s="453"/>
      <c r="BX170" s="453"/>
      <c r="BY170" s="453"/>
      <c r="BZ170" s="453"/>
      <c r="CA170" s="453"/>
      <c r="CB170" s="453"/>
    </row>
    <row r="171" spans="1:80" s="95" customFormat="1" ht="33.75" customHeight="1" x14ac:dyDescent="0.25">
      <c r="A171" s="454">
        <v>1</v>
      </c>
      <c r="B171" s="454"/>
      <c r="C171" s="456" t="s">
        <v>175</v>
      </c>
      <c r="D171" s="456"/>
      <c r="E171" s="456"/>
      <c r="F171" s="456"/>
      <c r="G171" s="456"/>
      <c r="H171" s="456"/>
      <c r="I171" s="456"/>
      <c r="J171" s="456"/>
      <c r="K171" s="456"/>
      <c r="L171" s="456"/>
      <c r="M171" s="456"/>
      <c r="N171" s="456"/>
      <c r="O171" s="456"/>
      <c r="P171" s="456"/>
      <c r="Q171" s="456"/>
      <c r="R171" s="456"/>
      <c r="S171" s="456"/>
      <c r="T171" s="456"/>
      <c r="U171" s="456"/>
      <c r="V171" s="456"/>
      <c r="W171" s="456"/>
      <c r="X171" s="456"/>
      <c r="Y171" s="456" t="s">
        <v>38</v>
      </c>
      <c r="Z171" s="456"/>
      <c r="AA171" s="456"/>
      <c r="AB171" s="456" t="s">
        <v>39</v>
      </c>
      <c r="AC171" s="456"/>
      <c r="AD171" s="456"/>
      <c r="AE171" s="456"/>
      <c r="AF171" s="456"/>
      <c r="AG171" s="456"/>
      <c r="AH171" s="456"/>
      <c r="AI171" s="456"/>
      <c r="AJ171" s="465">
        <v>100</v>
      </c>
      <c r="AK171" s="465"/>
      <c r="AL171" s="465"/>
      <c r="AM171" s="465"/>
      <c r="AN171" s="465"/>
      <c r="AO171" s="464"/>
      <c r="AP171" s="464"/>
      <c r="AQ171" s="464"/>
      <c r="AR171" s="464"/>
      <c r="AS171" s="464"/>
      <c r="AT171" s="465">
        <v>100</v>
      </c>
      <c r="AU171" s="465"/>
      <c r="AV171" s="465"/>
      <c r="AW171" s="465"/>
      <c r="AX171" s="465"/>
      <c r="AY171" s="465">
        <v>100</v>
      </c>
      <c r="AZ171" s="465"/>
      <c r="BA171" s="465"/>
      <c r="BB171" s="465"/>
      <c r="BC171" s="465"/>
      <c r="BD171" s="464"/>
      <c r="BE171" s="464"/>
      <c r="BF171" s="464"/>
      <c r="BG171" s="464"/>
      <c r="BH171" s="464"/>
      <c r="BI171" s="465">
        <v>100</v>
      </c>
      <c r="BJ171" s="465"/>
      <c r="BK171" s="465"/>
      <c r="BL171" s="465"/>
      <c r="BM171" s="465"/>
      <c r="BN171" s="461"/>
      <c r="BO171" s="461"/>
      <c r="BP171" s="461"/>
      <c r="BQ171" s="461"/>
      <c r="BR171" s="461"/>
      <c r="BS171" s="461"/>
      <c r="BT171" s="461"/>
      <c r="BU171" s="461"/>
      <c r="BV171" s="461"/>
      <c r="BW171" s="461"/>
      <c r="BX171" s="461"/>
      <c r="BY171" s="461"/>
      <c r="BZ171" s="461"/>
      <c r="CA171" s="461"/>
      <c r="CB171" s="461"/>
    </row>
    <row r="173" spans="1:80" x14ac:dyDescent="0.25">
      <c r="A173" s="94" t="s">
        <v>403</v>
      </c>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1:80" x14ac:dyDescent="0.25">
      <c r="A174" s="96" t="s">
        <v>399</v>
      </c>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row>
    <row r="176" spans="1:80" ht="19.5" customHeight="1" x14ac:dyDescent="0.25">
      <c r="A176" s="451">
        <v>1</v>
      </c>
      <c r="B176" s="451"/>
      <c r="C176" s="452" t="s">
        <v>81</v>
      </c>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452"/>
      <c r="AI176" s="452"/>
      <c r="AJ176" s="452"/>
      <c r="AK176" s="452"/>
      <c r="AL176" s="452"/>
      <c r="AM176" s="452"/>
      <c r="AN176" s="452"/>
      <c r="AO176" s="452"/>
      <c r="AP176" s="452"/>
      <c r="AQ176" s="452"/>
      <c r="AR176" s="452"/>
      <c r="AS176" s="452"/>
      <c r="AT176" s="452"/>
      <c r="AU176" s="452"/>
      <c r="AV176" s="452"/>
      <c r="AW176" s="452"/>
      <c r="AX176" s="452"/>
      <c r="AY176" s="452"/>
      <c r="AZ176" s="452"/>
      <c r="BA176" s="452"/>
      <c r="BB176" s="452"/>
      <c r="BC176" s="452"/>
      <c r="BD176" s="452"/>
      <c r="BE176" s="452"/>
      <c r="BF176" s="452"/>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452"/>
    </row>
    <row r="177" spans="1:80" ht="15.75" customHeight="1" x14ac:dyDescent="0.25">
      <c r="A177" s="453" t="s">
        <v>21</v>
      </c>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c r="AL177" s="453"/>
      <c r="AM177" s="453"/>
      <c r="AN177" s="453"/>
      <c r="AO177" s="453"/>
      <c r="AP177" s="453"/>
      <c r="AQ177" s="453"/>
      <c r="AR177" s="453"/>
      <c r="AS177" s="453"/>
      <c r="AT177" s="453"/>
      <c r="AU177" s="453"/>
      <c r="AV177" s="453"/>
      <c r="AW177" s="453"/>
      <c r="AX177" s="453"/>
      <c r="AY177" s="453"/>
      <c r="AZ177" s="453"/>
      <c r="BA177" s="453"/>
      <c r="BB177" s="453"/>
      <c r="BC177" s="453"/>
      <c r="BD177" s="453"/>
      <c r="BE177" s="453"/>
      <c r="BF177" s="453"/>
      <c r="BG177" s="453"/>
      <c r="BH177" s="453"/>
      <c r="BI177" s="453"/>
      <c r="BJ177" s="453"/>
      <c r="BK177" s="453"/>
      <c r="BL177" s="453"/>
      <c r="BM177" s="453"/>
      <c r="BN177" s="453"/>
      <c r="BO177" s="453"/>
      <c r="BP177" s="453"/>
      <c r="BQ177" s="453"/>
      <c r="BR177" s="453"/>
      <c r="BS177" s="453"/>
      <c r="BT177" s="453"/>
      <c r="BU177" s="453"/>
      <c r="BV177" s="453"/>
      <c r="BW177" s="453"/>
      <c r="BX177" s="453"/>
      <c r="BY177" s="453"/>
      <c r="BZ177" s="453"/>
      <c r="CA177" s="453"/>
      <c r="CB177" s="453"/>
    </row>
    <row r="178" spans="1:80" s="95" customFormat="1" ht="33" customHeight="1" x14ac:dyDescent="0.25">
      <c r="A178" s="454">
        <v>1</v>
      </c>
      <c r="B178" s="454"/>
      <c r="C178" s="456" t="s">
        <v>84</v>
      </c>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t="s">
        <v>85</v>
      </c>
      <c r="Z178" s="456"/>
      <c r="AA178" s="456"/>
      <c r="AB178" s="456" t="s">
        <v>86</v>
      </c>
      <c r="AC178" s="456"/>
      <c r="AD178" s="456"/>
      <c r="AE178" s="456"/>
      <c r="AF178" s="456"/>
      <c r="AG178" s="456"/>
      <c r="AH178" s="456"/>
      <c r="AI178" s="456"/>
      <c r="AJ178" s="461"/>
      <c r="AK178" s="461"/>
      <c r="AL178" s="461"/>
      <c r="AM178" s="461"/>
      <c r="AN178" s="461"/>
      <c r="AO178" s="466">
        <v>4.18</v>
      </c>
      <c r="AP178" s="466"/>
      <c r="AQ178" s="466"/>
      <c r="AR178" s="466"/>
      <c r="AS178" s="466"/>
      <c r="AT178" s="466">
        <v>4.18</v>
      </c>
      <c r="AU178" s="466"/>
      <c r="AV178" s="466"/>
      <c r="AW178" s="466"/>
      <c r="AX178" s="466"/>
      <c r="AY178" s="466"/>
      <c r="AZ178" s="466"/>
      <c r="BA178" s="466"/>
      <c r="BB178" s="466"/>
      <c r="BC178" s="466"/>
      <c r="BD178" s="466">
        <v>4.18</v>
      </c>
      <c r="BE178" s="466"/>
      <c r="BF178" s="466"/>
      <c r="BG178" s="466"/>
      <c r="BH178" s="466"/>
      <c r="BI178" s="466">
        <v>4.18</v>
      </c>
      <c r="BJ178" s="466"/>
      <c r="BK178" s="466"/>
      <c r="BL178" s="466"/>
      <c r="BM178" s="466"/>
      <c r="BN178" s="466"/>
      <c r="BO178" s="466"/>
      <c r="BP178" s="466"/>
      <c r="BQ178" s="466"/>
      <c r="BR178" s="466"/>
      <c r="BS178" s="466"/>
      <c r="BT178" s="466"/>
      <c r="BU178" s="466"/>
      <c r="BV178" s="466"/>
      <c r="BW178" s="466"/>
      <c r="BX178" s="466"/>
      <c r="BY178" s="466"/>
      <c r="BZ178" s="466"/>
      <c r="CA178" s="466"/>
      <c r="CB178" s="466"/>
    </row>
    <row r="179" spans="1:80" ht="15.75" customHeight="1" x14ac:dyDescent="0.25">
      <c r="A179" s="453" t="s">
        <v>29</v>
      </c>
      <c r="B179" s="453"/>
      <c r="C179" s="453"/>
      <c r="D179" s="453"/>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453"/>
      <c r="AN179" s="453"/>
      <c r="AO179" s="453"/>
      <c r="AP179" s="453"/>
      <c r="AQ179" s="453"/>
      <c r="AR179" s="453"/>
      <c r="AS179" s="453"/>
      <c r="AT179" s="453"/>
      <c r="AU179" s="453"/>
      <c r="AV179" s="453"/>
      <c r="AW179" s="453"/>
      <c r="AX179" s="453"/>
      <c r="AY179" s="453"/>
      <c r="AZ179" s="453"/>
      <c r="BA179" s="453"/>
      <c r="BB179" s="453"/>
      <c r="BC179" s="453"/>
      <c r="BD179" s="453"/>
      <c r="BE179" s="453"/>
      <c r="BF179" s="453"/>
      <c r="BG179" s="453"/>
      <c r="BH179" s="453"/>
      <c r="BI179" s="453"/>
      <c r="BJ179" s="453"/>
      <c r="BK179" s="453"/>
      <c r="BL179" s="453"/>
      <c r="BM179" s="453"/>
      <c r="BN179" s="453"/>
      <c r="BO179" s="453"/>
      <c r="BP179" s="453"/>
      <c r="BQ179" s="453"/>
      <c r="BR179" s="453"/>
      <c r="BS179" s="453"/>
      <c r="BT179" s="453"/>
      <c r="BU179" s="453"/>
      <c r="BV179" s="453"/>
      <c r="BW179" s="453"/>
      <c r="BX179" s="453"/>
      <c r="BY179" s="453"/>
      <c r="BZ179" s="453"/>
      <c r="CA179" s="453"/>
      <c r="CB179" s="453"/>
    </row>
    <row r="180" spans="1:80" s="95" customFormat="1" ht="31.5" customHeight="1" x14ac:dyDescent="0.25">
      <c r="A180" s="454">
        <v>1</v>
      </c>
      <c r="B180" s="454"/>
      <c r="C180" s="456" t="s">
        <v>87</v>
      </c>
      <c r="D180" s="456"/>
      <c r="E180" s="456"/>
      <c r="F180" s="456"/>
      <c r="G180" s="456"/>
      <c r="H180" s="456"/>
      <c r="I180" s="456"/>
      <c r="J180" s="456"/>
      <c r="K180" s="456"/>
      <c r="L180" s="456"/>
      <c r="M180" s="456"/>
      <c r="N180" s="456"/>
      <c r="O180" s="456"/>
      <c r="P180" s="456"/>
      <c r="Q180" s="456"/>
      <c r="R180" s="456"/>
      <c r="S180" s="456"/>
      <c r="T180" s="456"/>
      <c r="U180" s="456"/>
      <c r="V180" s="456"/>
      <c r="W180" s="456"/>
      <c r="X180" s="456"/>
      <c r="Y180" s="456" t="s">
        <v>22</v>
      </c>
      <c r="Z180" s="456"/>
      <c r="AA180" s="456"/>
      <c r="AB180" s="456" t="s">
        <v>86</v>
      </c>
      <c r="AC180" s="456"/>
      <c r="AD180" s="456"/>
      <c r="AE180" s="456"/>
      <c r="AF180" s="456"/>
      <c r="AG180" s="456"/>
      <c r="AH180" s="456"/>
      <c r="AI180" s="456"/>
      <c r="AJ180" s="461"/>
      <c r="AK180" s="461"/>
      <c r="AL180" s="461"/>
      <c r="AM180" s="461"/>
      <c r="AN180" s="461"/>
      <c r="AO180" s="465">
        <v>1</v>
      </c>
      <c r="AP180" s="465"/>
      <c r="AQ180" s="465"/>
      <c r="AR180" s="465"/>
      <c r="AS180" s="465"/>
      <c r="AT180" s="465">
        <v>1</v>
      </c>
      <c r="AU180" s="465"/>
      <c r="AV180" s="465"/>
      <c r="AW180" s="465"/>
      <c r="AX180" s="465"/>
      <c r="AY180" s="464"/>
      <c r="AZ180" s="464"/>
      <c r="BA180" s="464"/>
      <c r="BB180" s="464"/>
      <c r="BC180" s="464"/>
      <c r="BD180" s="465">
        <v>1</v>
      </c>
      <c r="BE180" s="465"/>
      <c r="BF180" s="465"/>
      <c r="BG180" s="465"/>
      <c r="BH180" s="465"/>
      <c r="BI180" s="465">
        <v>1</v>
      </c>
      <c r="BJ180" s="465"/>
      <c r="BK180" s="465"/>
      <c r="BL180" s="465"/>
      <c r="BM180" s="465"/>
      <c r="BN180" s="464"/>
      <c r="BO180" s="464"/>
      <c r="BP180" s="464"/>
      <c r="BQ180" s="464"/>
      <c r="BR180" s="464"/>
      <c r="BS180" s="464"/>
      <c r="BT180" s="464"/>
      <c r="BU180" s="464"/>
      <c r="BV180" s="464"/>
      <c r="BW180" s="464"/>
      <c r="BX180" s="464"/>
      <c r="BY180" s="464"/>
      <c r="BZ180" s="464"/>
      <c r="CA180" s="464"/>
      <c r="CB180" s="464"/>
    </row>
    <row r="181" spans="1:80" ht="15.75" customHeight="1" x14ac:dyDescent="0.25">
      <c r="A181" s="453" t="s">
        <v>41</v>
      </c>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453"/>
      <c r="AM181" s="453"/>
      <c r="AN181" s="453"/>
      <c r="AO181" s="453"/>
      <c r="AP181" s="453"/>
      <c r="AQ181" s="453"/>
      <c r="AR181" s="453"/>
      <c r="AS181" s="453"/>
      <c r="AT181" s="453"/>
      <c r="AU181" s="453"/>
      <c r="AV181" s="453"/>
      <c r="AW181" s="453"/>
      <c r="AX181" s="453"/>
      <c r="AY181" s="453"/>
      <c r="AZ181" s="453"/>
      <c r="BA181" s="453"/>
      <c r="BB181" s="453"/>
      <c r="BC181" s="453"/>
      <c r="BD181" s="453"/>
      <c r="BE181" s="453"/>
      <c r="BF181" s="453"/>
      <c r="BG181" s="453"/>
      <c r="BH181" s="453"/>
      <c r="BI181" s="453"/>
      <c r="BJ181" s="453"/>
      <c r="BK181" s="453"/>
      <c r="BL181" s="453"/>
      <c r="BM181" s="453"/>
      <c r="BN181" s="453"/>
      <c r="BO181" s="453"/>
      <c r="BP181" s="453"/>
      <c r="BQ181" s="453"/>
      <c r="BR181" s="453"/>
      <c r="BS181" s="453"/>
      <c r="BT181" s="453"/>
      <c r="BU181" s="453"/>
      <c r="BV181" s="453"/>
      <c r="BW181" s="453"/>
      <c r="BX181" s="453"/>
      <c r="BY181" s="453"/>
      <c r="BZ181" s="453"/>
      <c r="CA181" s="453"/>
      <c r="CB181" s="453"/>
    </row>
    <row r="182" spans="1:80" s="95" customFormat="1" ht="18" customHeight="1" x14ac:dyDescent="0.25">
      <c r="A182" s="454">
        <v>1</v>
      </c>
      <c r="B182" s="454"/>
      <c r="C182" s="456" t="s">
        <v>88</v>
      </c>
      <c r="D182" s="456"/>
      <c r="E182" s="456"/>
      <c r="F182" s="456"/>
      <c r="G182" s="456"/>
      <c r="H182" s="456"/>
      <c r="I182" s="456"/>
      <c r="J182" s="456"/>
      <c r="K182" s="456"/>
      <c r="L182" s="456"/>
      <c r="M182" s="456"/>
      <c r="N182" s="456"/>
      <c r="O182" s="456"/>
      <c r="P182" s="456"/>
      <c r="Q182" s="456"/>
      <c r="R182" s="456"/>
      <c r="S182" s="456"/>
      <c r="T182" s="456"/>
      <c r="U182" s="456"/>
      <c r="V182" s="456"/>
      <c r="W182" s="456"/>
      <c r="X182" s="456"/>
      <c r="Y182" s="456" t="s">
        <v>24</v>
      </c>
      <c r="Z182" s="456"/>
      <c r="AA182" s="456"/>
      <c r="AB182" s="456" t="s">
        <v>39</v>
      </c>
      <c r="AC182" s="456"/>
      <c r="AD182" s="456"/>
      <c r="AE182" s="456"/>
      <c r="AF182" s="456"/>
      <c r="AG182" s="456"/>
      <c r="AH182" s="456"/>
      <c r="AI182" s="456"/>
      <c r="AJ182" s="461"/>
      <c r="AK182" s="461"/>
      <c r="AL182" s="461"/>
      <c r="AM182" s="461"/>
      <c r="AN182" s="461"/>
      <c r="AO182" s="466">
        <v>1344014351</v>
      </c>
      <c r="AP182" s="466"/>
      <c r="AQ182" s="466"/>
      <c r="AR182" s="466"/>
      <c r="AS182" s="466"/>
      <c r="AT182" s="466">
        <v>1344014351</v>
      </c>
      <c r="AU182" s="466"/>
      <c r="AV182" s="466"/>
      <c r="AW182" s="466"/>
      <c r="AX182" s="466"/>
      <c r="AY182" s="466"/>
      <c r="AZ182" s="466"/>
      <c r="BA182" s="466"/>
      <c r="BB182" s="466"/>
      <c r="BC182" s="466"/>
      <c r="BD182" s="466">
        <v>1344014351</v>
      </c>
      <c r="BE182" s="466"/>
      <c r="BF182" s="466"/>
      <c r="BG182" s="466"/>
      <c r="BH182" s="466"/>
      <c r="BI182" s="466">
        <v>1344014351</v>
      </c>
      <c r="BJ182" s="466"/>
      <c r="BK182" s="466"/>
      <c r="BL182" s="466"/>
      <c r="BM182" s="466"/>
      <c r="BN182" s="466"/>
      <c r="BO182" s="466"/>
      <c r="BP182" s="466"/>
      <c r="BQ182" s="466"/>
      <c r="BR182" s="466"/>
      <c r="BS182" s="466"/>
      <c r="BT182" s="466"/>
      <c r="BU182" s="466"/>
      <c r="BV182" s="466"/>
      <c r="BW182" s="466"/>
      <c r="BX182" s="466"/>
      <c r="BY182" s="466"/>
      <c r="BZ182" s="466"/>
      <c r="CA182" s="466"/>
      <c r="CB182" s="466"/>
    </row>
    <row r="183" spans="1:80" s="95" customFormat="1" ht="33.75" customHeight="1" x14ac:dyDescent="0.25">
      <c r="A183" s="454">
        <v>2</v>
      </c>
      <c r="B183" s="454"/>
      <c r="C183" s="456" t="s">
        <v>89</v>
      </c>
      <c r="D183" s="456"/>
      <c r="E183" s="456"/>
      <c r="F183" s="456"/>
      <c r="G183" s="456"/>
      <c r="H183" s="456"/>
      <c r="I183" s="456"/>
      <c r="J183" s="456"/>
      <c r="K183" s="456"/>
      <c r="L183" s="456"/>
      <c r="M183" s="456"/>
      <c r="N183" s="456"/>
      <c r="O183" s="456"/>
      <c r="P183" s="456"/>
      <c r="Q183" s="456"/>
      <c r="R183" s="456"/>
      <c r="S183" s="456"/>
      <c r="T183" s="456"/>
      <c r="U183" s="456"/>
      <c r="V183" s="456"/>
      <c r="W183" s="456"/>
      <c r="X183" s="456"/>
      <c r="Y183" s="456" t="s">
        <v>24</v>
      </c>
      <c r="Z183" s="456"/>
      <c r="AA183" s="456"/>
      <c r="AB183" s="456" t="s">
        <v>39</v>
      </c>
      <c r="AC183" s="456"/>
      <c r="AD183" s="456"/>
      <c r="AE183" s="456"/>
      <c r="AF183" s="456"/>
      <c r="AG183" s="456"/>
      <c r="AH183" s="456"/>
      <c r="AI183" s="456"/>
      <c r="AJ183" s="461"/>
      <c r="AK183" s="461"/>
      <c r="AL183" s="461"/>
      <c r="AM183" s="461"/>
      <c r="AN183" s="461"/>
      <c r="AO183" s="466">
        <v>1367428300</v>
      </c>
      <c r="AP183" s="466"/>
      <c r="AQ183" s="466"/>
      <c r="AR183" s="466"/>
      <c r="AS183" s="466"/>
      <c r="AT183" s="466">
        <v>1367428300</v>
      </c>
      <c r="AU183" s="466"/>
      <c r="AV183" s="466"/>
      <c r="AW183" s="466"/>
      <c r="AX183" s="466"/>
      <c r="AY183" s="466"/>
      <c r="AZ183" s="466"/>
      <c r="BA183" s="466"/>
      <c r="BB183" s="466"/>
      <c r="BC183" s="466"/>
      <c r="BD183" s="466">
        <v>411226071.79000002</v>
      </c>
      <c r="BE183" s="466"/>
      <c r="BF183" s="466"/>
      <c r="BG183" s="466"/>
      <c r="BH183" s="466"/>
      <c r="BI183" s="466">
        <v>411226071.79000002</v>
      </c>
      <c r="BJ183" s="466"/>
      <c r="BK183" s="466"/>
      <c r="BL183" s="466"/>
      <c r="BM183" s="466"/>
      <c r="BN183" s="466"/>
      <c r="BO183" s="466"/>
      <c r="BP183" s="466"/>
      <c r="BQ183" s="466"/>
      <c r="BR183" s="466"/>
      <c r="BS183" s="466">
        <v>-956202228.21000004</v>
      </c>
      <c r="BT183" s="466"/>
      <c r="BU183" s="466"/>
      <c r="BV183" s="466"/>
      <c r="BW183" s="466"/>
      <c r="BX183" s="466">
        <v>-956202228.21000004</v>
      </c>
      <c r="BY183" s="466"/>
      <c r="BZ183" s="466"/>
      <c r="CA183" s="466"/>
      <c r="CB183" s="466"/>
    </row>
    <row r="184" spans="1:80" ht="15.75" customHeight="1" x14ac:dyDescent="0.25">
      <c r="A184" s="453" t="s">
        <v>36</v>
      </c>
      <c r="B184" s="453"/>
      <c r="C184" s="453"/>
      <c r="D184" s="453"/>
      <c r="E184" s="453"/>
      <c r="F184" s="453"/>
      <c r="G184" s="453"/>
      <c r="H184" s="453"/>
      <c r="I184" s="453"/>
      <c r="J184" s="453"/>
      <c r="K184" s="453"/>
      <c r="L184" s="453"/>
      <c r="M184" s="453"/>
      <c r="N184" s="453"/>
      <c r="O184" s="453"/>
      <c r="P184" s="453"/>
      <c r="Q184" s="453"/>
      <c r="R184" s="453"/>
      <c r="S184" s="453"/>
      <c r="T184" s="453"/>
      <c r="U184" s="453"/>
      <c r="V184" s="453"/>
      <c r="W184" s="453"/>
      <c r="X184" s="453"/>
      <c r="Y184" s="453"/>
      <c r="Z184" s="453"/>
      <c r="AA184" s="453"/>
      <c r="AB184" s="453"/>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53"/>
      <c r="AY184" s="453"/>
      <c r="AZ184" s="453"/>
      <c r="BA184" s="453"/>
      <c r="BB184" s="453"/>
      <c r="BC184" s="453"/>
      <c r="BD184" s="453"/>
      <c r="BE184" s="453"/>
      <c r="BF184" s="453"/>
      <c r="BG184" s="453"/>
      <c r="BH184" s="453"/>
      <c r="BI184" s="453"/>
      <c r="BJ184" s="453"/>
      <c r="BK184" s="453"/>
      <c r="BL184" s="453"/>
      <c r="BM184" s="453"/>
      <c r="BN184" s="453"/>
      <c r="BO184" s="453"/>
      <c r="BP184" s="453"/>
      <c r="BQ184" s="453"/>
      <c r="BR184" s="453"/>
      <c r="BS184" s="453"/>
      <c r="BT184" s="453"/>
      <c r="BU184" s="453"/>
      <c r="BV184" s="453"/>
      <c r="BW184" s="453"/>
      <c r="BX184" s="453"/>
      <c r="BY184" s="453"/>
      <c r="BZ184" s="453"/>
      <c r="CA184" s="453"/>
      <c r="CB184" s="453"/>
    </row>
    <row r="185" spans="1:80" s="95" customFormat="1" ht="17.25" customHeight="1" x14ac:dyDescent="0.25">
      <c r="A185" s="454">
        <v>1</v>
      </c>
      <c r="B185" s="454"/>
      <c r="C185" s="456" t="s">
        <v>91</v>
      </c>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t="s">
        <v>38</v>
      </c>
      <c r="Z185" s="456"/>
      <c r="AA185" s="456"/>
      <c r="AB185" s="456" t="s">
        <v>39</v>
      </c>
      <c r="AC185" s="456"/>
      <c r="AD185" s="456"/>
      <c r="AE185" s="456"/>
      <c r="AF185" s="456"/>
      <c r="AG185" s="456"/>
      <c r="AH185" s="456"/>
      <c r="AI185" s="456"/>
      <c r="AJ185" s="461"/>
      <c r="AK185" s="461"/>
      <c r="AL185" s="461"/>
      <c r="AM185" s="461"/>
      <c r="AN185" s="461"/>
      <c r="AO185" s="466">
        <v>4134.43</v>
      </c>
      <c r="AP185" s="466"/>
      <c r="AQ185" s="466"/>
      <c r="AR185" s="466"/>
      <c r="AS185" s="466"/>
      <c r="AT185" s="466">
        <v>4134.43</v>
      </c>
      <c r="AU185" s="466"/>
      <c r="AV185" s="466"/>
      <c r="AW185" s="466"/>
      <c r="AX185" s="466"/>
      <c r="AY185" s="464"/>
      <c r="AZ185" s="464"/>
      <c r="BA185" s="464"/>
      <c r="BB185" s="464"/>
      <c r="BC185" s="464"/>
      <c r="BD185" s="468">
        <v>1244</v>
      </c>
      <c r="BE185" s="468"/>
      <c r="BF185" s="468"/>
      <c r="BG185" s="468"/>
      <c r="BH185" s="468"/>
      <c r="BI185" s="468">
        <v>1244</v>
      </c>
      <c r="BJ185" s="468"/>
      <c r="BK185" s="468"/>
      <c r="BL185" s="468"/>
      <c r="BM185" s="468"/>
      <c r="BN185" s="464"/>
      <c r="BO185" s="464"/>
      <c r="BP185" s="464"/>
      <c r="BQ185" s="464"/>
      <c r="BR185" s="464"/>
      <c r="BS185" s="466">
        <v>-2890.43</v>
      </c>
      <c r="BT185" s="466"/>
      <c r="BU185" s="466"/>
      <c r="BV185" s="466"/>
      <c r="BW185" s="466"/>
      <c r="BX185" s="466">
        <v>-2890.43</v>
      </c>
      <c r="BY185" s="466"/>
      <c r="BZ185" s="466"/>
      <c r="CA185" s="466"/>
      <c r="CB185" s="466"/>
    </row>
    <row r="186" spans="1:80" s="95" customFormat="1" ht="17.25" customHeight="1" x14ac:dyDescent="0.25">
      <c r="A186" s="454">
        <v>2</v>
      </c>
      <c r="B186" s="454"/>
      <c r="C186" s="456" t="s">
        <v>93</v>
      </c>
      <c r="D186" s="456"/>
      <c r="E186" s="456"/>
      <c r="F186" s="456"/>
      <c r="G186" s="456"/>
      <c r="H186" s="456"/>
      <c r="I186" s="456"/>
      <c r="J186" s="456"/>
      <c r="K186" s="456"/>
      <c r="L186" s="456"/>
      <c r="M186" s="456"/>
      <c r="N186" s="456"/>
      <c r="O186" s="456"/>
      <c r="P186" s="456"/>
      <c r="Q186" s="456"/>
      <c r="R186" s="456"/>
      <c r="S186" s="456"/>
      <c r="T186" s="456"/>
      <c r="U186" s="456"/>
      <c r="V186" s="456"/>
      <c r="W186" s="456"/>
      <c r="X186" s="456"/>
      <c r="Y186" s="456" t="s">
        <v>38</v>
      </c>
      <c r="Z186" s="456"/>
      <c r="AA186" s="456"/>
      <c r="AB186" s="456" t="s">
        <v>39</v>
      </c>
      <c r="AC186" s="456"/>
      <c r="AD186" s="456"/>
      <c r="AE186" s="456"/>
      <c r="AF186" s="456"/>
      <c r="AG186" s="456"/>
      <c r="AH186" s="456"/>
      <c r="AI186" s="456"/>
      <c r="AJ186" s="461"/>
      <c r="AK186" s="461"/>
      <c r="AL186" s="461"/>
      <c r="AM186" s="461"/>
      <c r="AN186" s="461"/>
      <c r="AO186" s="467">
        <v>36.47</v>
      </c>
      <c r="AP186" s="467"/>
      <c r="AQ186" s="467"/>
      <c r="AR186" s="467"/>
      <c r="AS186" s="467"/>
      <c r="AT186" s="467">
        <v>36.47</v>
      </c>
      <c r="AU186" s="467"/>
      <c r="AV186" s="467"/>
      <c r="AW186" s="467"/>
      <c r="AX186" s="467"/>
      <c r="AY186" s="464"/>
      <c r="AZ186" s="464"/>
      <c r="BA186" s="464"/>
      <c r="BB186" s="464"/>
      <c r="BC186" s="464"/>
      <c r="BD186" s="467">
        <v>19.45</v>
      </c>
      <c r="BE186" s="467"/>
      <c r="BF186" s="467"/>
      <c r="BG186" s="467"/>
      <c r="BH186" s="467"/>
      <c r="BI186" s="467">
        <v>19.45</v>
      </c>
      <c r="BJ186" s="467"/>
      <c r="BK186" s="467"/>
      <c r="BL186" s="467"/>
      <c r="BM186" s="467"/>
      <c r="BN186" s="464"/>
      <c r="BO186" s="464"/>
      <c r="BP186" s="464"/>
      <c r="BQ186" s="464"/>
      <c r="BR186" s="464"/>
      <c r="BS186" s="467">
        <v>-17.02</v>
      </c>
      <c r="BT186" s="467"/>
      <c r="BU186" s="467"/>
      <c r="BV186" s="467"/>
      <c r="BW186" s="467"/>
      <c r="BX186" s="467">
        <v>-17.02</v>
      </c>
      <c r="BY186" s="467"/>
      <c r="BZ186" s="467"/>
      <c r="CA186" s="467"/>
      <c r="CB186" s="467"/>
    </row>
    <row r="188" spans="1:80" ht="3" customHeight="1" x14ac:dyDescent="0.25"/>
    <row r="189" spans="1:80" ht="44.25" customHeight="1" x14ac:dyDescent="0.25">
      <c r="A189" s="469" t="s">
        <v>404</v>
      </c>
      <c r="B189" s="469"/>
      <c r="C189" s="469"/>
      <c r="D189" s="469"/>
      <c r="E189" s="469"/>
      <c r="F189" s="469"/>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469"/>
      <c r="AK189" s="469"/>
      <c r="AL189" s="469"/>
      <c r="AM189" s="469"/>
      <c r="AN189" s="469"/>
      <c r="AO189" s="469"/>
      <c r="AP189" s="469"/>
      <c r="AQ189" s="469"/>
      <c r="AR189" s="469"/>
      <c r="AS189" s="469"/>
      <c r="AT189" s="469"/>
      <c r="AU189" s="469"/>
      <c r="AV189" s="469"/>
      <c r="AW189" s="469"/>
      <c r="AX189" s="469"/>
      <c r="AY189" s="469"/>
      <c r="AZ189" s="469"/>
      <c r="BA189" s="469"/>
      <c r="BB189" s="469"/>
      <c r="BC189" s="469"/>
      <c r="BD189" s="469"/>
      <c r="BE189" s="469"/>
      <c r="BF189" s="469"/>
      <c r="BG189" s="469"/>
      <c r="BH189" s="469"/>
      <c r="BI189" s="469"/>
      <c r="BJ189" s="469"/>
      <c r="BK189" s="469"/>
      <c r="BL189" s="469"/>
      <c r="BM189" s="469"/>
      <c r="BN189" s="469"/>
      <c r="BO189" s="469"/>
      <c r="BP189" s="469"/>
      <c r="BQ189" s="469"/>
      <c r="BR189" s="469"/>
      <c r="BS189" s="469"/>
      <c r="BT189" s="469"/>
      <c r="BU189" s="469"/>
      <c r="BV189" s="469"/>
      <c r="BW189" s="469"/>
      <c r="BX189" s="469"/>
      <c r="BY189" s="469"/>
      <c r="BZ189" s="469"/>
      <c r="CA189" s="469"/>
      <c r="CB189" s="469"/>
    </row>
    <row r="190" spans="1:80" x14ac:dyDescent="0.25">
      <c r="A190" s="96" t="s">
        <v>399</v>
      </c>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row>
    <row r="192" spans="1:80" ht="18" customHeight="1" x14ac:dyDescent="0.25">
      <c r="A192" s="451">
        <v>1</v>
      </c>
      <c r="B192" s="451"/>
      <c r="C192" s="452" t="s">
        <v>188</v>
      </c>
      <c r="D192" s="452"/>
      <c r="E192" s="452"/>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452"/>
    </row>
    <row r="193" spans="1:80" ht="15.75" customHeight="1" x14ac:dyDescent="0.25">
      <c r="A193" s="453" t="s">
        <v>21</v>
      </c>
      <c r="B193" s="453"/>
      <c r="C193" s="453"/>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453"/>
      <c r="AA193" s="453"/>
      <c r="AB193" s="453"/>
      <c r="AC193" s="453"/>
      <c r="AD193" s="453"/>
      <c r="AE193" s="453"/>
      <c r="AF193" s="453"/>
      <c r="AG193" s="453"/>
      <c r="AH193" s="453"/>
      <c r="AI193" s="453"/>
      <c r="AJ193" s="453"/>
      <c r="AK193" s="453"/>
      <c r="AL193" s="453"/>
      <c r="AM193" s="453"/>
      <c r="AN193" s="453"/>
      <c r="AO193" s="453"/>
      <c r="AP193" s="453"/>
      <c r="AQ193" s="453"/>
      <c r="AR193" s="453"/>
      <c r="AS193" s="453"/>
      <c r="AT193" s="453"/>
      <c r="AU193" s="453"/>
      <c r="AV193" s="453"/>
      <c r="AW193" s="453"/>
      <c r="AX193" s="453"/>
      <c r="AY193" s="453"/>
      <c r="AZ193" s="453"/>
      <c r="BA193" s="453"/>
      <c r="BB193" s="453"/>
      <c r="BC193" s="453"/>
      <c r="BD193" s="453"/>
      <c r="BE193" s="453"/>
      <c r="BF193" s="453"/>
      <c r="BG193" s="453"/>
      <c r="BH193" s="453"/>
      <c r="BI193" s="453"/>
      <c r="BJ193" s="453"/>
      <c r="BK193" s="453"/>
      <c r="BL193" s="453"/>
      <c r="BM193" s="453"/>
      <c r="BN193" s="453"/>
      <c r="BO193" s="453"/>
      <c r="BP193" s="453"/>
      <c r="BQ193" s="453"/>
      <c r="BR193" s="453"/>
      <c r="BS193" s="453"/>
      <c r="BT193" s="453"/>
      <c r="BU193" s="453"/>
      <c r="BV193" s="453"/>
      <c r="BW193" s="453"/>
      <c r="BX193" s="453"/>
      <c r="BY193" s="453"/>
      <c r="BZ193" s="453"/>
      <c r="CA193" s="453"/>
      <c r="CB193" s="453"/>
    </row>
    <row r="194" spans="1:80" s="95" customFormat="1" ht="50.25" customHeight="1" x14ac:dyDescent="0.25">
      <c r="A194" s="454">
        <v>1</v>
      </c>
      <c r="B194" s="454"/>
      <c r="C194" s="455" t="s">
        <v>189</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t="s">
        <v>24</v>
      </c>
      <c r="Z194" s="456"/>
      <c r="AA194" s="456"/>
      <c r="AB194" s="456" t="s">
        <v>141</v>
      </c>
      <c r="AC194" s="456"/>
      <c r="AD194" s="456"/>
      <c r="AE194" s="456"/>
      <c r="AF194" s="456"/>
      <c r="AG194" s="456"/>
      <c r="AH194" s="456"/>
      <c r="AI194" s="456"/>
      <c r="AJ194" s="461"/>
      <c r="AK194" s="461"/>
      <c r="AL194" s="461"/>
      <c r="AM194" s="461"/>
      <c r="AN194" s="461"/>
      <c r="AO194" s="466">
        <v>304100</v>
      </c>
      <c r="AP194" s="466"/>
      <c r="AQ194" s="466"/>
      <c r="AR194" s="466"/>
      <c r="AS194" s="466"/>
      <c r="AT194" s="466">
        <v>304100</v>
      </c>
      <c r="AU194" s="466"/>
      <c r="AV194" s="466"/>
      <c r="AW194" s="466"/>
      <c r="AX194" s="466"/>
      <c r="AY194" s="466"/>
      <c r="AZ194" s="466"/>
      <c r="BA194" s="466"/>
      <c r="BB194" s="466"/>
      <c r="BC194" s="466"/>
      <c r="BD194" s="466">
        <v>304100</v>
      </c>
      <c r="BE194" s="466"/>
      <c r="BF194" s="466"/>
      <c r="BG194" s="466"/>
      <c r="BH194" s="466"/>
      <c r="BI194" s="466">
        <v>304100</v>
      </c>
      <c r="BJ194" s="466"/>
      <c r="BK194" s="466"/>
      <c r="BL194" s="466"/>
      <c r="BM194" s="466"/>
      <c r="BN194" s="461"/>
      <c r="BO194" s="461"/>
      <c r="BP194" s="461"/>
      <c r="BQ194" s="461"/>
      <c r="BR194" s="461"/>
      <c r="BS194" s="461"/>
      <c r="BT194" s="461"/>
      <c r="BU194" s="461"/>
      <c r="BV194" s="461"/>
      <c r="BW194" s="461"/>
      <c r="BX194" s="461"/>
      <c r="BY194" s="461"/>
      <c r="BZ194" s="461"/>
      <c r="CA194" s="461"/>
      <c r="CB194" s="461"/>
    </row>
    <row r="195" spans="1:80" ht="15.75" customHeight="1" x14ac:dyDescent="0.25">
      <c r="A195" s="453" t="s">
        <v>29</v>
      </c>
      <c r="B195" s="453"/>
      <c r="C195" s="453"/>
      <c r="D195" s="453"/>
      <c r="E195" s="453"/>
      <c r="F195" s="453"/>
      <c r="G195" s="453"/>
      <c r="H195" s="453"/>
      <c r="I195" s="453"/>
      <c r="J195" s="453"/>
      <c r="K195" s="453"/>
      <c r="L195" s="453"/>
      <c r="M195" s="453"/>
      <c r="N195" s="453"/>
      <c r="O195" s="453"/>
      <c r="P195" s="453"/>
      <c r="Q195" s="453"/>
      <c r="R195" s="453"/>
      <c r="S195" s="453"/>
      <c r="T195" s="453"/>
      <c r="U195" s="453"/>
      <c r="V195" s="453"/>
      <c r="W195" s="453"/>
      <c r="X195" s="453"/>
      <c r="Y195" s="453"/>
      <c r="Z195" s="453"/>
      <c r="AA195" s="453"/>
      <c r="AB195" s="453"/>
      <c r="AC195" s="453"/>
      <c r="AD195" s="453"/>
      <c r="AE195" s="453"/>
      <c r="AF195" s="453"/>
      <c r="AG195" s="453"/>
      <c r="AH195" s="453"/>
      <c r="AI195" s="453"/>
      <c r="AJ195" s="453"/>
      <c r="AK195" s="453"/>
      <c r="AL195" s="453"/>
      <c r="AM195" s="453"/>
      <c r="AN195" s="453"/>
      <c r="AO195" s="453"/>
      <c r="AP195" s="453"/>
      <c r="AQ195" s="453"/>
      <c r="AR195" s="453"/>
      <c r="AS195" s="453"/>
      <c r="AT195" s="453"/>
      <c r="AU195" s="453"/>
      <c r="AV195" s="453"/>
      <c r="AW195" s="453"/>
      <c r="AX195" s="453"/>
      <c r="AY195" s="453"/>
      <c r="AZ195" s="453"/>
      <c r="BA195" s="453"/>
      <c r="BB195" s="453"/>
      <c r="BC195" s="453"/>
      <c r="BD195" s="453"/>
      <c r="BE195" s="453"/>
      <c r="BF195" s="453"/>
      <c r="BG195" s="453"/>
      <c r="BH195" s="453"/>
      <c r="BI195" s="453"/>
      <c r="BJ195" s="453"/>
      <c r="BK195" s="453"/>
      <c r="BL195" s="453"/>
      <c r="BM195" s="453"/>
      <c r="BN195" s="453"/>
      <c r="BO195" s="453"/>
      <c r="BP195" s="453"/>
      <c r="BQ195" s="453"/>
      <c r="BR195" s="453"/>
      <c r="BS195" s="453"/>
      <c r="BT195" s="453"/>
      <c r="BU195" s="453"/>
      <c r="BV195" s="453"/>
      <c r="BW195" s="453"/>
      <c r="BX195" s="453"/>
      <c r="BY195" s="453"/>
      <c r="BZ195" s="453"/>
      <c r="CA195" s="453"/>
      <c r="CB195" s="453"/>
    </row>
    <row r="196" spans="1:80" s="95" customFormat="1" ht="33" customHeight="1" x14ac:dyDescent="0.25">
      <c r="A196" s="454">
        <v>1</v>
      </c>
      <c r="B196" s="454"/>
      <c r="C196" s="456" t="s">
        <v>190</v>
      </c>
      <c r="D196" s="456"/>
      <c r="E196" s="456"/>
      <c r="F196" s="456"/>
      <c r="G196" s="456"/>
      <c r="H196" s="456"/>
      <c r="I196" s="456"/>
      <c r="J196" s="456"/>
      <c r="K196" s="456"/>
      <c r="L196" s="456"/>
      <c r="M196" s="456"/>
      <c r="N196" s="456"/>
      <c r="O196" s="456"/>
      <c r="P196" s="456"/>
      <c r="Q196" s="456"/>
      <c r="R196" s="456"/>
      <c r="S196" s="456"/>
      <c r="T196" s="456"/>
      <c r="U196" s="456"/>
      <c r="V196" s="456"/>
      <c r="W196" s="456"/>
      <c r="X196" s="456"/>
      <c r="Y196" s="456" t="s">
        <v>22</v>
      </c>
      <c r="Z196" s="456"/>
      <c r="AA196" s="456"/>
      <c r="AB196" s="456" t="s">
        <v>191</v>
      </c>
      <c r="AC196" s="456"/>
      <c r="AD196" s="456"/>
      <c r="AE196" s="456"/>
      <c r="AF196" s="456"/>
      <c r="AG196" s="456"/>
      <c r="AH196" s="456"/>
      <c r="AI196" s="456"/>
      <c r="AJ196" s="461"/>
      <c r="AK196" s="461"/>
      <c r="AL196" s="461"/>
      <c r="AM196" s="461"/>
      <c r="AN196" s="461"/>
      <c r="AO196" s="468">
        <v>4040</v>
      </c>
      <c r="AP196" s="468"/>
      <c r="AQ196" s="468"/>
      <c r="AR196" s="468"/>
      <c r="AS196" s="468"/>
      <c r="AT196" s="468">
        <v>4040</v>
      </c>
      <c r="AU196" s="468"/>
      <c r="AV196" s="468"/>
      <c r="AW196" s="468"/>
      <c r="AX196" s="468"/>
      <c r="AY196" s="464"/>
      <c r="AZ196" s="464"/>
      <c r="BA196" s="464"/>
      <c r="BB196" s="464"/>
      <c r="BC196" s="464"/>
      <c r="BD196" s="468">
        <v>4040</v>
      </c>
      <c r="BE196" s="468"/>
      <c r="BF196" s="468"/>
      <c r="BG196" s="468"/>
      <c r="BH196" s="468"/>
      <c r="BI196" s="468">
        <v>4040</v>
      </c>
      <c r="BJ196" s="468"/>
      <c r="BK196" s="468"/>
      <c r="BL196" s="468"/>
      <c r="BM196" s="468"/>
      <c r="BN196" s="461"/>
      <c r="BO196" s="461"/>
      <c r="BP196" s="461"/>
      <c r="BQ196" s="461"/>
      <c r="BR196" s="461"/>
      <c r="BS196" s="461"/>
      <c r="BT196" s="461"/>
      <c r="BU196" s="461"/>
      <c r="BV196" s="461"/>
      <c r="BW196" s="461"/>
      <c r="BX196" s="461"/>
      <c r="BY196" s="461"/>
      <c r="BZ196" s="461"/>
      <c r="CA196" s="461"/>
      <c r="CB196" s="461"/>
    </row>
    <row r="197" spans="1:80" ht="15.75" customHeight="1" x14ac:dyDescent="0.25">
      <c r="A197" s="453" t="s">
        <v>41</v>
      </c>
      <c r="B197" s="453"/>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3"/>
      <c r="AF197" s="453"/>
      <c r="AG197" s="453"/>
      <c r="AH197" s="453"/>
      <c r="AI197" s="453"/>
      <c r="AJ197" s="453"/>
      <c r="AK197" s="453"/>
      <c r="AL197" s="453"/>
      <c r="AM197" s="453"/>
      <c r="AN197" s="453"/>
      <c r="AO197" s="453"/>
      <c r="AP197" s="453"/>
      <c r="AQ197" s="453"/>
      <c r="AR197" s="453"/>
      <c r="AS197" s="453"/>
      <c r="AT197" s="453"/>
      <c r="AU197" s="453"/>
      <c r="AV197" s="453"/>
      <c r="AW197" s="453"/>
      <c r="AX197" s="453"/>
      <c r="AY197" s="453"/>
      <c r="AZ197" s="453"/>
      <c r="BA197" s="453"/>
      <c r="BB197" s="453"/>
      <c r="BC197" s="453"/>
      <c r="BD197" s="453"/>
      <c r="BE197" s="453"/>
      <c r="BF197" s="453"/>
      <c r="BG197" s="453"/>
      <c r="BH197" s="453"/>
      <c r="BI197" s="453"/>
      <c r="BJ197" s="453"/>
      <c r="BK197" s="453"/>
      <c r="BL197" s="453"/>
      <c r="BM197" s="453"/>
      <c r="BN197" s="453"/>
      <c r="BO197" s="453"/>
      <c r="BP197" s="453"/>
      <c r="BQ197" s="453"/>
      <c r="BR197" s="453"/>
      <c r="BS197" s="453"/>
      <c r="BT197" s="453"/>
      <c r="BU197" s="453"/>
      <c r="BV197" s="453"/>
      <c r="BW197" s="453"/>
      <c r="BX197" s="453"/>
      <c r="BY197" s="453"/>
      <c r="BZ197" s="453"/>
      <c r="CA197" s="453"/>
      <c r="CB197" s="453"/>
    </row>
    <row r="198" spans="1:80" s="95" customFormat="1" ht="34.5" customHeight="1" x14ac:dyDescent="0.25">
      <c r="A198" s="454">
        <v>1</v>
      </c>
      <c r="B198" s="454"/>
      <c r="C198" s="456" t="s">
        <v>192</v>
      </c>
      <c r="D198" s="456"/>
      <c r="E198" s="456"/>
      <c r="F198" s="456"/>
      <c r="G198" s="456"/>
      <c r="H198" s="456"/>
      <c r="I198" s="456"/>
      <c r="J198" s="456"/>
      <c r="K198" s="456"/>
      <c r="L198" s="456"/>
      <c r="M198" s="456"/>
      <c r="N198" s="456"/>
      <c r="O198" s="456"/>
      <c r="P198" s="456"/>
      <c r="Q198" s="456"/>
      <c r="R198" s="456"/>
      <c r="S198" s="456"/>
      <c r="T198" s="456"/>
      <c r="U198" s="456"/>
      <c r="V198" s="456"/>
      <c r="W198" s="456"/>
      <c r="X198" s="456"/>
      <c r="Y198" s="456" t="s">
        <v>24</v>
      </c>
      <c r="Z198" s="456"/>
      <c r="AA198" s="456"/>
      <c r="AB198" s="456" t="s">
        <v>39</v>
      </c>
      <c r="AC198" s="456"/>
      <c r="AD198" s="456"/>
      <c r="AE198" s="456"/>
      <c r="AF198" s="456"/>
      <c r="AG198" s="456"/>
      <c r="AH198" s="456"/>
      <c r="AI198" s="456"/>
      <c r="AJ198" s="461"/>
      <c r="AK198" s="461"/>
      <c r="AL198" s="461"/>
      <c r="AM198" s="461"/>
      <c r="AN198" s="461"/>
      <c r="AO198" s="467">
        <v>75.28</v>
      </c>
      <c r="AP198" s="467"/>
      <c r="AQ198" s="467"/>
      <c r="AR198" s="467"/>
      <c r="AS198" s="467"/>
      <c r="AT198" s="467">
        <v>75.28</v>
      </c>
      <c r="AU198" s="467"/>
      <c r="AV198" s="467"/>
      <c r="AW198" s="467"/>
      <c r="AX198" s="467"/>
      <c r="AY198" s="464"/>
      <c r="AZ198" s="464"/>
      <c r="BA198" s="464"/>
      <c r="BB198" s="464"/>
      <c r="BC198" s="464"/>
      <c r="BD198" s="467">
        <v>75.28</v>
      </c>
      <c r="BE198" s="467"/>
      <c r="BF198" s="467"/>
      <c r="BG198" s="467"/>
      <c r="BH198" s="467"/>
      <c r="BI198" s="467">
        <v>75.28</v>
      </c>
      <c r="BJ198" s="467"/>
      <c r="BK198" s="467"/>
      <c r="BL198" s="467"/>
      <c r="BM198" s="467"/>
      <c r="BN198" s="461"/>
      <c r="BO198" s="461"/>
      <c r="BP198" s="461"/>
      <c r="BQ198" s="461"/>
      <c r="BR198" s="461"/>
      <c r="BS198" s="461"/>
      <c r="BT198" s="461"/>
      <c r="BU198" s="461"/>
      <c r="BV198" s="461"/>
      <c r="BW198" s="461"/>
      <c r="BX198" s="461"/>
      <c r="BY198" s="461"/>
      <c r="BZ198" s="461"/>
      <c r="CA198" s="461"/>
      <c r="CB198" s="461"/>
    </row>
    <row r="199" spans="1:80" ht="15.75" customHeight="1" x14ac:dyDescent="0.25">
      <c r="A199" s="453" t="s">
        <v>36</v>
      </c>
      <c r="B199" s="453"/>
      <c r="C199" s="453"/>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53"/>
      <c r="AL199" s="453"/>
      <c r="AM199" s="453"/>
      <c r="AN199" s="453"/>
      <c r="AO199" s="453"/>
      <c r="AP199" s="453"/>
      <c r="AQ199" s="453"/>
      <c r="AR199" s="453"/>
      <c r="AS199" s="453"/>
      <c r="AT199" s="453"/>
      <c r="AU199" s="453"/>
      <c r="AV199" s="453"/>
      <c r="AW199" s="453"/>
      <c r="AX199" s="453"/>
      <c r="AY199" s="453"/>
      <c r="AZ199" s="453"/>
      <c r="BA199" s="453"/>
      <c r="BB199" s="453"/>
      <c r="BC199" s="453"/>
      <c r="BD199" s="453"/>
      <c r="BE199" s="453"/>
      <c r="BF199" s="453"/>
      <c r="BG199" s="453"/>
      <c r="BH199" s="453"/>
      <c r="BI199" s="453"/>
      <c r="BJ199" s="453"/>
      <c r="BK199" s="453"/>
      <c r="BL199" s="453"/>
      <c r="BM199" s="453"/>
      <c r="BN199" s="453"/>
      <c r="BO199" s="453"/>
      <c r="BP199" s="453"/>
      <c r="BQ199" s="453"/>
      <c r="BR199" s="453"/>
      <c r="BS199" s="453"/>
      <c r="BT199" s="453"/>
      <c r="BU199" s="453"/>
      <c r="BV199" s="453"/>
      <c r="BW199" s="453"/>
      <c r="BX199" s="453"/>
      <c r="BY199" s="453"/>
      <c r="BZ199" s="453"/>
      <c r="CA199" s="453"/>
      <c r="CB199" s="453"/>
    </row>
    <row r="200" spans="1:80" s="95" customFormat="1" ht="50.25" customHeight="1" x14ac:dyDescent="0.25">
      <c r="A200" s="454">
        <v>1</v>
      </c>
      <c r="B200" s="454"/>
      <c r="C200" s="456" t="s">
        <v>405</v>
      </c>
      <c r="D200" s="456"/>
      <c r="E200" s="456"/>
      <c r="F200" s="456"/>
      <c r="G200" s="456"/>
      <c r="H200" s="456"/>
      <c r="I200" s="456"/>
      <c r="J200" s="456"/>
      <c r="K200" s="456"/>
      <c r="L200" s="456"/>
      <c r="M200" s="456"/>
      <c r="N200" s="456"/>
      <c r="O200" s="456"/>
      <c r="P200" s="456"/>
      <c r="Q200" s="456"/>
      <c r="R200" s="456"/>
      <c r="S200" s="456"/>
      <c r="T200" s="456"/>
      <c r="U200" s="456"/>
      <c r="V200" s="456"/>
      <c r="W200" s="456"/>
      <c r="X200" s="456"/>
      <c r="Y200" s="456" t="s">
        <v>38</v>
      </c>
      <c r="Z200" s="456"/>
      <c r="AA200" s="456"/>
      <c r="AB200" s="456" t="s">
        <v>39</v>
      </c>
      <c r="AC200" s="456"/>
      <c r="AD200" s="456"/>
      <c r="AE200" s="456"/>
      <c r="AF200" s="456"/>
      <c r="AG200" s="456"/>
      <c r="AH200" s="456"/>
      <c r="AI200" s="456"/>
      <c r="AJ200" s="461"/>
      <c r="AK200" s="461"/>
      <c r="AL200" s="461"/>
      <c r="AM200" s="461"/>
      <c r="AN200" s="461"/>
      <c r="AO200" s="465">
        <v>100</v>
      </c>
      <c r="AP200" s="465"/>
      <c r="AQ200" s="465"/>
      <c r="AR200" s="465"/>
      <c r="AS200" s="465"/>
      <c r="AT200" s="465">
        <v>100</v>
      </c>
      <c r="AU200" s="465"/>
      <c r="AV200" s="465"/>
      <c r="AW200" s="465"/>
      <c r="AX200" s="465"/>
      <c r="AY200" s="464"/>
      <c r="AZ200" s="464"/>
      <c r="BA200" s="464"/>
      <c r="BB200" s="464"/>
      <c r="BC200" s="464"/>
      <c r="BD200" s="465">
        <v>100</v>
      </c>
      <c r="BE200" s="465"/>
      <c r="BF200" s="465"/>
      <c r="BG200" s="465"/>
      <c r="BH200" s="465"/>
      <c r="BI200" s="465">
        <v>100</v>
      </c>
      <c r="BJ200" s="465"/>
      <c r="BK200" s="465"/>
      <c r="BL200" s="465"/>
      <c r="BM200" s="465"/>
      <c r="BN200" s="461"/>
      <c r="BO200" s="461"/>
      <c r="BP200" s="461"/>
      <c r="BQ200" s="461"/>
      <c r="BR200" s="461"/>
      <c r="BS200" s="461"/>
      <c r="BT200" s="461"/>
      <c r="BU200" s="461"/>
      <c r="BV200" s="461"/>
      <c r="BW200" s="461"/>
      <c r="BX200" s="461"/>
      <c r="BY200" s="461"/>
      <c r="BZ200" s="461"/>
      <c r="CA200" s="461"/>
      <c r="CB200" s="461"/>
    </row>
    <row r="201" spans="1:80" ht="10.5" customHeight="1" x14ac:dyDescent="0.25"/>
    <row r="202" spans="1:80" ht="8.25" customHeight="1" x14ac:dyDescent="0.25"/>
    <row r="203" spans="1:80" ht="23.25" customHeight="1" x14ac:dyDescent="0.25">
      <c r="A203" s="469" t="s">
        <v>406</v>
      </c>
      <c r="B203" s="469"/>
      <c r="C203" s="469"/>
      <c r="D203" s="469"/>
      <c r="E203" s="469"/>
      <c r="F203" s="469"/>
      <c r="G203" s="469"/>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c r="BS203" s="469"/>
      <c r="BT203" s="469"/>
      <c r="BU203" s="469"/>
      <c r="BV203" s="469"/>
      <c r="BW203" s="469"/>
      <c r="BX203" s="469"/>
      <c r="BY203" s="469"/>
      <c r="BZ203" s="469"/>
      <c r="CA203" s="469"/>
      <c r="CB203" s="469"/>
    </row>
    <row r="204" spans="1:80" x14ac:dyDescent="0.25">
      <c r="A204" s="96" t="s">
        <v>399</v>
      </c>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row>
    <row r="206" spans="1:80" ht="18" customHeight="1" x14ac:dyDescent="0.25">
      <c r="A206" s="471">
        <v>1</v>
      </c>
      <c r="B206" s="471"/>
      <c r="C206" s="472" t="s">
        <v>201</v>
      </c>
      <c r="D206" s="472"/>
      <c r="E206" s="472"/>
      <c r="F206" s="472"/>
      <c r="G206" s="472"/>
      <c r="H206" s="472"/>
      <c r="I206" s="472"/>
      <c r="J206" s="472"/>
      <c r="K206" s="472"/>
      <c r="L206" s="472"/>
      <c r="M206" s="472"/>
      <c r="N206" s="472"/>
      <c r="O206" s="472"/>
      <c r="P206" s="472"/>
      <c r="Q206" s="472"/>
      <c r="R206" s="472"/>
      <c r="S206" s="472"/>
      <c r="T206" s="472"/>
      <c r="U206" s="472"/>
      <c r="V206" s="472"/>
      <c r="W206" s="472"/>
      <c r="X206" s="472"/>
      <c r="Y206" s="472"/>
      <c r="Z206" s="472"/>
      <c r="AA206" s="472"/>
      <c r="AB206" s="472"/>
      <c r="AC206" s="472"/>
      <c r="AD206" s="472"/>
      <c r="AE206" s="472"/>
      <c r="AF206" s="472"/>
      <c r="AG206" s="472"/>
      <c r="AH206" s="472"/>
      <c r="AI206" s="472"/>
      <c r="AJ206" s="472"/>
      <c r="AK206" s="472"/>
      <c r="AL206" s="472"/>
      <c r="AM206" s="472"/>
      <c r="AN206" s="472"/>
      <c r="AO206" s="472"/>
      <c r="AP206" s="472"/>
      <c r="AQ206" s="472"/>
      <c r="AR206" s="472"/>
      <c r="AS206" s="472"/>
      <c r="AT206" s="472"/>
      <c r="AU206" s="472"/>
      <c r="AV206" s="472"/>
      <c r="AW206" s="472"/>
      <c r="AX206" s="472"/>
      <c r="AY206" s="472"/>
      <c r="AZ206" s="472"/>
      <c r="BA206" s="472"/>
      <c r="BB206" s="472"/>
      <c r="BC206" s="472"/>
      <c r="BD206" s="472"/>
      <c r="BE206" s="472"/>
      <c r="BF206" s="472"/>
      <c r="BG206" s="472"/>
      <c r="BH206" s="472"/>
      <c r="BI206" s="472"/>
      <c r="BJ206" s="472"/>
      <c r="BK206" s="472"/>
      <c r="BL206" s="472"/>
      <c r="BM206" s="472"/>
      <c r="BN206" s="472"/>
      <c r="BO206" s="472"/>
      <c r="BP206" s="472"/>
      <c r="BQ206" s="472"/>
      <c r="BR206" s="472"/>
      <c r="BS206" s="472"/>
      <c r="BT206" s="472"/>
      <c r="BU206" s="472"/>
      <c r="BV206" s="472"/>
      <c r="BW206" s="472"/>
      <c r="BX206" s="472"/>
      <c r="BY206" s="472"/>
      <c r="BZ206" s="472"/>
      <c r="CA206" s="472"/>
      <c r="CB206" s="472"/>
    </row>
    <row r="207" spans="1:80" ht="12" customHeight="1" x14ac:dyDescent="0.25">
      <c r="A207" s="473" t="s">
        <v>21</v>
      </c>
      <c r="B207" s="473"/>
      <c r="C207" s="473"/>
      <c r="D207" s="473"/>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3"/>
      <c r="AQ207" s="473"/>
      <c r="AR207" s="473"/>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c r="BS207" s="473"/>
      <c r="BT207" s="473"/>
      <c r="BU207" s="473"/>
      <c r="BV207" s="473"/>
      <c r="BW207" s="473"/>
      <c r="BX207" s="473"/>
      <c r="BY207" s="473"/>
      <c r="BZ207" s="473"/>
      <c r="CA207" s="473"/>
      <c r="CB207" s="473"/>
    </row>
    <row r="208" spans="1:80" s="98" customFormat="1" ht="33" customHeight="1" x14ac:dyDescent="0.25">
      <c r="A208" s="474">
        <v>1</v>
      </c>
      <c r="B208" s="474"/>
      <c r="C208" s="475" t="s">
        <v>203</v>
      </c>
      <c r="D208" s="475"/>
      <c r="E208" s="475"/>
      <c r="F208" s="475"/>
      <c r="G208" s="475"/>
      <c r="H208" s="475"/>
      <c r="I208" s="475"/>
      <c r="J208" s="475"/>
      <c r="K208" s="475"/>
      <c r="L208" s="475"/>
      <c r="M208" s="475"/>
      <c r="N208" s="475"/>
      <c r="O208" s="475"/>
      <c r="P208" s="475"/>
      <c r="Q208" s="475"/>
      <c r="R208" s="475"/>
      <c r="S208" s="475"/>
      <c r="T208" s="475"/>
      <c r="U208" s="475"/>
      <c r="V208" s="475"/>
      <c r="W208" s="475"/>
      <c r="X208" s="475"/>
      <c r="Y208" s="475" t="s">
        <v>24</v>
      </c>
      <c r="Z208" s="475"/>
      <c r="AA208" s="475"/>
      <c r="AB208" s="476" t="s">
        <v>25</v>
      </c>
      <c r="AC208" s="475"/>
      <c r="AD208" s="475"/>
      <c r="AE208" s="475"/>
      <c r="AF208" s="475"/>
      <c r="AG208" s="475"/>
      <c r="AH208" s="475"/>
      <c r="AI208" s="475"/>
      <c r="AJ208" s="470">
        <v>691256</v>
      </c>
      <c r="AK208" s="470"/>
      <c r="AL208" s="470"/>
      <c r="AM208" s="470"/>
      <c r="AN208" s="470"/>
      <c r="AO208" s="470"/>
      <c r="AP208" s="470"/>
      <c r="AQ208" s="470"/>
      <c r="AR208" s="470"/>
      <c r="AS208" s="470"/>
      <c r="AT208" s="470">
        <v>691256</v>
      </c>
      <c r="AU208" s="470"/>
      <c r="AV208" s="470"/>
      <c r="AW208" s="470"/>
      <c r="AX208" s="470"/>
      <c r="AY208" s="470">
        <v>691255.8</v>
      </c>
      <c r="AZ208" s="470"/>
      <c r="BA208" s="470"/>
      <c r="BB208" s="470"/>
      <c r="BC208" s="470"/>
      <c r="BD208" s="470"/>
      <c r="BE208" s="470"/>
      <c r="BF208" s="470"/>
      <c r="BG208" s="470"/>
      <c r="BH208" s="470"/>
      <c r="BI208" s="470">
        <v>691255.8</v>
      </c>
      <c r="BJ208" s="470"/>
      <c r="BK208" s="470"/>
      <c r="BL208" s="470"/>
      <c r="BM208" s="470"/>
      <c r="BN208" s="470">
        <v>-0.2</v>
      </c>
      <c r="BO208" s="470"/>
      <c r="BP208" s="470"/>
      <c r="BQ208" s="470"/>
      <c r="BR208" s="470"/>
      <c r="BS208" s="470"/>
      <c r="BT208" s="470"/>
      <c r="BU208" s="470"/>
      <c r="BV208" s="470"/>
      <c r="BW208" s="470"/>
      <c r="BX208" s="470">
        <v>-0.2</v>
      </c>
      <c r="BY208" s="470"/>
      <c r="BZ208" s="470"/>
      <c r="CA208" s="470"/>
      <c r="CB208" s="470"/>
    </row>
    <row r="209" spans="1:80" ht="12" customHeight="1" x14ac:dyDescent="0.25">
      <c r="A209" s="473" t="s">
        <v>29</v>
      </c>
      <c r="B209" s="473"/>
      <c r="C209" s="473"/>
      <c r="D209" s="473"/>
      <c r="E209" s="473"/>
      <c r="F209" s="473"/>
      <c r="G209" s="473"/>
      <c r="H209" s="473"/>
      <c r="I209" s="473"/>
      <c r="J209" s="473"/>
      <c r="K209" s="473"/>
      <c r="L209" s="473"/>
      <c r="M209" s="473"/>
      <c r="N209" s="473"/>
      <c r="O209" s="473"/>
      <c r="P209" s="473"/>
      <c r="Q209" s="473"/>
      <c r="R209" s="473"/>
      <c r="S209" s="473"/>
      <c r="T209" s="473"/>
      <c r="U209" s="473"/>
      <c r="V209" s="473"/>
      <c r="W209" s="473"/>
      <c r="X209" s="473"/>
      <c r="Y209" s="473"/>
      <c r="Z209" s="473"/>
      <c r="AA209" s="473"/>
      <c r="AB209" s="473"/>
      <c r="AC209" s="473"/>
      <c r="AD209" s="473"/>
      <c r="AE209" s="473"/>
      <c r="AF209" s="473"/>
      <c r="AG209" s="473"/>
      <c r="AH209" s="473"/>
      <c r="AI209" s="473"/>
      <c r="AJ209" s="473"/>
      <c r="AK209" s="473"/>
      <c r="AL209" s="473"/>
      <c r="AM209" s="473"/>
      <c r="AN209" s="473"/>
      <c r="AO209" s="473"/>
      <c r="AP209" s="473"/>
      <c r="AQ209" s="473"/>
      <c r="AR209" s="473"/>
      <c r="AS209" s="473"/>
      <c r="AT209" s="473"/>
      <c r="AU209" s="473"/>
      <c r="AV209" s="473"/>
      <c r="AW209" s="473"/>
      <c r="AX209" s="473"/>
      <c r="AY209" s="473"/>
      <c r="AZ209" s="473"/>
      <c r="BA209" s="473"/>
      <c r="BB209" s="473"/>
      <c r="BC209" s="473"/>
      <c r="BD209" s="473"/>
      <c r="BE209" s="473"/>
      <c r="BF209" s="473"/>
      <c r="BG209" s="473"/>
      <c r="BH209" s="473"/>
      <c r="BI209" s="473"/>
      <c r="BJ209" s="473"/>
      <c r="BK209" s="473"/>
      <c r="BL209" s="473"/>
      <c r="BM209" s="473"/>
      <c r="BN209" s="473"/>
      <c r="BO209" s="473"/>
      <c r="BP209" s="473"/>
      <c r="BQ209" s="473"/>
      <c r="BR209" s="473"/>
      <c r="BS209" s="473"/>
      <c r="BT209" s="473"/>
      <c r="BU209" s="473"/>
      <c r="BV209" s="473"/>
      <c r="BW209" s="473"/>
      <c r="BX209" s="473"/>
      <c r="BY209" s="473"/>
      <c r="BZ209" s="473"/>
      <c r="CA209" s="473"/>
      <c r="CB209" s="473"/>
    </row>
    <row r="210" spans="1:80" s="98" customFormat="1" ht="33.75" customHeight="1" x14ac:dyDescent="0.25">
      <c r="A210" s="474">
        <v>1</v>
      </c>
      <c r="B210" s="474"/>
      <c r="C210" s="475" t="s">
        <v>205</v>
      </c>
      <c r="D210" s="475"/>
      <c r="E210" s="475"/>
      <c r="F210" s="475"/>
      <c r="G210" s="475"/>
      <c r="H210" s="475"/>
      <c r="I210" s="475"/>
      <c r="J210" s="475"/>
      <c r="K210" s="475"/>
      <c r="L210" s="475"/>
      <c r="M210" s="475"/>
      <c r="N210" s="475"/>
      <c r="O210" s="475"/>
      <c r="P210" s="475"/>
      <c r="Q210" s="475"/>
      <c r="R210" s="475"/>
      <c r="S210" s="475"/>
      <c r="T210" s="475"/>
      <c r="U210" s="475"/>
      <c r="V210" s="475"/>
      <c r="W210" s="475"/>
      <c r="X210" s="475"/>
      <c r="Y210" s="475" t="s">
        <v>22</v>
      </c>
      <c r="Z210" s="475"/>
      <c r="AA210" s="475"/>
      <c r="AB210" s="476" t="s">
        <v>158</v>
      </c>
      <c r="AC210" s="475"/>
      <c r="AD210" s="475"/>
      <c r="AE210" s="475"/>
      <c r="AF210" s="475"/>
      <c r="AG210" s="475"/>
      <c r="AH210" s="475"/>
      <c r="AI210" s="475"/>
      <c r="AJ210" s="477">
        <v>4</v>
      </c>
      <c r="AK210" s="477"/>
      <c r="AL210" s="477"/>
      <c r="AM210" s="477"/>
      <c r="AN210" s="477"/>
      <c r="AO210" s="478"/>
      <c r="AP210" s="478"/>
      <c r="AQ210" s="478"/>
      <c r="AR210" s="478"/>
      <c r="AS210" s="478"/>
      <c r="AT210" s="477">
        <v>4</v>
      </c>
      <c r="AU210" s="477"/>
      <c r="AV210" s="477"/>
      <c r="AW210" s="477"/>
      <c r="AX210" s="477"/>
      <c r="AY210" s="477">
        <v>3</v>
      </c>
      <c r="AZ210" s="477"/>
      <c r="BA210" s="477"/>
      <c r="BB210" s="477"/>
      <c r="BC210" s="477"/>
      <c r="BD210" s="478"/>
      <c r="BE210" s="478"/>
      <c r="BF210" s="478"/>
      <c r="BG210" s="478"/>
      <c r="BH210" s="478"/>
      <c r="BI210" s="477">
        <v>3</v>
      </c>
      <c r="BJ210" s="477"/>
      <c r="BK210" s="477"/>
      <c r="BL210" s="477"/>
      <c r="BM210" s="477"/>
      <c r="BN210" s="477">
        <v>-1</v>
      </c>
      <c r="BO210" s="477"/>
      <c r="BP210" s="477"/>
      <c r="BQ210" s="477"/>
      <c r="BR210" s="477"/>
      <c r="BS210" s="478"/>
      <c r="BT210" s="478"/>
      <c r="BU210" s="478"/>
      <c r="BV210" s="478"/>
      <c r="BW210" s="478"/>
      <c r="BX210" s="477">
        <v>-1</v>
      </c>
      <c r="BY210" s="477"/>
      <c r="BZ210" s="477"/>
      <c r="CA210" s="477"/>
      <c r="CB210" s="477"/>
    </row>
    <row r="211" spans="1:80" ht="14.25" customHeight="1" x14ac:dyDescent="0.25">
      <c r="A211" s="473" t="s">
        <v>41</v>
      </c>
      <c r="B211" s="473"/>
      <c r="C211" s="473"/>
      <c r="D211" s="473"/>
      <c r="E211" s="473"/>
      <c r="F211" s="473"/>
      <c r="G211" s="473"/>
      <c r="H211" s="473"/>
      <c r="I211" s="473"/>
      <c r="J211" s="473"/>
      <c r="K211" s="473"/>
      <c r="L211" s="473"/>
      <c r="M211" s="473"/>
      <c r="N211" s="473"/>
      <c r="O211" s="473"/>
      <c r="P211" s="473"/>
      <c r="Q211" s="473"/>
      <c r="R211" s="473"/>
      <c r="S211" s="473"/>
      <c r="T211" s="473"/>
      <c r="U211" s="473"/>
      <c r="V211" s="473"/>
      <c r="W211" s="473"/>
      <c r="X211" s="473"/>
      <c r="Y211" s="473"/>
      <c r="Z211" s="473"/>
      <c r="AA211" s="473"/>
      <c r="AB211" s="473"/>
      <c r="AC211" s="473"/>
      <c r="AD211" s="473"/>
      <c r="AE211" s="473"/>
      <c r="AF211" s="473"/>
      <c r="AG211" s="473"/>
      <c r="AH211" s="473"/>
      <c r="AI211" s="473"/>
      <c r="AJ211" s="473"/>
      <c r="AK211" s="473"/>
      <c r="AL211" s="473"/>
      <c r="AM211" s="473"/>
      <c r="AN211" s="473"/>
      <c r="AO211" s="473"/>
      <c r="AP211" s="473"/>
      <c r="AQ211" s="473"/>
      <c r="AR211" s="473"/>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row>
    <row r="212" spans="1:80" s="98" customFormat="1" ht="30.75" customHeight="1" x14ac:dyDescent="0.25">
      <c r="A212" s="474">
        <v>1</v>
      </c>
      <c r="B212" s="474"/>
      <c r="C212" s="475" t="s">
        <v>407</v>
      </c>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t="s">
        <v>24</v>
      </c>
      <c r="Z212" s="475"/>
      <c r="AA212" s="475"/>
      <c r="AB212" s="475" t="s">
        <v>39</v>
      </c>
      <c r="AC212" s="475"/>
      <c r="AD212" s="475"/>
      <c r="AE212" s="475"/>
      <c r="AF212" s="475"/>
      <c r="AG212" s="475"/>
      <c r="AH212" s="475"/>
      <c r="AI212" s="475"/>
      <c r="AJ212" s="479">
        <v>0.69</v>
      </c>
      <c r="AK212" s="479"/>
      <c r="AL212" s="479"/>
      <c r="AM212" s="479"/>
      <c r="AN212" s="479"/>
      <c r="AO212" s="478"/>
      <c r="AP212" s="478"/>
      <c r="AQ212" s="478"/>
      <c r="AR212" s="478"/>
      <c r="AS212" s="478"/>
      <c r="AT212" s="479">
        <v>0.69</v>
      </c>
      <c r="AU212" s="479"/>
      <c r="AV212" s="479"/>
      <c r="AW212" s="479"/>
      <c r="AX212" s="479"/>
      <c r="AY212" s="479">
        <v>0.69</v>
      </c>
      <c r="AZ212" s="479"/>
      <c r="BA212" s="479"/>
      <c r="BB212" s="479"/>
      <c r="BC212" s="479"/>
      <c r="BD212" s="478"/>
      <c r="BE212" s="478"/>
      <c r="BF212" s="478"/>
      <c r="BG212" s="478"/>
      <c r="BH212" s="478"/>
      <c r="BI212" s="479">
        <v>0.69</v>
      </c>
      <c r="BJ212" s="479"/>
      <c r="BK212" s="479"/>
      <c r="BL212" s="479"/>
      <c r="BM212" s="479"/>
      <c r="BN212" s="478"/>
      <c r="BO212" s="478"/>
      <c r="BP212" s="478"/>
      <c r="BQ212" s="478"/>
      <c r="BR212" s="478"/>
      <c r="BS212" s="478"/>
      <c r="BT212" s="478"/>
      <c r="BU212" s="478"/>
      <c r="BV212" s="478"/>
      <c r="BW212" s="478"/>
      <c r="BX212" s="478"/>
      <c r="BY212" s="478"/>
      <c r="BZ212" s="478"/>
      <c r="CA212" s="478"/>
      <c r="CB212" s="478"/>
    </row>
    <row r="213" spans="1:80" ht="12" customHeight="1" x14ac:dyDescent="0.25">
      <c r="A213" s="473" t="s">
        <v>36</v>
      </c>
      <c r="B213" s="473"/>
      <c r="C213" s="473"/>
      <c r="D213" s="473"/>
      <c r="E213" s="473"/>
      <c r="F213" s="473"/>
      <c r="G213" s="473"/>
      <c r="H213" s="473"/>
      <c r="I213" s="473"/>
      <c r="J213" s="473"/>
      <c r="K213" s="473"/>
      <c r="L213" s="473"/>
      <c r="M213" s="473"/>
      <c r="N213" s="473"/>
      <c r="O213" s="473"/>
      <c r="P213" s="473"/>
      <c r="Q213" s="473"/>
      <c r="R213" s="473"/>
      <c r="S213" s="473"/>
      <c r="T213" s="473"/>
      <c r="U213" s="473"/>
      <c r="V213" s="473"/>
      <c r="W213" s="473"/>
      <c r="X213" s="473"/>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c r="AV213" s="473"/>
      <c r="AW213" s="473"/>
      <c r="AX213" s="473"/>
      <c r="AY213" s="473"/>
      <c r="AZ213" s="473"/>
      <c r="BA213" s="473"/>
      <c r="BB213" s="473"/>
      <c r="BC213" s="473"/>
      <c r="BD213" s="473"/>
      <c r="BE213" s="473"/>
      <c r="BF213" s="473"/>
      <c r="BG213" s="473"/>
      <c r="BH213" s="473"/>
      <c r="BI213" s="473"/>
      <c r="BJ213" s="473"/>
      <c r="BK213" s="473"/>
      <c r="BL213" s="473"/>
      <c r="BM213" s="473"/>
      <c r="BN213" s="473"/>
      <c r="BO213" s="473"/>
      <c r="BP213" s="473"/>
      <c r="BQ213" s="473"/>
      <c r="BR213" s="473"/>
      <c r="BS213" s="473"/>
      <c r="BT213" s="473"/>
      <c r="BU213" s="473"/>
      <c r="BV213" s="473"/>
      <c r="BW213" s="473"/>
      <c r="BX213" s="473"/>
      <c r="BY213" s="473"/>
      <c r="BZ213" s="473"/>
      <c r="CA213" s="473"/>
      <c r="CB213" s="473"/>
    </row>
    <row r="214" spans="1:80" s="98" customFormat="1" ht="30.75" customHeight="1" x14ac:dyDescent="0.25">
      <c r="A214" s="474">
        <v>1</v>
      </c>
      <c r="B214" s="474"/>
      <c r="C214" s="475" t="s">
        <v>344</v>
      </c>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t="s">
        <v>38</v>
      </c>
      <c r="Z214" s="475"/>
      <c r="AA214" s="475"/>
      <c r="AB214" s="475" t="s">
        <v>39</v>
      </c>
      <c r="AC214" s="475"/>
      <c r="AD214" s="475"/>
      <c r="AE214" s="475"/>
      <c r="AF214" s="475"/>
      <c r="AG214" s="475"/>
      <c r="AH214" s="475"/>
      <c r="AI214" s="475"/>
      <c r="AJ214" s="477">
        <v>100</v>
      </c>
      <c r="AK214" s="477"/>
      <c r="AL214" s="477"/>
      <c r="AM214" s="477"/>
      <c r="AN214" s="477"/>
      <c r="AO214" s="478"/>
      <c r="AP214" s="478"/>
      <c r="AQ214" s="478"/>
      <c r="AR214" s="478"/>
      <c r="AS214" s="478"/>
      <c r="AT214" s="477">
        <v>100</v>
      </c>
      <c r="AU214" s="477"/>
      <c r="AV214" s="477"/>
      <c r="AW214" s="477"/>
      <c r="AX214" s="477"/>
      <c r="AY214" s="477">
        <v>100</v>
      </c>
      <c r="AZ214" s="477"/>
      <c r="BA214" s="477"/>
      <c r="BB214" s="477"/>
      <c r="BC214" s="477"/>
      <c r="BD214" s="478"/>
      <c r="BE214" s="478"/>
      <c r="BF214" s="478"/>
      <c r="BG214" s="478"/>
      <c r="BH214" s="478"/>
      <c r="BI214" s="477">
        <v>100</v>
      </c>
      <c r="BJ214" s="477"/>
      <c r="BK214" s="477"/>
      <c r="BL214" s="477"/>
      <c r="BM214" s="477"/>
      <c r="BN214" s="478"/>
      <c r="BO214" s="478"/>
      <c r="BP214" s="478"/>
      <c r="BQ214" s="478"/>
      <c r="BR214" s="478"/>
      <c r="BS214" s="478"/>
      <c r="BT214" s="478"/>
      <c r="BU214" s="478"/>
      <c r="BV214" s="478"/>
      <c r="BW214" s="478"/>
      <c r="BX214" s="478"/>
      <c r="BY214" s="478"/>
      <c r="BZ214" s="478"/>
      <c r="CA214" s="478"/>
      <c r="CB214" s="478"/>
    </row>
    <row r="216" spans="1:80" ht="4.5" customHeight="1" x14ac:dyDescent="0.25"/>
    <row r="217" spans="1:80" ht="23.25" customHeight="1" x14ac:dyDescent="0.25">
      <c r="A217" s="469" t="s">
        <v>408</v>
      </c>
      <c r="B217" s="469"/>
      <c r="C217" s="469"/>
      <c r="D217" s="469"/>
      <c r="E217" s="469"/>
      <c r="F217" s="469"/>
      <c r="G217" s="469"/>
      <c r="H217" s="469"/>
      <c r="I217" s="469"/>
      <c r="J217" s="469"/>
      <c r="K217" s="469"/>
      <c r="L217" s="469"/>
      <c r="M217" s="469"/>
      <c r="N217" s="469"/>
      <c r="O217" s="469"/>
      <c r="P217" s="469"/>
      <c r="Q217" s="469"/>
      <c r="R217" s="469"/>
      <c r="S217" s="469"/>
      <c r="T217" s="469"/>
      <c r="U217" s="469"/>
      <c r="V217" s="469"/>
      <c r="W217" s="469"/>
      <c r="X217" s="469"/>
      <c r="Y217" s="469"/>
      <c r="Z217" s="469"/>
      <c r="AA217" s="469"/>
      <c r="AB217" s="469"/>
      <c r="AC217" s="469"/>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69"/>
      <c r="AY217" s="469"/>
      <c r="AZ217" s="469"/>
      <c r="BA217" s="469"/>
      <c r="BB217" s="469"/>
      <c r="BC217" s="469"/>
      <c r="BD217" s="469"/>
      <c r="BE217" s="469"/>
      <c r="BF217" s="469"/>
      <c r="BG217" s="469"/>
      <c r="BH217" s="469"/>
      <c r="BI217" s="469"/>
      <c r="BJ217" s="469"/>
      <c r="BK217" s="469"/>
      <c r="BL217" s="469"/>
      <c r="BM217" s="469"/>
      <c r="BN217" s="469"/>
      <c r="BO217" s="469"/>
      <c r="BP217" s="469"/>
      <c r="BQ217" s="469"/>
      <c r="BR217" s="469"/>
      <c r="BS217" s="469"/>
      <c r="BT217" s="469"/>
      <c r="BU217" s="469"/>
      <c r="BV217" s="469"/>
      <c r="BW217" s="469"/>
      <c r="BX217" s="469"/>
      <c r="BY217" s="469"/>
      <c r="BZ217" s="469"/>
      <c r="CA217" s="469"/>
      <c r="CB217" s="469"/>
    </row>
    <row r="218" spans="1:80" x14ac:dyDescent="0.25">
      <c r="A218" s="96" t="s">
        <v>399</v>
      </c>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row>
    <row r="220" spans="1:80" ht="17.25" customHeight="1" x14ac:dyDescent="0.25">
      <c r="A220" s="451">
        <v>1</v>
      </c>
      <c r="B220" s="451"/>
      <c r="C220" s="452" t="s">
        <v>243</v>
      </c>
      <c r="D220" s="452"/>
      <c r="E220" s="452"/>
      <c r="F220" s="452"/>
      <c r="G220" s="452"/>
      <c r="H220" s="452"/>
      <c r="I220" s="452"/>
      <c r="J220" s="452"/>
      <c r="K220" s="452"/>
      <c r="L220" s="452"/>
      <c r="M220" s="452"/>
      <c r="N220" s="452"/>
      <c r="O220" s="452"/>
      <c r="P220" s="452"/>
      <c r="Q220" s="452"/>
      <c r="R220" s="452"/>
      <c r="S220" s="452"/>
      <c r="T220" s="452"/>
      <c r="U220" s="452"/>
      <c r="V220" s="452"/>
      <c r="W220" s="452"/>
      <c r="X220" s="452"/>
      <c r="Y220" s="452"/>
      <c r="Z220" s="452"/>
      <c r="AA220" s="452"/>
      <c r="AB220" s="452"/>
      <c r="AC220" s="452"/>
      <c r="AD220" s="452"/>
      <c r="AE220" s="452"/>
      <c r="AF220" s="452"/>
      <c r="AG220" s="452"/>
      <c r="AH220" s="452"/>
      <c r="AI220" s="452"/>
      <c r="AJ220" s="452"/>
      <c r="AK220" s="452"/>
      <c r="AL220" s="452"/>
      <c r="AM220" s="452"/>
      <c r="AN220" s="452"/>
      <c r="AO220" s="452"/>
      <c r="AP220" s="452"/>
      <c r="AQ220" s="452"/>
      <c r="AR220" s="452"/>
      <c r="AS220" s="452"/>
      <c r="AT220" s="452"/>
      <c r="AU220" s="452"/>
      <c r="AV220" s="452"/>
      <c r="AW220" s="452"/>
      <c r="AX220" s="452"/>
      <c r="AY220" s="452"/>
      <c r="AZ220" s="452"/>
      <c r="BA220" s="452"/>
      <c r="BB220" s="452"/>
      <c r="BC220" s="452"/>
      <c r="BD220" s="452"/>
      <c r="BE220" s="452"/>
      <c r="BF220" s="452"/>
      <c r="BG220" s="452"/>
      <c r="BH220" s="452"/>
      <c r="BI220" s="452"/>
      <c r="BJ220" s="452"/>
      <c r="BK220" s="452"/>
      <c r="BL220" s="452"/>
      <c r="BM220" s="452"/>
      <c r="BN220" s="452"/>
      <c r="BO220" s="452"/>
      <c r="BP220" s="452"/>
      <c r="BQ220" s="452"/>
      <c r="BR220" s="452"/>
      <c r="BS220" s="452"/>
      <c r="BT220" s="452"/>
      <c r="BU220" s="452"/>
      <c r="BV220" s="452"/>
      <c r="BW220" s="452"/>
      <c r="BX220" s="452"/>
      <c r="BY220" s="452"/>
      <c r="BZ220" s="452"/>
      <c r="CA220" s="452"/>
      <c r="CB220" s="452"/>
    </row>
    <row r="221" spans="1:80" ht="14.25" customHeight="1" x14ac:dyDescent="0.25">
      <c r="A221" s="453" t="s">
        <v>21</v>
      </c>
      <c r="B221" s="453"/>
      <c r="C221" s="453"/>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453"/>
      <c r="Z221" s="453"/>
      <c r="AA221" s="453"/>
      <c r="AB221" s="453"/>
      <c r="AC221" s="453"/>
      <c r="AD221" s="453"/>
      <c r="AE221" s="453"/>
      <c r="AF221" s="453"/>
      <c r="AG221" s="453"/>
      <c r="AH221" s="453"/>
      <c r="AI221" s="453"/>
      <c r="AJ221" s="453"/>
      <c r="AK221" s="453"/>
      <c r="AL221" s="453"/>
      <c r="AM221" s="453"/>
      <c r="AN221" s="453"/>
      <c r="AO221" s="453"/>
      <c r="AP221" s="453"/>
      <c r="AQ221" s="453"/>
      <c r="AR221" s="453"/>
      <c r="AS221" s="453"/>
      <c r="AT221" s="453"/>
      <c r="AU221" s="453"/>
      <c r="AV221" s="453"/>
      <c r="AW221" s="453"/>
      <c r="AX221" s="453"/>
      <c r="AY221" s="453"/>
      <c r="AZ221" s="453"/>
      <c r="BA221" s="453"/>
      <c r="BB221" s="453"/>
      <c r="BC221" s="453"/>
      <c r="BD221" s="453"/>
      <c r="BE221" s="453"/>
      <c r="BF221" s="453"/>
      <c r="BG221" s="453"/>
      <c r="BH221" s="453"/>
      <c r="BI221" s="453"/>
      <c r="BJ221" s="453"/>
      <c r="BK221" s="453"/>
      <c r="BL221" s="453"/>
      <c r="BM221" s="453"/>
      <c r="BN221" s="453"/>
      <c r="BO221" s="453"/>
      <c r="BP221" s="453"/>
      <c r="BQ221" s="453"/>
      <c r="BR221" s="453"/>
      <c r="BS221" s="453"/>
      <c r="BT221" s="453"/>
      <c r="BU221" s="453"/>
      <c r="BV221" s="453"/>
      <c r="BW221" s="453"/>
      <c r="BX221" s="453"/>
      <c r="BY221" s="453"/>
      <c r="BZ221" s="453"/>
      <c r="CA221" s="453"/>
      <c r="CB221" s="453"/>
    </row>
    <row r="222" spans="1:80" s="95" customFormat="1" ht="18" customHeight="1" x14ac:dyDescent="0.25">
      <c r="A222" s="454">
        <v>1</v>
      </c>
      <c r="B222" s="454"/>
      <c r="C222" s="456" t="s">
        <v>23</v>
      </c>
      <c r="D222" s="456"/>
      <c r="E222" s="456"/>
      <c r="F222" s="456"/>
      <c r="G222" s="456"/>
      <c r="H222" s="456"/>
      <c r="I222" s="456"/>
      <c r="J222" s="456"/>
      <c r="K222" s="456"/>
      <c r="L222" s="456"/>
      <c r="M222" s="456"/>
      <c r="N222" s="456"/>
      <c r="O222" s="456"/>
      <c r="P222" s="456"/>
      <c r="Q222" s="456"/>
      <c r="R222" s="456"/>
      <c r="S222" s="456"/>
      <c r="T222" s="456"/>
      <c r="U222" s="456"/>
      <c r="V222" s="456"/>
      <c r="W222" s="456"/>
      <c r="X222" s="456"/>
      <c r="Y222" s="456" t="s">
        <v>24</v>
      </c>
      <c r="Z222" s="456"/>
      <c r="AA222" s="456"/>
      <c r="AB222" s="456" t="s">
        <v>25</v>
      </c>
      <c r="AC222" s="456"/>
      <c r="AD222" s="456"/>
      <c r="AE222" s="456"/>
      <c r="AF222" s="456"/>
      <c r="AG222" s="456"/>
      <c r="AH222" s="456"/>
      <c r="AI222" s="456"/>
      <c r="AJ222" s="466">
        <v>56000000</v>
      </c>
      <c r="AK222" s="466"/>
      <c r="AL222" s="466"/>
      <c r="AM222" s="466"/>
      <c r="AN222" s="466"/>
      <c r="AO222" s="466"/>
      <c r="AP222" s="466"/>
      <c r="AQ222" s="466"/>
      <c r="AR222" s="466"/>
      <c r="AS222" s="466"/>
      <c r="AT222" s="466">
        <v>56000000</v>
      </c>
      <c r="AU222" s="466"/>
      <c r="AV222" s="466"/>
      <c r="AW222" s="466"/>
      <c r="AX222" s="466"/>
      <c r="AY222" s="466">
        <v>55996634.210000001</v>
      </c>
      <c r="AZ222" s="466"/>
      <c r="BA222" s="466"/>
      <c r="BB222" s="466"/>
      <c r="BC222" s="466"/>
      <c r="BD222" s="466"/>
      <c r="BE222" s="466"/>
      <c r="BF222" s="466"/>
      <c r="BG222" s="466"/>
      <c r="BH222" s="466"/>
      <c r="BI222" s="466">
        <v>55996634.210000001</v>
      </c>
      <c r="BJ222" s="466"/>
      <c r="BK222" s="466"/>
      <c r="BL222" s="466"/>
      <c r="BM222" s="466"/>
      <c r="BN222" s="466">
        <v>-3365.79</v>
      </c>
      <c r="BO222" s="466"/>
      <c r="BP222" s="466"/>
      <c r="BQ222" s="466"/>
      <c r="BR222" s="466"/>
      <c r="BS222" s="466"/>
      <c r="BT222" s="466"/>
      <c r="BU222" s="466"/>
      <c r="BV222" s="466"/>
      <c r="BW222" s="466"/>
      <c r="BX222" s="466">
        <v>-3365.79</v>
      </c>
      <c r="BY222" s="466"/>
      <c r="BZ222" s="466"/>
      <c r="CA222" s="466"/>
      <c r="CB222" s="466"/>
    </row>
    <row r="223" spans="1:80" s="95" customFormat="1" ht="31.5" customHeight="1" x14ac:dyDescent="0.25">
      <c r="A223" s="454">
        <v>2</v>
      </c>
      <c r="B223" s="454"/>
      <c r="C223" s="456" t="s">
        <v>213</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t="s">
        <v>24</v>
      </c>
      <c r="Z223" s="456"/>
      <c r="AA223" s="456"/>
      <c r="AB223" s="456" t="s">
        <v>28</v>
      </c>
      <c r="AC223" s="456"/>
      <c r="AD223" s="456"/>
      <c r="AE223" s="456"/>
      <c r="AF223" s="456"/>
      <c r="AG223" s="456"/>
      <c r="AH223" s="456"/>
      <c r="AI223" s="456"/>
      <c r="AJ223" s="468">
        <v>49927</v>
      </c>
      <c r="AK223" s="468"/>
      <c r="AL223" s="468"/>
      <c r="AM223" s="468"/>
      <c r="AN223" s="468"/>
      <c r="AO223" s="464"/>
      <c r="AP223" s="464"/>
      <c r="AQ223" s="464"/>
      <c r="AR223" s="464"/>
      <c r="AS223" s="464"/>
      <c r="AT223" s="468">
        <v>49927</v>
      </c>
      <c r="AU223" s="468"/>
      <c r="AV223" s="468"/>
      <c r="AW223" s="468"/>
      <c r="AX223" s="468"/>
      <c r="AY223" s="468">
        <v>49927</v>
      </c>
      <c r="AZ223" s="468"/>
      <c r="BA223" s="468"/>
      <c r="BB223" s="468"/>
      <c r="BC223" s="468"/>
      <c r="BD223" s="464"/>
      <c r="BE223" s="464"/>
      <c r="BF223" s="464"/>
      <c r="BG223" s="464"/>
      <c r="BH223" s="464"/>
      <c r="BI223" s="468">
        <v>49927</v>
      </c>
      <c r="BJ223" s="468"/>
      <c r="BK223" s="468"/>
      <c r="BL223" s="468"/>
      <c r="BM223" s="468"/>
      <c r="BN223" s="464"/>
      <c r="BO223" s="464"/>
      <c r="BP223" s="464"/>
      <c r="BQ223" s="464"/>
      <c r="BR223" s="464"/>
      <c r="BS223" s="464"/>
      <c r="BT223" s="464"/>
      <c r="BU223" s="464"/>
      <c r="BV223" s="464"/>
      <c r="BW223" s="464"/>
      <c r="BX223" s="464"/>
      <c r="BY223" s="464"/>
      <c r="BZ223" s="464"/>
      <c r="CA223" s="464"/>
      <c r="CB223" s="464"/>
    </row>
    <row r="224" spans="1:80" ht="15" customHeight="1" x14ac:dyDescent="0.25">
      <c r="A224" s="453" t="s">
        <v>29</v>
      </c>
      <c r="B224" s="453"/>
      <c r="C224" s="453"/>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3"/>
      <c r="AY224" s="453"/>
      <c r="AZ224" s="453"/>
      <c r="BA224" s="453"/>
      <c r="BB224" s="453"/>
      <c r="BC224" s="453"/>
      <c r="BD224" s="453"/>
      <c r="BE224" s="453"/>
      <c r="BF224" s="453"/>
      <c r="BG224" s="453"/>
      <c r="BH224" s="453"/>
      <c r="BI224" s="453"/>
      <c r="BJ224" s="453"/>
      <c r="BK224" s="453"/>
      <c r="BL224" s="453"/>
      <c r="BM224" s="453"/>
      <c r="BN224" s="453"/>
      <c r="BO224" s="453"/>
      <c r="BP224" s="453"/>
      <c r="BQ224" s="453"/>
      <c r="BR224" s="453"/>
      <c r="BS224" s="453"/>
      <c r="BT224" s="453"/>
      <c r="BU224" s="453"/>
      <c r="BV224" s="453"/>
      <c r="BW224" s="453"/>
      <c r="BX224" s="453"/>
      <c r="BY224" s="453"/>
      <c r="BZ224" s="453"/>
      <c r="CA224" s="453"/>
      <c r="CB224" s="453"/>
    </row>
    <row r="225" spans="1:80" s="95" customFormat="1" ht="31.5" customHeight="1" x14ac:dyDescent="0.25">
      <c r="A225" s="454">
        <v>1</v>
      </c>
      <c r="B225" s="454"/>
      <c r="C225" s="456" t="s">
        <v>214</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t="s">
        <v>215</v>
      </c>
      <c r="Z225" s="456"/>
      <c r="AA225" s="456"/>
      <c r="AB225" s="456" t="s">
        <v>409</v>
      </c>
      <c r="AC225" s="456"/>
      <c r="AD225" s="456"/>
      <c r="AE225" s="456"/>
      <c r="AF225" s="456"/>
      <c r="AG225" s="456"/>
      <c r="AH225" s="456"/>
      <c r="AI225" s="456"/>
      <c r="AJ225" s="468">
        <v>19100</v>
      </c>
      <c r="AK225" s="468"/>
      <c r="AL225" s="468"/>
      <c r="AM225" s="468"/>
      <c r="AN225" s="468"/>
      <c r="AO225" s="464"/>
      <c r="AP225" s="464"/>
      <c r="AQ225" s="464"/>
      <c r="AR225" s="464"/>
      <c r="AS225" s="464"/>
      <c r="AT225" s="468">
        <v>19100</v>
      </c>
      <c r="AU225" s="468"/>
      <c r="AV225" s="468"/>
      <c r="AW225" s="468"/>
      <c r="AX225" s="468"/>
      <c r="AY225" s="468">
        <v>18960</v>
      </c>
      <c r="AZ225" s="468"/>
      <c r="BA225" s="468"/>
      <c r="BB225" s="468"/>
      <c r="BC225" s="468"/>
      <c r="BD225" s="464"/>
      <c r="BE225" s="464"/>
      <c r="BF225" s="464"/>
      <c r="BG225" s="464"/>
      <c r="BH225" s="464"/>
      <c r="BI225" s="468">
        <v>18960</v>
      </c>
      <c r="BJ225" s="468"/>
      <c r="BK225" s="468"/>
      <c r="BL225" s="468"/>
      <c r="BM225" s="468"/>
      <c r="BN225" s="465">
        <v>-140</v>
      </c>
      <c r="BO225" s="465"/>
      <c r="BP225" s="465"/>
      <c r="BQ225" s="465"/>
      <c r="BR225" s="465"/>
      <c r="BS225" s="464"/>
      <c r="BT225" s="464"/>
      <c r="BU225" s="464"/>
      <c r="BV225" s="464"/>
      <c r="BW225" s="464"/>
      <c r="BX225" s="465">
        <v>-140</v>
      </c>
      <c r="BY225" s="465"/>
      <c r="BZ225" s="465"/>
      <c r="CA225" s="465"/>
      <c r="CB225" s="465"/>
    </row>
    <row r="226" spans="1:80" ht="16.5" customHeight="1" x14ac:dyDescent="0.25">
      <c r="A226" s="453" t="s">
        <v>41</v>
      </c>
      <c r="B226" s="453"/>
      <c r="C226" s="453"/>
      <c r="D226" s="453"/>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3"/>
      <c r="AD226" s="453"/>
      <c r="AE226" s="453"/>
      <c r="AF226" s="453"/>
      <c r="AG226" s="453"/>
      <c r="AH226" s="453"/>
      <c r="AI226" s="453"/>
      <c r="AJ226" s="453"/>
      <c r="AK226" s="453"/>
      <c r="AL226" s="453"/>
      <c r="AM226" s="453"/>
      <c r="AN226" s="453"/>
      <c r="AO226" s="453"/>
      <c r="AP226" s="453"/>
      <c r="AQ226" s="453"/>
      <c r="AR226" s="453"/>
      <c r="AS226" s="453"/>
      <c r="AT226" s="453"/>
      <c r="AU226" s="453"/>
      <c r="AV226" s="453"/>
      <c r="AW226" s="453"/>
      <c r="AX226" s="453"/>
      <c r="AY226" s="453"/>
      <c r="AZ226" s="453"/>
      <c r="BA226" s="453"/>
      <c r="BB226" s="453"/>
      <c r="BC226" s="453"/>
      <c r="BD226" s="453"/>
      <c r="BE226" s="453"/>
      <c r="BF226" s="453"/>
      <c r="BG226" s="453"/>
      <c r="BH226" s="453"/>
      <c r="BI226" s="453"/>
      <c r="BJ226" s="453"/>
      <c r="BK226" s="453"/>
      <c r="BL226" s="453"/>
      <c r="BM226" s="453"/>
      <c r="BN226" s="453"/>
      <c r="BO226" s="453"/>
      <c r="BP226" s="453"/>
      <c r="BQ226" s="453"/>
      <c r="BR226" s="453"/>
      <c r="BS226" s="453"/>
      <c r="BT226" s="453"/>
      <c r="BU226" s="453"/>
      <c r="BV226" s="453"/>
      <c r="BW226" s="453"/>
      <c r="BX226" s="453"/>
      <c r="BY226" s="453"/>
      <c r="BZ226" s="453"/>
      <c r="CA226" s="453"/>
      <c r="CB226" s="453"/>
    </row>
    <row r="227" spans="1:80" s="95" customFormat="1" ht="18" customHeight="1" x14ac:dyDescent="0.25">
      <c r="A227" s="454">
        <v>1</v>
      </c>
      <c r="B227" s="454"/>
      <c r="C227" s="456" t="s">
        <v>217</v>
      </c>
      <c r="D227" s="456"/>
      <c r="E227" s="456"/>
      <c r="F227" s="456"/>
      <c r="G227" s="456"/>
      <c r="H227" s="456"/>
      <c r="I227" s="456"/>
      <c r="J227" s="456"/>
      <c r="K227" s="456"/>
      <c r="L227" s="456"/>
      <c r="M227" s="456"/>
      <c r="N227" s="456"/>
      <c r="O227" s="456"/>
      <c r="P227" s="456"/>
      <c r="Q227" s="456"/>
      <c r="R227" s="456"/>
      <c r="S227" s="456"/>
      <c r="T227" s="456"/>
      <c r="U227" s="456"/>
      <c r="V227" s="456"/>
      <c r="W227" s="456"/>
      <c r="X227" s="456"/>
      <c r="Y227" s="480" t="s">
        <v>218</v>
      </c>
      <c r="Z227" s="480"/>
      <c r="AA227" s="480"/>
      <c r="AB227" s="456" t="s">
        <v>39</v>
      </c>
      <c r="AC227" s="456"/>
      <c r="AD227" s="456"/>
      <c r="AE227" s="456"/>
      <c r="AF227" s="456"/>
      <c r="AG227" s="456"/>
      <c r="AH227" s="456"/>
      <c r="AI227" s="456"/>
      <c r="AJ227" s="468">
        <v>2932</v>
      </c>
      <c r="AK227" s="468"/>
      <c r="AL227" s="468"/>
      <c r="AM227" s="468"/>
      <c r="AN227" s="468"/>
      <c r="AO227" s="464"/>
      <c r="AP227" s="464"/>
      <c r="AQ227" s="464"/>
      <c r="AR227" s="464"/>
      <c r="AS227" s="464"/>
      <c r="AT227" s="468">
        <v>2932</v>
      </c>
      <c r="AU227" s="468"/>
      <c r="AV227" s="468"/>
      <c r="AW227" s="468"/>
      <c r="AX227" s="468"/>
      <c r="AY227" s="468">
        <v>2954</v>
      </c>
      <c r="AZ227" s="468"/>
      <c r="BA227" s="468"/>
      <c r="BB227" s="468"/>
      <c r="BC227" s="468"/>
      <c r="BD227" s="464"/>
      <c r="BE227" s="464"/>
      <c r="BF227" s="464"/>
      <c r="BG227" s="464"/>
      <c r="BH227" s="464"/>
      <c r="BI227" s="468">
        <v>2954</v>
      </c>
      <c r="BJ227" s="468"/>
      <c r="BK227" s="468"/>
      <c r="BL227" s="468"/>
      <c r="BM227" s="468"/>
      <c r="BN227" s="465">
        <v>22</v>
      </c>
      <c r="BO227" s="465"/>
      <c r="BP227" s="465"/>
      <c r="BQ227" s="465"/>
      <c r="BR227" s="465"/>
      <c r="BS227" s="464"/>
      <c r="BT227" s="464"/>
      <c r="BU227" s="464"/>
      <c r="BV227" s="464"/>
      <c r="BW227" s="464"/>
      <c r="BX227" s="465">
        <v>22</v>
      </c>
      <c r="BY227" s="465"/>
      <c r="BZ227" s="465"/>
      <c r="CA227" s="465"/>
      <c r="CB227" s="465"/>
    </row>
    <row r="228" spans="1:80" s="95" customFormat="1" ht="18" customHeight="1" x14ac:dyDescent="0.25">
      <c r="A228" s="454">
        <v>2</v>
      </c>
      <c r="B228" s="454"/>
      <c r="C228" s="456" t="s">
        <v>40</v>
      </c>
      <c r="D228" s="456"/>
      <c r="E228" s="456"/>
      <c r="F228" s="456"/>
      <c r="G228" s="456"/>
      <c r="H228" s="456"/>
      <c r="I228" s="456"/>
      <c r="J228" s="456"/>
      <c r="K228" s="456"/>
      <c r="L228" s="456"/>
      <c r="M228" s="456"/>
      <c r="N228" s="456"/>
      <c r="O228" s="456"/>
      <c r="P228" s="456"/>
      <c r="Q228" s="456"/>
      <c r="R228" s="456"/>
      <c r="S228" s="456"/>
      <c r="T228" s="456"/>
      <c r="U228" s="456"/>
      <c r="V228" s="456"/>
      <c r="W228" s="456"/>
      <c r="X228" s="456"/>
      <c r="Y228" s="456" t="s">
        <v>38</v>
      </c>
      <c r="Z228" s="456"/>
      <c r="AA228" s="456"/>
      <c r="AB228" s="456" t="s">
        <v>39</v>
      </c>
      <c r="AC228" s="456"/>
      <c r="AD228" s="456"/>
      <c r="AE228" s="456"/>
      <c r="AF228" s="456"/>
      <c r="AG228" s="456"/>
      <c r="AH228" s="456"/>
      <c r="AI228" s="456"/>
      <c r="AJ228" s="465">
        <v>100</v>
      </c>
      <c r="AK228" s="465"/>
      <c r="AL228" s="465"/>
      <c r="AM228" s="465"/>
      <c r="AN228" s="465"/>
      <c r="AO228" s="464"/>
      <c r="AP228" s="464"/>
      <c r="AQ228" s="464"/>
      <c r="AR228" s="464"/>
      <c r="AS228" s="464"/>
      <c r="AT228" s="465">
        <v>100</v>
      </c>
      <c r="AU228" s="465"/>
      <c r="AV228" s="465"/>
      <c r="AW228" s="465"/>
      <c r="AX228" s="465"/>
      <c r="AY228" s="465">
        <v>100</v>
      </c>
      <c r="AZ228" s="465"/>
      <c r="BA228" s="465"/>
      <c r="BB228" s="465"/>
      <c r="BC228" s="465"/>
      <c r="BD228" s="464"/>
      <c r="BE228" s="464"/>
      <c r="BF228" s="464"/>
      <c r="BG228" s="464"/>
      <c r="BH228" s="464"/>
      <c r="BI228" s="465">
        <v>100</v>
      </c>
      <c r="BJ228" s="465"/>
      <c r="BK228" s="465"/>
      <c r="BL228" s="465"/>
      <c r="BM228" s="465"/>
      <c r="BN228" s="464"/>
      <c r="BO228" s="464"/>
      <c r="BP228" s="464"/>
      <c r="BQ228" s="464"/>
      <c r="BR228" s="464"/>
      <c r="BS228" s="464"/>
      <c r="BT228" s="464"/>
      <c r="BU228" s="464"/>
      <c r="BV228" s="464"/>
      <c r="BW228" s="464"/>
      <c r="BX228" s="464"/>
      <c r="BY228" s="464"/>
      <c r="BZ228" s="464"/>
      <c r="CA228" s="464"/>
      <c r="CB228" s="464"/>
    </row>
    <row r="229" spans="1:80" ht="14.25" customHeight="1" x14ac:dyDescent="0.25">
      <c r="A229" s="453" t="s">
        <v>36</v>
      </c>
      <c r="B229" s="453"/>
      <c r="C229" s="453"/>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453"/>
      <c r="AE229" s="453"/>
      <c r="AF229" s="453"/>
      <c r="AG229" s="453"/>
      <c r="AH229" s="453"/>
      <c r="AI229" s="453"/>
      <c r="AJ229" s="453"/>
      <c r="AK229" s="453"/>
      <c r="AL229" s="453"/>
      <c r="AM229" s="453"/>
      <c r="AN229" s="453"/>
      <c r="AO229" s="453"/>
      <c r="AP229" s="453"/>
      <c r="AQ229" s="453"/>
      <c r="AR229" s="453"/>
      <c r="AS229" s="453"/>
      <c r="AT229" s="453"/>
      <c r="AU229" s="453"/>
      <c r="AV229" s="453"/>
      <c r="AW229" s="453"/>
      <c r="AX229" s="453"/>
      <c r="AY229" s="453"/>
      <c r="AZ229" s="453"/>
      <c r="BA229" s="453"/>
      <c r="BB229" s="453"/>
      <c r="BC229" s="453"/>
      <c r="BD229" s="453"/>
      <c r="BE229" s="453"/>
      <c r="BF229" s="453"/>
      <c r="BG229" s="453"/>
      <c r="BH229" s="453"/>
      <c r="BI229" s="453"/>
      <c r="BJ229" s="453"/>
      <c r="BK229" s="453"/>
      <c r="BL229" s="453"/>
      <c r="BM229" s="453"/>
      <c r="BN229" s="453"/>
      <c r="BO229" s="453"/>
      <c r="BP229" s="453"/>
      <c r="BQ229" s="453"/>
      <c r="BR229" s="453"/>
      <c r="BS229" s="453"/>
      <c r="BT229" s="453"/>
      <c r="BU229" s="453"/>
      <c r="BV229" s="453"/>
      <c r="BW229" s="453"/>
      <c r="BX229" s="453"/>
      <c r="BY229" s="453"/>
      <c r="BZ229" s="453"/>
      <c r="CA229" s="453"/>
      <c r="CB229" s="453"/>
    </row>
    <row r="230" spans="1:80" s="95" customFormat="1" ht="31.5" customHeight="1" x14ac:dyDescent="0.25">
      <c r="A230" s="454">
        <v>1</v>
      </c>
      <c r="B230" s="454"/>
      <c r="C230" s="456" t="s">
        <v>220</v>
      </c>
      <c r="D230" s="456"/>
      <c r="E230" s="456"/>
      <c r="F230" s="456"/>
      <c r="G230" s="456"/>
      <c r="H230" s="456"/>
      <c r="I230" s="456"/>
      <c r="J230" s="456"/>
      <c r="K230" s="456"/>
      <c r="L230" s="456"/>
      <c r="M230" s="456"/>
      <c r="N230" s="456"/>
      <c r="O230" s="456"/>
      <c r="P230" s="456"/>
      <c r="Q230" s="456"/>
      <c r="R230" s="456"/>
      <c r="S230" s="456"/>
      <c r="T230" s="456"/>
      <c r="U230" s="456"/>
      <c r="V230" s="456"/>
      <c r="W230" s="456"/>
      <c r="X230" s="456"/>
      <c r="Y230" s="456" t="s">
        <v>38</v>
      </c>
      <c r="Z230" s="456"/>
      <c r="AA230" s="456"/>
      <c r="AB230" s="456" t="s">
        <v>39</v>
      </c>
      <c r="AC230" s="456"/>
      <c r="AD230" s="456"/>
      <c r="AE230" s="456"/>
      <c r="AF230" s="456"/>
      <c r="AG230" s="456"/>
      <c r="AH230" s="456"/>
      <c r="AI230" s="456"/>
      <c r="AJ230" s="465">
        <v>100</v>
      </c>
      <c r="AK230" s="465"/>
      <c r="AL230" s="465"/>
      <c r="AM230" s="465"/>
      <c r="AN230" s="465"/>
      <c r="AO230" s="464"/>
      <c r="AP230" s="464"/>
      <c r="AQ230" s="464"/>
      <c r="AR230" s="464"/>
      <c r="AS230" s="464"/>
      <c r="AT230" s="465">
        <v>100</v>
      </c>
      <c r="AU230" s="465"/>
      <c r="AV230" s="465"/>
      <c r="AW230" s="465"/>
      <c r="AX230" s="465"/>
      <c r="AY230" s="467">
        <v>99.27</v>
      </c>
      <c r="AZ230" s="467"/>
      <c r="BA230" s="467"/>
      <c r="BB230" s="467"/>
      <c r="BC230" s="467"/>
      <c r="BD230" s="464"/>
      <c r="BE230" s="464"/>
      <c r="BF230" s="464"/>
      <c r="BG230" s="464"/>
      <c r="BH230" s="464"/>
      <c r="BI230" s="467">
        <v>99.27</v>
      </c>
      <c r="BJ230" s="467"/>
      <c r="BK230" s="467"/>
      <c r="BL230" s="467"/>
      <c r="BM230" s="467"/>
      <c r="BN230" s="467">
        <v>-0.73</v>
      </c>
      <c r="BO230" s="467"/>
      <c r="BP230" s="467"/>
      <c r="BQ230" s="467"/>
      <c r="BR230" s="467"/>
      <c r="BS230" s="464"/>
      <c r="BT230" s="464"/>
      <c r="BU230" s="464"/>
      <c r="BV230" s="464"/>
      <c r="BW230" s="464"/>
      <c r="BX230" s="467">
        <v>-0.73</v>
      </c>
      <c r="BY230" s="467"/>
      <c r="BZ230" s="467"/>
      <c r="CA230" s="467"/>
      <c r="CB230" s="467"/>
    </row>
    <row r="232" spans="1:80" ht="23.25" customHeight="1" x14ac:dyDescent="0.25">
      <c r="A232" s="469" t="s">
        <v>410</v>
      </c>
      <c r="B232" s="469"/>
      <c r="C232" s="469"/>
      <c r="D232" s="469"/>
      <c r="E232" s="469"/>
      <c r="F232" s="469"/>
      <c r="G232" s="469"/>
      <c r="H232" s="469"/>
      <c r="I232" s="469"/>
      <c r="J232" s="469"/>
      <c r="K232" s="469"/>
      <c r="L232" s="469"/>
      <c r="M232" s="469"/>
      <c r="N232" s="469"/>
      <c r="O232" s="469"/>
      <c r="P232" s="469"/>
      <c r="Q232" s="469"/>
      <c r="R232" s="469"/>
      <c r="S232" s="469"/>
      <c r="T232" s="469"/>
      <c r="U232" s="469"/>
      <c r="V232" s="469"/>
      <c r="W232" s="469"/>
      <c r="X232" s="469"/>
      <c r="Y232" s="469"/>
      <c r="Z232" s="469"/>
      <c r="AA232" s="469"/>
      <c r="AB232" s="469"/>
      <c r="AC232" s="469"/>
      <c r="AD232" s="469"/>
      <c r="AE232" s="469"/>
      <c r="AF232" s="469"/>
      <c r="AG232" s="469"/>
      <c r="AH232" s="469"/>
      <c r="AI232" s="469"/>
      <c r="AJ232" s="469"/>
      <c r="AK232" s="469"/>
      <c r="AL232" s="469"/>
      <c r="AM232" s="469"/>
      <c r="AN232" s="469"/>
      <c r="AO232" s="469"/>
      <c r="AP232" s="469"/>
      <c r="AQ232" s="469"/>
      <c r="AR232" s="469"/>
      <c r="AS232" s="469"/>
      <c r="AT232" s="469"/>
      <c r="AU232" s="469"/>
      <c r="AV232" s="469"/>
      <c r="AW232" s="469"/>
      <c r="AX232" s="469"/>
      <c r="AY232" s="469"/>
      <c r="AZ232" s="469"/>
      <c r="BA232" s="469"/>
      <c r="BB232" s="469"/>
      <c r="BC232" s="469"/>
      <c r="BD232" s="469"/>
      <c r="BE232" s="469"/>
      <c r="BF232" s="469"/>
      <c r="BG232" s="469"/>
      <c r="BH232" s="469"/>
      <c r="BI232" s="469"/>
      <c r="BJ232" s="469"/>
      <c r="BK232" s="469"/>
      <c r="BL232" s="469"/>
      <c r="BM232" s="469"/>
      <c r="BN232" s="469"/>
      <c r="BO232" s="469"/>
      <c r="BP232" s="469"/>
      <c r="BQ232" s="469"/>
      <c r="BR232" s="469"/>
      <c r="BS232" s="469"/>
      <c r="BT232" s="469"/>
      <c r="BU232" s="469"/>
      <c r="BV232" s="469"/>
      <c r="BW232" s="469"/>
      <c r="BX232" s="469"/>
      <c r="BY232" s="469"/>
      <c r="BZ232" s="469"/>
      <c r="CA232" s="469"/>
      <c r="CB232" s="469"/>
    </row>
    <row r="233" spans="1:80" x14ac:dyDescent="0.25">
      <c r="A233" s="96" t="s">
        <v>399</v>
      </c>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row>
    <row r="235" spans="1:80" ht="39" customHeight="1" x14ac:dyDescent="0.25">
      <c r="A235" s="451">
        <v>1</v>
      </c>
      <c r="B235" s="451"/>
      <c r="C235" s="452" t="s">
        <v>226</v>
      </c>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2"/>
      <c r="AY235" s="452"/>
      <c r="AZ235" s="452"/>
      <c r="BA235" s="452"/>
      <c r="BB235" s="452"/>
      <c r="BC235" s="452"/>
      <c r="BD235" s="452"/>
      <c r="BE235" s="452"/>
      <c r="BF235" s="452"/>
      <c r="BG235" s="452"/>
      <c r="BH235" s="452"/>
      <c r="BI235" s="452"/>
      <c r="BJ235" s="452"/>
      <c r="BK235" s="452"/>
      <c r="BL235" s="452"/>
      <c r="BM235" s="452"/>
      <c r="BN235" s="452"/>
      <c r="BO235" s="452"/>
      <c r="BP235" s="452"/>
      <c r="BQ235" s="452"/>
      <c r="BR235" s="452"/>
      <c r="BS235" s="452"/>
      <c r="BT235" s="452"/>
      <c r="BU235" s="452"/>
      <c r="BV235" s="452"/>
      <c r="BW235" s="452"/>
      <c r="BX235" s="452"/>
      <c r="BY235" s="452"/>
      <c r="BZ235" s="452"/>
      <c r="CA235" s="452"/>
      <c r="CB235" s="452"/>
    </row>
    <row r="236" spans="1:80" ht="15" customHeight="1" x14ac:dyDescent="0.25">
      <c r="A236" s="453" t="s">
        <v>21</v>
      </c>
      <c r="B236" s="453"/>
      <c r="C236" s="453"/>
      <c r="D236" s="453"/>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c r="BE236" s="453"/>
      <c r="BF236" s="453"/>
      <c r="BG236" s="453"/>
      <c r="BH236" s="453"/>
      <c r="BI236" s="453"/>
      <c r="BJ236" s="453"/>
      <c r="BK236" s="453"/>
      <c r="BL236" s="453"/>
      <c r="BM236" s="453"/>
      <c r="BN236" s="453"/>
      <c r="BO236" s="453"/>
      <c r="BP236" s="453"/>
      <c r="BQ236" s="453"/>
      <c r="BR236" s="453"/>
      <c r="BS236" s="453"/>
      <c r="BT236" s="453"/>
      <c r="BU236" s="453"/>
      <c r="BV236" s="453"/>
      <c r="BW236" s="453"/>
      <c r="BX236" s="453"/>
      <c r="BY236" s="453"/>
      <c r="BZ236" s="453"/>
      <c r="CA236" s="453"/>
      <c r="CB236" s="453"/>
    </row>
    <row r="237" spans="1:80" s="95" customFormat="1" ht="33.75" customHeight="1" x14ac:dyDescent="0.25">
      <c r="A237" s="454">
        <v>1</v>
      </c>
      <c r="B237" s="454"/>
      <c r="C237" s="456" t="s">
        <v>232</v>
      </c>
      <c r="D237" s="456"/>
      <c r="E237" s="456"/>
      <c r="F237" s="456"/>
      <c r="G237" s="456"/>
      <c r="H237" s="456"/>
      <c r="I237" s="456"/>
      <c r="J237" s="456"/>
      <c r="K237" s="456"/>
      <c r="L237" s="456"/>
      <c r="M237" s="456"/>
      <c r="N237" s="456"/>
      <c r="O237" s="456"/>
      <c r="P237" s="456"/>
      <c r="Q237" s="456"/>
      <c r="R237" s="456"/>
      <c r="S237" s="456"/>
      <c r="T237" s="456"/>
      <c r="U237" s="456"/>
      <c r="V237" s="456"/>
      <c r="W237" s="456"/>
      <c r="X237" s="456"/>
      <c r="Y237" s="456" t="s">
        <v>24</v>
      </c>
      <c r="Z237" s="456"/>
      <c r="AA237" s="456"/>
      <c r="AB237" s="456" t="s">
        <v>25</v>
      </c>
      <c r="AC237" s="456"/>
      <c r="AD237" s="456"/>
      <c r="AE237" s="456"/>
      <c r="AF237" s="456"/>
      <c r="AG237" s="456"/>
      <c r="AH237" s="456"/>
      <c r="AI237" s="456"/>
      <c r="AJ237" s="466">
        <v>1400</v>
      </c>
      <c r="AK237" s="466"/>
      <c r="AL237" s="466"/>
      <c r="AM237" s="466"/>
      <c r="AN237" s="466"/>
      <c r="AO237" s="466"/>
      <c r="AP237" s="466"/>
      <c r="AQ237" s="466"/>
      <c r="AR237" s="466"/>
      <c r="AS237" s="466"/>
      <c r="AT237" s="466">
        <v>1400</v>
      </c>
      <c r="AU237" s="466"/>
      <c r="AV237" s="466"/>
      <c r="AW237" s="466"/>
      <c r="AX237" s="466"/>
      <c r="AY237" s="466">
        <v>1397</v>
      </c>
      <c r="AZ237" s="466"/>
      <c r="BA237" s="466"/>
      <c r="BB237" s="466"/>
      <c r="BC237" s="466"/>
      <c r="BD237" s="466"/>
      <c r="BE237" s="466"/>
      <c r="BF237" s="466"/>
      <c r="BG237" s="466"/>
      <c r="BH237" s="466"/>
      <c r="BI237" s="466">
        <v>1397</v>
      </c>
      <c r="BJ237" s="466"/>
      <c r="BK237" s="466"/>
      <c r="BL237" s="466"/>
      <c r="BM237" s="466"/>
      <c r="BN237" s="466">
        <v>-3</v>
      </c>
      <c r="BO237" s="466"/>
      <c r="BP237" s="466"/>
      <c r="BQ237" s="466"/>
      <c r="BR237" s="466"/>
      <c r="BS237" s="466"/>
      <c r="BT237" s="466"/>
      <c r="BU237" s="466"/>
      <c r="BV237" s="466"/>
      <c r="BW237" s="466"/>
      <c r="BX237" s="466">
        <v>-3</v>
      </c>
      <c r="BY237" s="466"/>
      <c r="BZ237" s="466"/>
      <c r="CA237" s="466"/>
      <c r="CB237" s="466"/>
    </row>
    <row r="238" spans="1:80" ht="15" customHeight="1" x14ac:dyDescent="0.25">
      <c r="A238" s="453" t="s">
        <v>29</v>
      </c>
      <c r="B238" s="453"/>
      <c r="C238" s="453"/>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c r="AU238" s="453"/>
      <c r="AV238" s="453"/>
      <c r="AW238" s="453"/>
      <c r="AX238" s="453"/>
      <c r="AY238" s="453"/>
      <c r="AZ238" s="453"/>
      <c r="BA238" s="453"/>
      <c r="BB238" s="453"/>
      <c r="BC238" s="453"/>
      <c r="BD238" s="453"/>
      <c r="BE238" s="453"/>
      <c r="BF238" s="453"/>
      <c r="BG238" s="453"/>
      <c r="BH238" s="453"/>
      <c r="BI238" s="453"/>
      <c r="BJ238" s="453"/>
      <c r="BK238" s="453"/>
      <c r="BL238" s="453"/>
      <c r="BM238" s="453"/>
      <c r="BN238" s="453"/>
      <c r="BO238" s="453"/>
      <c r="BP238" s="453"/>
      <c r="BQ238" s="453"/>
      <c r="BR238" s="453"/>
      <c r="BS238" s="453"/>
      <c r="BT238" s="453"/>
      <c r="BU238" s="453"/>
      <c r="BV238" s="453"/>
      <c r="BW238" s="453"/>
      <c r="BX238" s="453"/>
      <c r="BY238" s="453"/>
      <c r="BZ238" s="453"/>
      <c r="CA238" s="453"/>
      <c r="CB238" s="453"/>
    </row>
    <row r="239" spans="1:80" s="95" customFormat="1" ht="18.75" customHeight="1" x14ac:dyDescent="0.25">
      <c r="A239" s="454">
        <v>1</v>
      </c>
      <c r="B239" s="454"/>
      <c r="C239" s="456" t="s">
        <v>234</v>
      </c>
      <c r="D239" s="456"/>
      <c r="E239" s="456"/>
      <c r="F239" s="456"/>
      <c r="G239" s="456"/>
      <c r="H239" s="456"/>
      <c r="I239" s="456"/>
      <c r="J239" s="456"/>
      <c r="K239" s="456"/>
      <c r="L239" s="456"/>
      <c r="M239" s="456"/>
      <c r="N239" s="456"/>
      <c r="O239" s="456"/>
      <c r="P239" s="456"/>
      <c r="Q239" s="456"/>
      <c r="R239" s="456"/>
      <c r="S239" s="456"/>
      <c r="T239" s="456"/>
      <c r="U239" s="456"/>
      <c r="V239" s="456"/>
      <c r="W239" s="456"/>
      <c r="X239" s="456"/>
      <c r="Y239" s="456" t="s">
        <v>22</v>
      </c>
      <c r="Z239" s="456"/>
      <c r="AA239" s="456"/>
      <c r="AB239" s="456" t="s">
        <v>157</v>
      </c>
      <c r="AC239" s="456"/>
      <c r="AD239" s="456"/>
      <c r="AE239" s="456"/>
      <c r="AF239" s="456"/>
      <c r="AG239" s="456"/>
      <c r="AH239" s="456"/>
      <c r="AI239" s="456"/>
      <c r="AJ239" s="465">
        <v>6</v>
      </c>
      <c r="AK239" s="465"/>
      <c r="AL239" s="465"/>
      <c r="AM239" s="465"/>
      <c r="AN239" s="465"/>
      <c r="AO239" s="464"/>
      <c r="AP239" s="464"/>
      <c r="AQ239" s="464"/>
      <c r="AR239" s="464"/>
      <c r="AS239" s="464"/>
      <c r="AT239" s="465">
        <v>6</v>
      </c>
      <c r="AU239" s="465"/>
      <c r="AV239" s="465"/>
      <c r="AW239" s="465"/>
      <c r="AX239" s="465"/>
      <c r="AY239" s="465">
        <v>6</v>
      </c>
      <c r="AZ239" s="465"/>
      <c r="BA239" s="465"/>
      <c r="BB239" s="465"/>
      <c r="BC239" s="465"/>
      <c r="BD239" s="464"/>
      <c r="BE239" s="464"/>
      <c r="BF239" s="464"/>
      <c r="BG239" s="464"/>
      <c r="BH239" s="464"/>
      <c r="BI239" s="465">
        <v>6</v>
      </c>
      <c r="BJ239" s="465"/>
      <c r="BK239" s="465"/>
      <c r="BL239" s="465"/>
      <c r="BM239" s="465"/>
      <c r="BN239" s="464"/>
      <c r="BO239" s="464"/>
      <c r="BP239" s="464"/>
      <c r="BQ239" s="464"/>
      <c r="BR239" s="464"/>
      <c r="BS239" s="464"/>
      <c r="BT239" s="464"/>
      <c r="BU239" s="464"/>
      <c r="BV239" s="464"/>
      <c r="BW239" s="464"/>
      <c r="BX239" s="464"/>
      <c r="BY239" s="464"/>
      <c r="BZ239" s="464"/>
      <c r="CA239" s="464"/>
      <c r="CB239" s="464"/>
    </row>
    <row r="240" spans="1:80" ht="15" customHeight="1" x14ac:dyDescent="0.25">
      <c r="A240" s="453" t="s">
        <v>41</v>
      </c>
      <c r="B240" s="453"/>
      <c r="C240" s="453"/>
      <c r="D240" s="453"/>
      <c r="E240" s="453"/>
      <c r="F240" s="453"/>
      <c r="G240" s="453"/>
      <c r="H240" s="453"/>
      <c r="I240" s="453"/>
      <c r="J240" s="453"/>
      <c r="K240" s="453"/>
      <c r="L240" s="453"/>
      <c r="M240" s="453"/>
      <c r="N240" s="453"/>
      <c r="O240" s="453"/>
      <c r="P240" s="453"/>
      <c r="Q240" s="453"/>
      <c r="R240" s="453"/>
      <c r="S240" s="453"/>
      <c r="T240" s="453"/>
      <c r="U240" s="453"/>
      <c r="V240" s="453"/>
      <c r="W240" s="453"/>
      <c r="X240" s="453"/>
      <c r="Y240" s="453"/>
      <c r="Z240" s="453"/>
      <c r="AA240" s="453"/>
      <c r="AB240" s="453"/>
      <c r="AC240" s="453"/>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3"/>
      <c r="AY240" s="453"/>
      <c r="AZ240" s="453"/>
      <c r="BA240" s="453"/>
      <c r="BB240" s="453"/>
      <c r="BC240" s="453"/>
      <c r="BD240" s="453"/>
      <c r="BE240" s="453"/>
      <c r="BF240" s="453"/>
      <c r="BG240" s="453"/>
      <c r="BH240" s="453"/>
      <c r="BI240" s="453"/>
      <c r="BJ240" s="453"/>
      <c r="BK240" s="453"/>
      <c r="BL240" s="453"/>
      <c r="BM240" s="453"/>
      <c r="BN240" s="453"/>
      <c r="BO240" s="453"/>
      <c r="BP240" s="453"/>
      <c r="BQ240" s="453"/>
      <c r="BR240" s="453"/>
      <c r="BS240" s="453"/>
      <c r="BT240" s="453"/>
      <c r="BU240" s="453"/>
      <c r="BV240" s="453"/>
      <c r="BW240" s="453"/>
      <c r="BX240" s="453"/>
      <c r="BY240" s="453"/>
      <c r="BZ240" s="453"/>
      <c r="CA240" s="453"/>
      <c r="CB240" s="453"/>
    </row>
    <row r="241" spans="1:80" s="95" customFormat="1" ht="17.25" customHeight="1" x14ac:dyDescent="0.25">
      <c r="A241" s="454">
        <v>1</v>
      </c>
      <c r="B241" s="454"/>
      <c r="C241" s="456" t="s">
        <v>235</v>
      </c>
      <c r="D241" s="456"/>
      <c r="E241" s="456"/>
      <c r="F241" s="456"/>
      <c r="G241" s="456"/>
      <c r="H241" s="456"/>
      <c r="I241" s="456"/>
      <c r="J241" s="456"/>
      <c r="K241" s="456"/>
      <c r="L241" s="456"/>
      <c r="M241" s="456"/>
      <c r="N241" s="456"/>
      <c r="O241" s="456"/>
      <c r="P241" s="456"/>
      <c r="Q241" s="456"/>
      <c r="R241" s="456"/>
      <c r="S241" s="456"/>
      <c r="T241" s="456"/>
      <c r="U241" s="456"/>
      <c r="V241" s="456"/>
      <c r="W241" s="456"/>
      <c r="X241" s="456"/>
      <c r="Y241" s="456" t="s">
        <v>24</v>
      </c>
      <c r="Z241" s="456"/>
      <c r="AA241" s="456"/>
      <c r="AB241" s="456" t="s">
        <v>39</v>
      </c>
      <c r="AC241" s="456"/>
      <c r="AD241" s="456"/>
      <c r="AE241" s="456"/>
      <c r="AF241" s="456"/>
      <c r="AG241" s="456"/>
      <c r="AH241" s="456"/>
      <c r="AI241" s="456"/>
      <c r="AJ241" s="467">
        <v>233.33</v>
      </c>
      <c r="AK241" s="467"/>
      <c r="AL241" s="467"/>
      <c r="AM241" s="467"/>
      <c r="AN241" s="467"/>
      <c r="AO241" s="464"/>
      <c r="AP241" s="464"/>
      <c r="AQ241" s="464"/>
      <c r="AR241" s="464"/>
      <c r="AS241" s="464"/>
      <c r="AT241" s="467">
        <v>233.33</v>
      </c>
      <c r="AU241" s="467"/>
      <c r="AV241" s="467"/>
      <c r="AW241" s="467"/>
      <c r="AX241" s="467"/>
      <c r="AY241" s="467">
        <v>232.84</v>
      </c>
      <c r="AZ241" s="467"/>
      <c r="BA241" s="467"/>
      <c r="BB241" s="467"/>
      <c r="BC241" s="467"/>
      <c r="BD241" s="464"/>
      <c r="BE241" s="464"/>
      <c r="BF241" s="464"/>
      <c r="BG241" s="464"/>
      <c r="BH241" s="464"/>
      <c r="BI241" s="467">
        <v>232.84</v>
      </c>
      <c r="BJ241" s="467"/>
      <c r="BK241" s="467"/>
      <c r="BL241" s="467"/>
      <c r="BM241" s="467"/>
      <c r="BN241" s="467">
        <v>-0.49</v>
      </c>
      <c r="BO241" s="467"/>
      <c r="BP241" s="467"/>
      <c r="BQ241" s="467"/>
      <c r="BR241" s="467"/>
      <c r="BS241" s="464"/>
      <c r="BT241" s="464"/>
      <c r="BU241" s="464"/>
      <c r="BV241" s="464"/>
      <c r="BW241" s="464"/>
      <c r="BX241" s="467">
        <v>-0.49</v>
      </c>
      <c r="BY241" s="467"/>
      <c r="BZ241" s="467"/>
      <c r="CA241" s="467"/>
      <c r="CB241" s="467"/>
    </row>
    <row r="242" spans="1:80" ht="15" customHeight="1" x14ac:dyDescent="0.25">
      <c r="A242" s="453" t="s">
        <v>36</v>
      </c>
      <c r="B242" s="453"/>
      <c r="C242" s="453"/>
      <c r="D242" s="453"/>
      <c r="E242" s="453"/>
      <c r="F242" s="453"/>
      <c r="G242" s="453"/>
      <c r="H242" s="453"/>
      <c r="I242" s="453"/>
      <c r="J242" s="453"/>
      <c r="K242" s="453"/>
      <c r="L242" s="453"/>
      <c r="M242" s="453"/>
      <c r="N242" s="453"/>
      <c r="O242" s="453"/>
      <c r="P242" s="453"/>
      <c r="Q242" s="453"/>
      <c r="R242" s="453"/>
      <c r="S242" s="453"/>
      <c r="T242" s="453"/>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3"/>
      <c r="AY242" s="453"/>
      <c r="AZ242" s="453"/>
      <c r="BA242" s="453"/>
      <c r="BB242" s="453"/>
      <c r="BC242" s="453"/>
      <c r="BD242" s="453"/>
      <c r="BE242" s="453"/>
      <c r="BF242" s="453"/>
      <c r="BG242" s="453"/>
      <c r="BH242" s="453"/>
      <c r="BI242" s="453"/>
      <c r="BJ242" s="453"/>
      <c r="BK242" s="453"/>
      <c r="BL242" s="453"/>
      <c r="BM242" s="453"/>
      <c r="BN242" s="453"/>
      <c r="BO242" s="453"/>
      <c r="BP242" s="453"/>
      <c r="BQ242" s="453"/>
      <c r="BR242" s="453"/>
      <c r="BS242" s="453"/>
      <c r="BT242" s="453"/>
      <c r="BU242" s="453"/>
      <c r="BV242" s="453"/>
      <c r="BW242" s="453"/>
      <c r="BX242" s="453"/>
      <c r="BY242" s="453"/>
      <c r="BZ242" s="453"/>
      <c r="CA242" s="453"/>
      <c r="CB242" s="453"/>
    </row>
    <row r="243" spans="1:80" s="95" customFormat="1" ht="31.5" customHeight="1" x14ac:dyDescent="0.25">
      <c r="A243" s="454">
        <v>1</v>
      </c>
      <c r="B243" s="454"/>
      <c r="C243" s="456" t="s">
        <v>237</v>
      </c>
      <c r="D243" s="456"/>
      <c r="E243" s="456"/>
      <c r="F243" s="456"/>
      <c r="G243" s="456"/>
      <c r="H243" s="456"/>
      <c r="I243" s="456"/>
      <c r="J243" s="456"/>
      <c r="K243" s="456"/>
      <c r="L243" s="456"/>
      <c r="M243" s="456"/>
      <c r="N243" s="456"/>
      <c r="O243" s="456"/>
      <c r="P243" s="456"/>
      <c r="Q243" s="456"/>
      <c r="R243" s="456"/>
      <c r="S243" s="456"/>
      <c r="T243" s="456"/>
      <c r="U243" s="456"/>
      <c r="V243" s="456"/>
      <c r="W243" s="456"/>
      <c r="X243" s="456"/>
      <c r="Y243" s="456" t="s">
        <v>38</v>
      </c>
      <c r="Z243" s="456"/>
      <c r="AA243" s="456"/>
      <c r="AB243" s="456" t="s">
        <v>39</v>
      </c>
      <c r="AC243" s="456"/>
      <c r="AD243" s="456"/>
      <c r="AE243" s="456"/>
      <c r="AF243" s="456"/>
      <c r="AG243" s="456"/>
      <c r="AH243" s="456"/>
      <c r="AI243" s="456"/>
      <c r="AJ243" s="465">
        <v>100</v>
      </c>
      <c r="AK243" s="465"/>
      <c r="AL243" s="465"/>
      <c r="AM243" s="465"/>
      <c r="AN243" s="465"/>
      <c r="AO243" s="464"/>
      <c r="AP243" s="464"/>
      <c r="AQ243" s="464"/>
      <c r="AR243" s="464"/>
      <c r="AS243" s="464"/>
      <c r="AT243" s="465">
        <v>100</v>
      </c>
      <c r="AU243" s="465"/>
      <c r="AV243" s="465"/>
      <c r="AW243" s="465"/>
      <c r="AX243" s="465"/>
      <c r="AY243" s="465">
        <v>100</v>
      </c>
      <c r="AZ243" s="465"/>
      <c r="BA243" s="465"/>
      <c r="BB243" s="465"/>
      <c r="BC243" s="465"/>
      <c r="BD243" s="464"/>
      <c r="BE243" s="464"/>
      <c r="BF243" s="464"/>
      <c r="BG243" s="464"/>
      <c r="BH243" s="464"/>
      <c r="BI243" s="465">
        <v>100</v>
      </c>
      <c r="BJ243" s="465"/>
      <c r="BK243" s="465"/>
      <c r="BL243" s="465"/>
      <c r="BM243" s="465"/>
      <c r="BN243" s="464"/>
      <c r="BO243" s="464"/>
      <c r="BP243" s="464"/>
      <c r="BQ243" s="464"/>
      <c r="BR243" s="464"/>
      <c r="BS243" s="464"/>
      <c r="BT243" s="464"/>
      <c r="BU243" s="464"/>
      <c r="BV243" s="464"/>
      <c r="BW243" s="464"/>
      <c r="BX243" s="464"/>
      <c r="BY243" s="464"/>
      <c r="BZ243" s="464"/>
      <c r="CA243" s="464"/>
      <c r="CB243" s="464"/>
    </row>
    <row r="244" spans="1:80" ht="38.25" customHeight="1" x14ac:dyDescent="0.25">
      <c r="A244" s="451">
        <v>2</v>
      </c>
      <c r="B244" s="451"/>
      <c r="C244" s="452" t="s">
        <v>227</v>
      </c>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c r="AG244" s="452"/>
      <c r="AH244" s="452"/>
      <c r="AI244" s="452"/>
      <c r="AJ244" s="452"/>
      <c r="AK244" s="452"/>
      <c r="AL244" s="452"/>
      <c r="AM244" s="452"/>
      <c r="AN244" s="452"/>
      <c r="AO244" s="452"/>
      <c r="AP244" s="452"/>
      <c r="AQ244" s="452"/>
      <c r="AR244" s="452"/>
      <c r="AS244" s="452"/>
      <c r="AT244" s="452"/>
      <c r="AU244" s="452"/>
      <c r="AV244" s="452"/>
      <c r="AW244" s="452"/>
      <c r="AX244" s="452"/>
      <c r="AY244" s="452"/>
      <c r="AZ244" s="452"/>
      <c r="BA244" s="452"/>
      <c r="BB244" s="452"/>
      <c r="BC244" s="452"/>
      <c r="BD244" s="452"/>
      <c r="BE244" s="452"/>
      <c r="BF244" s="452"/>
      <c r="BG244" s="452"/>
      <c r="BH244" s="452"/>
      <c r="BI244" s="452"/>
      <c r="BJ244" s="452"/>
      <c r="BK244" s="452"/>
      <c r="BL244" s="452"/>
      <c r="BM244" s="452"/>
      <c r="BN244" s="452"/>
      <c r="BO244" s="452"/>
      <c r="BP244" s="452"/>
      <c r="BQ244" s="452"/>
      <c r="BR244" s="452"/>
      <c r="BS244" s="452"/>
      <c r="BT244" s="452"/>
      <c r="BU244" s="452"/>
      <c r="BV244" s="452"/>
      <c r="BW244" s="452"/>
      <c r="BX244" s="452"/>
      <c r="BY244" s="452"/>
      <c r="BZ244" s="452"/>
      <c r="CA244" s="452"/>
      <c r="CB244" s="452"/>
    </row>
    <row r="245" spans="1:80" ht="15" customHeight="1" x14ac:dyDescent="0.25">
      <c r="A245" s="453" t="s">
        <v>21</v>
      </c>
      <c r="B245" s="453"/>
      <c r="C245" s="453"/>
      <c r="D245" s="453"/>
      <c r="E245" s="453"/>
      <c r="F245" s="453"/>
      <c r="G245" s="453"/>
      <c r="H245" s="453"/>
      <c r="I245" s="453"/>
      <c r="J245" s="453"/>
      <c r="K245" s="453"/>
      <c r="L245" s="453"/>
      <c r="M245" s="453"/>
      <c r="N245" s="453"/>
      <c r="O245" s="453"/>
      <c r="P245" s="453"/>
      <c r="Q245" s="453"/>
      <c r="R245" s="453"/>
      <c r="S245" s="453"/>
      <c r="T245" s="453"/>
      <c r="U245" s="453"/>
      <c r="V245" s="453"/>
      <c r="W245" s="453"/>
      <c r="X245" s="453"/>
      <c r="Y245" s="453"/>
      <c r="Z245" s="453"/>
      <c r="AA245" s="453"/>
      <c r="AB245" s="453"/>
      <c r="AC245" s="453"/>
      <c r="AD245" s="453"/>
      <c r="AE245" s="453"/>
      <c r="AF245" s="453"/>
      <c r="AG245" s="453"/>
      <c r="AH245" s="453"/>
      <c r="AI245" s="453"/>
      <c r="AJ245" s="453"/>
      <c r="AK245" s="453"/>
      <c r="AL245" s="453"/>
      <c r="AM245" s="453"/>
      <c r="AN245" s="453"/>
      <c r="AO245" s="453"/>
      <c r="AP245" s="453"/>
      <c r="AQ245" s="453"/>
      <c r="AR245" s="453"/>
      <c r="AS245" s="453"/>
      <c r="AT245" s="453"/>
      <c r="AU245" s="453"/>
      <c r="AV245" s="453"/>
      <c r="AW245" s="453"/>
      <c r="AX245" s="453"/>
      <c r="AY245" s="453"/>
      <c r="AZ245" s="453"/>
      <c r="BA245" s="453"/>
      <c r="BB245" s="453"/>
      <c r="BC245" s="453"/>
      <c r="BD245" s="453"/>
      <c r="BE245" s="453"/>
      <c r="BF245" s="453"/>
      <c r="BG245" s="453"/>
      <c r="BH245" s="453"/>
      <c r="BI245" s="453"/>
      <c r="BJ245" s="453"/>
      <c r="BK245" s="453"/>
      <c r="BL245" s="453"/>
      <c r="BM245" s="453"/>
      <c r="BN245" s="453"/>
      <c r="BO245" s="453"/>
      <c r="BP245" s="453"/>
      <c r="BQ245" s="453"/>
      <c r="BR245" s="453"/>
      <c r="BS245" s="453"/>
      <c r="BT245" s="453"/>
      <c r="BU245" s="453"/>
      <c r="BV245" s="453"/>
      <c r="BW245" s="453"/>
      <c r="BX245" s="453"/>
      <c r="BY245" s="453"/>
      <c r="BZ245" s="453"/>
      <c r="CA245" s="453"/>
      <c r="CB245" s="453"/>
    </row>
    <row r="246" spans="1:80" s="95" customFormat="1" ht="18" customHeight="1" x14ac:dyDescent="0.25">
      <c r="A246" s="454">
        <v>1</v>
      </c>
      <c r="B246" s="454"/>
      <c r="C246" s="456" t="s">
        <v>238</v>
      </c>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t="s">
        <v>24</v>
      </c>
      <c r="Z246" s="456"/>
      <c r="AA246" s="456"/>
      <c r="AB246" s="456" t="s">
        <v>25</v>
      </c>
      <c r="AC246" s="456"/>
      <c r="AD246" s="456"/>
      <c r="AE246" s="456"/>
      <c r="AF246" s="456"/>
      <c r="AG246" s="456"/>
      <c r="AH246" s="456"/>
      <c r="AI246" s="456"/>
      <c r="AJ246" s="466">
        <v>69530</v>
      </c>
      <c r="AK246" s="466"/>
      <c r="AL246" s="466"/>
      <c r="AM246" s="466"/>
      <c r="AN246" s="466"/>
      <c r="AO246" s="466"/>
      <c r="AP246" s="466"/>
      <c r="AQ246" s="466"/>
      <c r="AR246" s="466"/>
      <c r="AS246" s="466"/>
      <c r="AT246" s="466">
        <v>69530</v>
      </c>
      <c r="AU246" s="466"/>
      <c r="AV246" s="466"/>
      <c r="AW246" s="466"/>
      <c r="AX246" s="466"/>
      <c r="AY246" s="466">
        <v>69524.34</v>
      </c>
      <c r="AZ246" s="466"/>
      <c r="BA246" s="466"/>
      <c r="BB246" s="466"/>
      <c r="BC246" s="466"/>
      <c r="BD246" s="466"/>
      <c r="BE246" s="466"/>
      <c r="BF246" s="466"/>
      <c r="BG246" s="466"/>
      <c r="BH246" s="466"/>
      <c r="BI246" s="466">
        <v>69524.34</v>
      </c>
      <c r="BJ246" s="466"/>
      <c r="BK246" s="466"/>
      <c r="BL246" s="466"/>
      <c r="BM246" s="466"/>
      <c r="BN246" s="466">
        <v>-5.66</v>
      </c>
      <c r="BO246" s="466"/>
      <c r="BP246" s="466"/>
      <c r="BQ246" s="466"/>
      <c r="BR246" s="466"/>
      <c r="BS246" s="466"/>
      <c r="BT246" s="466"/>
      <c r="BU246" s="466"/>
      <c r="BV246" s="466"/>
      <c r="BW246" s="466"/>
      <c r="BX246" s="466">
        <v>-5.66</v>
      </c>
      <c r="BY246" s="466"/>
      <c r="BZ246" s="466"/>
      <c r="CA246" s="466"/>
      <c r="CB246" s="466"/>
    </row>
    <row r="247" spans="1:80" ht="15" customHeight="1" x14ac:dyDescent="0.25">
      <c r="A247" s="453" t="s">
        <v>29</v>
      </c>
      <c r="B247" s="453"/>
      <c r="C247" s="453"/>
      <c r="D247" s="453"/>
      <c r="E247" s="453"/>
      <c r="F247" s="453"/>
      <c r="G247" s="453"/>
      <c r="H247" s="453"/>
      <c r="I247" s="453"/>
      <c r="J247" s="453"/>
      <c r="K247" s="453"/>
      <c r="L247" s="453"/>
      <c r="M247" s="453"/>
      <c r="N247" s="453"/>
      <c r="O247" s="453"/>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c r="BE247" s="453"/>
      <c r="BF247" s="453"/>
      <c r="BG247" s="453"/>
      <c r="BH247" s="453"/>
      <c r="BI247" s="453"/>
      <c r="BJ247" s="453"/>
      <c r="BK247" s="453"/>
      <c r="BL247" s="453"/>
      <c r="BM247" s="453"/>
      <c r="BN247" s="453"/>
      <c r="BO247" s="453"/>
      <c r="BP247" s="453"/>
      <c r="BQ247" s="453"/>
      <c r="BR247" s="453"/>
      <c r="BS247" s="453"/>
      <c r="BT247" s="453"/>
      <c r="BU247" s="453"/>
      <c r="BV247" s="453"/>
      <c r="BW247" s="453"/>
      <c r="BX247" s="453"/>
      <c r="BY247" s="453"/>
      <c r="BZ247" s="453"/>
      <c r="CA247" s="453"/>
      <c r="CB247" s="453"/>
    </row>
    <row r="248" spans="1:80" s="95" customFormat="1" ht="19.5" customHeight="1" x14ac:dyDescent="0.25">
      <c r="A248" s="454">
        <v>1</v>
      </c>
      <c r="B248" s="454"/>
      <c r="C248" s="456" t="s">
        <v>239</v>
      </c>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t="s">
        <v>22</v>
      </c>
      <c r="Z248" s="456"/>
      <c r="AA248" s="456"/>
      <c r="AB248" s="456" t="s">
        <v>157</v>
      </c>
      <c r="AC248" s="456"/>
      <c r="AD248" s="456"/>
      <c r="AE248" s="456"/>
      <c r="AF248" s="456"/>
      <c r="AG248" s="456"/>
      <c r="AH248" s="456"/>
      <c r="AI248" s="456"/>
      <c r="AJ248" s="465">
        <v>2</v>
      </c>
      <c r="AK248" s="465"/>
      <c r="AL248" s="465"/>
      <c r="AM248" s="465"/>
      <c r="AN248" s="465"/>
      <c r="AO248" s="464"/>
      <c r="AP248" s="464"/>
      <c r="AQ248" s="464"/>
      <c r="AR248" s="464"/>
      <c r="AS248" s="464"/>
      <c r="AT248" s="465">
        <v>2</v>
      </c>
      <c r="AU248" s="465"/>
      <c r="AV248" s="465"/>
      <c r="AW248" s="465"/>
      <c r="AX248" s="465"/>
      <c r="AY248" s="465">
        <v>2</v>
      </c>
      <c r="AZ248" s="465"/>
      <c r="BA248" s="465"/>
      <c r="BB248" s="465"/>
      <c r="BC248" s="465"/>
      <c r="BD248" s="464"/>
      <c r="BE248" s="464"/>
      <c r="BF248" s="464"/>
      <c r="BG248" s="464"/>
      <c r="BH248" s="464"/>
      <c r="BI248" s="465">
        <v>2</v>
      </c>
      <c r="BJ248" s="465"/>
      <c r="BK248" s="465"/>
      <c r="BL248" s="465"/>
      <c r="BM248" s="465"/>
      <c r="BN248" s="464"/>
      <c r="BO248" s="464"/>
      <c r="BP248" s="464"/>
      <c r="BQ248" s="464"/>
      <c r="BR248" s="464"/>
      <c r="BS248" s="464"/>
      <c r="BT248" s="464"/>
      <c r="BU248" s="464"/>
      <c r="BV248" s="464"/>
      <c r="BW248" s="464"/>
      <c r="BX248" s="464"/>
      <c r="BY248" s="464"/>
      <c r="BZ248" s="464"/>
      <c r="CA248" s="464"/>
      <c r="CB248" s="464"/>
    </row>
    <row r="249" spans="1:80" ht="15" customHeight="1" x14ac:dyDescent="0.25">
      <c r="A249" s="453" t="s">
        <v>41</v>
      </c>
      <c r="B249" s="453"/>
      <c r="C249" s="453"/>
      <c r="D249" s="453"/>
      <c r="E249" s="453"/>
      <c r="F249" s="453"/>
      <c r="G249" s="453"/>
      <c r="H249" s="453"/>
      <c r="I249" s="453"/>
      <c r="J249" s="453"/>
      <c r="K249" s="453"/>
      <c r="L249" s="453"/>
      <c r="M249" s="453"/>
      <c r="N249" s="453"/>
      <c r="O249" s="453"/>
      <c r="P249" s="453"/>
      <c r="Q249" s="453"/>
      <c r="R249" s="453"/>
      <c r="S249" s="453"/>
      <c r="T249" s="453"/>
      <c r="U249" s="453"/>
      <c r="V249" s="453"/>
      <c r="W249" s="453"/>
      <c r="X249" s="453"/>
      <c r="Y249" s="453"/>
      <c r="Z249" s="453"/>
      <c r="AA249" s="453"/>
      <c r="AB249" s="453"/>
      <c r="AC249" s="453"/>
      <c r="AD249" s="453"/>
      <c r="AE249" s="453"/>
      <c r="AF249" s="453"/>
      <c r="AG249" s="453"/>
      <c r="AH249" s="453"/>
      <c r="AI249" s="453"/>
      <c r="AJ249" s="453"/>
      <c r="AK249" s="453"/>
      <c r="AL249" s="453"/>
      <c r="AM249" s="453"/>
      <c r="AN249" s="453"/>
      <c r="AO249" s="453"/>
      <c r="AP249" s="453"/>
      <c r="AQ249" s="453"/>
      <c r="AR249" s="453"/>
      <c r="AS249" s="453"/>
      <c r="AT249" s="453"/>
      <c r="AU249" s="453"/>
      <c r="AV249" s="453"/>
      <c r="AW249" s="453"/>
      <c r="AX249" s="453"/>
      <c r="AY249" s="453"/>
      <c r="AZ249" s="453"/>
      <c r="BA249" s="453"/>
      <c r="BB249" s="453"/>
      <c r="BC249" s="453"/>
      <c r="BD249" s="453"/>
      <c r="BE249" s="453"/>
      <c r="BF249" s="453"/>
      <c r="BG249" s="453"/>
      <c r="BH249" s="453"/>
      <c r="BI249" s="453"/>
      <c r="BJ249" s="453"/>
      <c r="BK249" s="453"/>
      <c r="BL249" s="453"/>
      <c r="BM249" s="453"/>
      <c r="BN249" s="453"/>
      <c r="BO249" s="453"/>
      <c r="BP249" s="453"/>
      <c r="BQ249" s="453"/>
      <c r="BR249" s="453"/>
      <c r="BS249" s="453"/>
      <c r="BT249" s="453"/>
      <c r="BU249" s="453"/>
      <c r="BV249" s="453"/>
      <c r="BW249" s="453"/>
      <c r="BX249" s="453"/>
      <c r="BY249" s="453"/>
      <c r="BZ249" s="453"/>
      <c r="CA249" s="453"/>
      <c r="CB249" s="453"/>
    </row>
    <row r="250" spans="1:80" s="95" customFormat="1" ht="30.75" customHeight="1" x14ac:dyDescent="0.25">
      <c r="A250" s="454">
        <v>1</v>
      </c>
      <c r="B250" s="454"/>
      <c r="C250" s="456" t="s">
        <v>240</v>
      </c>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t="s">
        <v>24</v>
      </c>
      <c r="Z250" s="456"/>
      <c r="AA250" s="456"/>
      <c r="AB250" s="456" t="s">
        <v>39</v>
      </c>
      <c r="AC250" s="456"/>
      <c r="AD250" s="456"/>
      <c r="AE250" s="456"/>
      <c r="AF250" s="456"/>
      <c r="AG250" s="456"/>
      <c r="AH250" s="456"/>
      <c r="AI250" s="456"/>
      <c r="AJ250" s="466">
        <v>34765</v>
      </c>
      <c r="AK250" s="466"/>
      <c r="AL250" s="466"/>
      <c r="AM250" s="466"/>
      <c r="AN250" s="466"/>
      <c r="AO250" s="466"/>
      <c r="AP250" s="466"/>
      <c r="AQ250" s="466"/>
      <c r="AR250" s="466"/>
      <c r="AS250" s="466"/>
      <c r="AT250" s="466">
        <v>34765</v>
      </c>
      <c r="AU250" s="466"/>
      <c r="AV250" s="466"/>
      <c r="AW250" s="466"/>
      <c r="AX250" s="466"/>
      <c r="AY250" s="466">
        <v>34762.199999999997</v>
      </c>
      <c r="AZ250" s="466"/>
      <c r="BA250" s="466"/>
      <c r="BB250" s="466"/>
      <c r="BC250" s="466"/>
      <c r="BD250" s="466"/>
      <c r="BE250" s="466"/>
      <c r="BF250" s="466"/>
      <c r="BG250" s="466"/>
      <c r="BH250" s="466"/>
      <c r="BI250" s="466">
        <v>34762.199999999997</v>
      </c>
      <c r="BJ250" s="466"/>
      <c r="BK250" s="466"/>
      <c r="BL250" s="466"/>
      <c r="BM250" s="466"/>
      <c r="BN250" s="466">
        <v>-2.8</v>
      </c>
      <c r="BO250" s="466"/>
      <c r="BP250" s="466"/>
      <c r="BQ250" s="466"/>
      <c r="BR250" s="466"/>
      <c r="BS250" s="466"/>
      <c r="BT250" s="466"/>
      <c r="BU250" s="466"/>
      <c r="BV250" s="466"/>
      <c r="BW250" s="466"/>
      <c r="BX250" s="466">
        <v>-2.8</v>
      </c>
      <c r="BY250" s="466"/>
      <c r="BZ250" s="466"/>
      <c r="CA250" s="466"/>
      <c r="CB250" s="466"/>
    </row>
    <row r="251" spans="1:80" ht="15" customHeight="1" x14ac:dyDescent="0.25">
      <c r="A251" s="453" t="s">
        <v>36</v>
      </c>
      <c r="B251" s="453"/>
      <c r="C251" s="453"/>
      <c r="D251" s="453"/>
      <c r="E251" s="453"/>
      <c r="F251" s="453"/>
      <c r="G251" s="453"/>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453"/>
      <c r="AY251" s="453"/>
      <c r="AZ251" s="453"/>
      <c r="BA251" s="453"/>
      <c r="BB251" s="453"/>
      <c r="BC251" s="453"/>
      <c r="BD251" s="453"/>
      <c r="BE251" s="453"/>
      <c r="BF251" s="453"/>
      <c r="BG251" s="453"/>
      <c r="BH251" s="453"/>
      <c r="BI251" s="453"/>
      <c r="BJ251" s="453"/>
      <c r="BK251" s="453"/>
      <c r="BL251" s="453"/>
      <c r="BM251" s="453"/>
      <c r="BN251" s="453"/>
      <c r="BO251" s="453"/>
      <c r="BP251" s="453"/>
      <c r="BQ251" s="453"/>
      <c r="BR251" s="453"/>
      <c r="BS251" s="453"/>
      <c r="BT251" s="453"/>
      <c r="BU251" s="453"/>
      <c r="BV251" s="453"/>
      <c r="BW251" s="453"/>
      <c r="BX251" s="453"/>
      <c r="BY251" s="453"/>
      <c r="BZ251" s="453"/>
      <c r="CA251" s="453"/>
      <c r="CB251" s="453"/>
    </row>
    <row r="252" spans="1:80" s="95" customFormat="1" ht="51" customHeight="1" x14ac:dyDescent="0.25">
      <c r="A252" s="454">
        <v>1</v>
      </c>
      <c r="B252" s="454"/>
      <c r="C252" s="456" t="s">
        <v>241</v>
      </c>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t="s">
        <v>38</v>
      </c>
      <c r="Z252" s="456"/>
      <c r="AA252" s="456"/>
      <c r="AB252" s="456" t="s">
        <v>39</v>
      </c>
      <c r="AC252" s="456"/>
      <c r="AD252" s="456"/>
      <c r="AE252" s="456"/>
      <c r="AF252" s="456"/>
      <c r="AG252" s="456"/>
      <c r="AH252" s="456"/>
      <c r="AI252" s="456"/>
      <c r="AJ252" s="465">
        <v>100</v>
      </c>
      <c r="AK252" s="465"/>
      <c r="AL252" s="465"/>
      <c r="AM252" s="465"/>
      <c r="AN252" s="465"/>
      <c r="AO252" s="464"/>
      <c r="AP252" s="464"/>
      <c r="AQ252" s="464"/>
      <c r="AR252" s="464"/>
      <c r="AS252" s="464"/>
      <c r="AT252" s="465">
        <v>100</v>
      </c>
      <c r="AU252" s="465"/>
      <c r="AV252" s="465"/>
      <c r="AW252" s="465"/>
      <c r="AX252" s="465"/>
      <c r="AY252" s="465">
        <v>100</v>
      </c>
      <c r="AZ252" s="465"/>
      <c r="BA252" s="465"/>
      <c r="BB252" s="465"/>
      <c r="BC252" s="465"/>
      <c r="BD252" s="464"/>
      <c r="BE252" s="464"/>
      <c r="BF252" s="464"/>
      <c r="BG252" s="464"/>
      <c r="BH252" s="464"/>
      <c r="BI252" s="465">
        <v>100</v>
      </c>
      <c r="BJ252" s="465"/>
      <c r="BK252" s="465"/>
      <c r="BL252" s="465"/>
      <c r="BM252" s="465"/>
      <c r="BN252" s="464"/>
      <c r="BO252" s="464"/>
      <c r="BP252" s="464"/>
      <c r="BQ252" s="464"/>
      <c r="BR252" s="464"/>
      <c r="BS252" s="464"/>
      <c r="BT252" s="464"/>
      <c r="BU252" s="464"/>
      <c r="BV252" s="464"/>
      <c r="BW252" s="464"/>
      <c r="BX252" s="464"/>
      <c r="BY252" s="464"/>
      <c r="BZ252" s="464"/>
      <c r="CA252" s="464"/>
      <c r="CB252" s="464"/>
    </row>
    <row r="253" spans="1:80" ht="9" customHeight="1" x14ac:dyDescent="0.25"/>
    <row r="254" spans="1:80" ht="23.25" customHeight="1" x14ac:dyDescent="0.25">
      <c r="A254" s="469" t="s">
        <v>411</v>
      </c>
      <c r="B254" s="469"/>
      <c r="C254" s="469"/>
      <c r="D254" s="469"/>
      <c r="E254" s="469"/>
      <c r="F254" s="469"/>
      <c r="G254" s="469"/>
      <c r="H254" s="469"/>
      <c r="I254" s="469"/>
      <c r="J254" s="469"/>
      <c r="K254" s="469"/>
      <c r="L254" s="469"/>
      <c r="M254" s="469"/>
      <c r="N254" s="469"/>
      <c r="O254" s="469"/>
      <c r="P254" s="469"/>
      <c r="Q254" s="469"/>
      <c r="R254" s="469"/>
      <c r="S254" s="469"/>
      <c r="T254" s="469"/>
      <c r="U254" s="469"/>
      <c r="V254" s="469"/>
      <c r="W254" s="469"/>
      <c r="X254" s="469"/>
      <c r="Y254" s="469"/>
      <c r="Z254" s="469"/>
      <c r="AA254" s="469"/>
      <c r="AB254" s="469"/>
      <c r="AC254" s="469"/>
      <c r="AD254" s="469"/>
      <c r="AE254" s="469"/>
      <c r="AF254" s="469"/>
      <c r="AG254" s="469"/>
      <c r="AH254" s="469"/>
      <c r="AI254" s="469"/>
      <c r="AJ254" s="469"/>
      <c r="AK254" s="469"/>
      <c r="AL254" s="469"/>
      <c r="AM254" s="469"/>
      <c r="AN254" s="469"/>
      <c r="AO254" s="469"/>
      <c r="AP254" s="469"/>
      <c r="AQ254" s="469"/>
      <c r="AR254" s="469"/>
      <c r="AS254" s="469"/>
      <c r="AT254" s="469"/>
      <c r="AU254" s="469"/>
      <c r="AV254" s="469"/>
      <c r="AW254" s="469"/>
      <c r="AX254" s="469"/>
      <c r="AY254" s="469"/>
      <c r="AZ254" s="469"/>
      <c r="BA254" s="469"/>
      <c r="BB254" s="469"/>
      <c r="BC254" s="469"/>
      <c r="BD254" s="469"/>
      <c r="BE254" s="469"/>
      <c r="BF254" s="469"/>
      <c r="BG254" s="469"/>
      <c r="BH254" s="469"/>
      <c r="BI254" s="469"/>
      <c r="BJ254" s="469"/>
      <c r="BK254" s="469"/>
      <c r="BL254" s="469"/>
      <c r="BM254" s="469"/>
      <c r="BN254" s="469"/>
      <c r="BO254" s="469"/>
      <c r="BP254" s="469"/>
      <c r="BQ254" s="469"/>
      <c r="BR254" s="469"/>
      <c r="BS254" s="469"/>
      <c r="BT254" s="469"/>
      <c r="BU254" s="469"/>
      <c r="BV254" s="469"/>
      <c r="BW254" s="469"/>
      <c r="BX254" s="469"/>
      <c r="BY254" s="469"/>
      <c r="BZ254" s="469"/>
      <c r="CA254" s="469"/>
      <c r="CB254" s="469"/>
    </row>
    <row r="255" spans="1:80" x14ac:dyDescent="0.25">
      <c r="A255" s="96" t="s">
        <v>399</v>
      </c>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row>
    <row r="257" spans="1:80" s="99" customFormat="1" ht="20.25" customHeight="1" x14ac:dyDescent="0.25">
      <c r="A257" s="451">
        <v>1</v>
      </c>
      <c r="B257" s="451"/>
      <c r="C257" s="452" t="s">
        <v>255</v>
      </c>
      <c r="D257" s="452"/>
      <c r="E257" s="452"/>
      <c r="F257" s="452"/>
      <c r="G257" s="452"/>
      <c r="H257" s="452"/>
      <c r="I257" s="452"/>
      <c r="J257" s="452"/>
      <c r="K257" s="452"/>
      <c r="L257" s="452"/>
      <c r="M257" s="452"/>
      <c r="N257" s="452"/>
      <c r="O257" s="452"/>
      <c r="P257" s="452"/>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2"/>
      <c r="AN257" s="452"/>
      <c r="AO257" s="452"/>
      <c r="AP257" s="452"/>
      <c r="AQ257" s="452"/>
      <c r="AR257" s="452"/>
      <c r="AS257" s="452"/>
      <c r="AT257" s="452"/>
      <c r="AU257" s="452"/>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row>
    <row r="258" spans="1:80" ht="12" customHeight="1" x14ac:dyDescent="0.25">
      <c r="A258" s="453" t="s">
        <v>21</v>
      </c>
      <c r="B258" s="453"/>
      <c r="C258" s="453"/>
      <c r="D258" s="453"/>
      <c r="E258" s="453"/>
      <c r="F258" s="453"/>
      <c r="G258" s="453"/>
      <c r="H258" s="453"/>
      <c r="I258" s="453"/>
      <c r="J258" s="453"/>
      <c r="K258" s="453"/>
      <c r="L258" s="453"/>
      <c r="M258" s="453"/>
      <c r="N258" s="453"/>
      <c r="O258" s="453"/>
      <c r="P258" s="453"/>
      <c r="Q258" s="453"/>
      <c r="R258" s="453"/>
      <c r="S258" s="453"/>
      <c r="T258" s="453"/>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453"/>
      <c r="BX258" s="453"/>
      <c r="BY258" s="453"/>
      <c r="BZ258" s="453"/>
      <c r="CA258" s="453"/>
      <c r="CB258" s="453"/>
    </row>
    <row r="259" spans="1:80" s="95" customFormat="1" ht="32.25" customHeight="1" x14ac:dyDescent="0.25">
      <c r="A259" s="454">
        <v>1</v>
      </c>
      <c r="B259" s="454"/>
      <c r="C259" s="456" t="s">
        <v>256</v>
      </c>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t="s">
        <v>24</v>
      </c>
      <c r="Z259" s="456"/>
      <c r="AA259" s="456"/>
      <c r="AB259" s="455" t="s">
        <v>25</v>
      </c>
      <c r="AC259" s="456"/>
      <c r="AD259" s="456"/>
      <c r="AE259" s="456"/>
      <c r="AF259" s="456"/>
      <c r="AG259" s="456"/>
      <c r="AH259" s="456"/>
      <c r="AI259" s="456"/>
      <c r="AJ259" s="461"/>
      <c r="AK259" s="461"/>
      <c r="AL259" s="461"/>
      <c r="AM259" s="461"/>
      <c r="AN259" s="461"/>
      <c r="AO259" s="466">
        <v>24000000</v>
      </c>
      <c r="AP259" s="466"/>
      <c r="AQ259" s="466"/>
      <c r="AR259" s="466"/>
      <c r="AS259" s="466"/>
      <c r="AT259" s="466">
        <v>24000000</v>
      </c>
      <c r="AU259" s="466"/>
      <c r="AV259" s="466"/>
      <c r="AW259" s="466"/>
      <c r="AX259" s="466"/>
      <c r="AY259" s="466"/>
      <c r="AZ259" s="466"/>
      <c r="BA259" s="466"/>
      <c r="BB259" s="466"/>
      <c r="BC259" s="466"/>
      <c r="BD259" s="466">
        <v>24000000</v>
      </c>
      <c r="BE259" s="466"/>
      <c r="BF259" s="466"/>
      <c r="BG259" s="466"/>
      <c r="BH259" s="466"/>
      <c r="BI259" s="466">
        <v>24000000</v>
      </c>
      <c r="BJ259" s="466"/>
      <c r="BK259" s="466"/>
      <c r="BL259" s="466"/>
      <c r="BM259" s="466"/>
      <c r="BN259" s="466"/>
      <c r="BO259" s="466"/>
      <c r="BP259" s="466"/>
      <c r="BQ259" s="466"/>
      <c r="BR259" s="466"/>
      <c r="BS259" s="466"/>
      <c r="BT259" s="466"/>
      <c r="BU259" s="466"/>
      <c r="BV259" s="466"/>
      <c r="BW259" s="466"/>
      <c r="BX259" s="466"/>
      <c r="BY259" s="466"/>
      <c r="BZ259" s="466"/>
      <c r="CA259" s="466"/>
      <c r="CB259" s="466"/>
    </row>
    <row r="260" spans="1:80" ht="12" customHeight="1" x14ac:dyDescent="0.25">
      <c r="A260" s="453" t="s">
        <v>29</v>
      </c>
      <c r="B260" s="453"/>
      <c r="C260" s="453"/>
      <c r="D260" s="453"/>
      <c r="E260" s="453"/>
      <c r="F260" s="453"/>
      <c r="G260" s="453"/>
      <c r="H260" s="453"/>
      <c r="I260" s="453"/>
      <c r="J260" s="453"/>
      <c r="K260" s="453"/>
      <c r="L260" s="453"/>
      <c r="M260" s="453"/>
      <c r="N260" s="453"/>
      <c r="O260" s="453"/>
      <c r="P260" s="453"/>
      <c r="Q260" s="453"/>
      <c r="R260" s="453"/>
      <c r="S260" s="453"/>
      <c r="T260" s="453"/>
      <c r="U260" s="453"/>
      <c r="V260" s="453"/>
      <c r="W260" s="453"/>
      <c r="X260" s="453"/>
      <c r="Y260" s="453"/>
      <c r="Z260" s="453"/>
      <c r="AA260" s="453"/>
      <c r="AB260" s="453"/>
      <c r="AC260" s="453"/>
      <c r="AD260" s="453"/>
      <c r="AE260" s="453"/>
      <c r="AF260" s="453"/>
      <c r="AG260" s="453"/>
      <c r="AH260" s="453"/>
      <c r="AI260" s="453"/>
      <c r="AJ260" s="453"/>
      <c r="AK260" s="453"/>
      <c r="AL260" s="453"/>
      <c r="AM260" s="453"/>
      <c r="AN260" s="453"/>
      <c r="AO260" s="453"/>
      <c r="AP260" s="453"/>
      <c r="AQ260" s="453"/>
      <c r="AR260" s="453"/>
      <c r="AS260" s="453"/>
      <c r="AT260" s="453"/>
      <c r="AU260" s="453"/>
      <c r="AV260" s="453"/>
      <c r="AW260" s="453"/>
      <c r="AX260" s="453"/>
      <c r="AY260" s="453"/>
      <c r="AZ260" s="453"/>
      <c r="BA260" s="453"/>
      <c r="BB260" s="453"/>
      <c r="BC260" s="453"/>
      <c r="BD260" s="453"/>
      <c r="BE260" s="453"/>
      <c r="BF260" s="453"/>
      <c r="BG260" s="453"/>
      <c r="BH260" s="453"/>
      <c r="BI260" s="453"/>
      <c r="BJ260" s="453"/>
      <c r="BK260" s="453"/>
      <c r="BL260" s="453"/>
      <c r="BM260" s="453"/>
      <c r="BN260" s="453"/>
      <c r="BO260" s="453"/>
      <c r="BP260" s="453"/>
      <c r="BQ260" s="453"/>
      <c r="BR260" s="453"/>
      <c r="BS260" s="453"/>
      <c r="BT260" s="453"/>
      <c r="BU260" s="453"/>
      <c r="BV260" s="453"/>
      <c r="BW260" s="453"/>
      <c r="BX260" s="453"/>
      <c r="BY260" s="453"/>
      <c r="BZ260" s="453"/>
      <c r="CA260" s="453"/>
      <c r="CB260" s="453"/>
    </row>
    <row r="261" spans="1:80" s="95" customFormat="1" ht="17.25" customHeight="1" x14ac:dyDescent="0.25">
      <c r="A261" s="454">
        <v>1</v>
      </c>
      <c r="B261" s="454"/>
      <c r="C261" s="456" t="s">
        <v>257</v>
      </c>
      <c r="D261" s="456"/>
      <c r="E261" s="456"/>
      <c r="F261" s="456"/>
      <c r="G261" s="456"/>
      <c r="H261" s="456"/>
      <c r="I261" s="456"/>
      <c r="J261" s="456"/>
      <c r="K261" s="456"/>
      <c r="L261" s="456"/>
      <c r="M261" s="456"/>
      <c r="N261" s="456"/>
      <c r="O261" s="456"/>
      <c r="P261" s="456"/>
      <c r="Q261" s="456"/>
      <c r="R261" s="456"/>
      <c r="S261" s="456"/>
      <c r="T261" s="456"/>
      <c r="U261" s="456"/>
      <c r="V261" s="456"/>
      <c r="W261" s="456"/>
      <c r="X261" s="456"/>
      <c r="Y261" s="456" t="s">
        <v>22</v>
      </c>
      <c r="Z261" s="456"/>
      <c r="AA261" s="456"/>
      <c r="AB261" s="456" t="s">
        <v>258</v>
      </c>
      <c r="AC261" s="456"/>
      <c r="AD261" s="456"/>
      <c r="AE261" s="456"/>
      <c r="AF261" s="456"/>
      <c r="AG261" s="456"/>
      <c r="AH261" s="456"/>
      <c r="AI261" s="456"/>
      <c r="AJ261" s="461"/>
      <c r="AK261" s="461"/>
      <c r="AL261" s="461"/>
      <c r="AM261" s="461"/>
      <c r="AN261" s="461"/>
      <c r="AO261" s="465">
        <v>5</v>
      </c>
      <c r="AP261" s="465"/>
      <c r="AQ261" s="465"/>
      <c r="AR261" s="465"/>
      <c r="AS261" s="465"/>
      <c r="AT261" s="465">
        <v>5</v>
      </c>
      <c r="AU261" s="465"/>
      <c r="AV261" s="465"/>
      <c r="AW261" s="465"/>
      <c r="AX261" s="465"/>
      <c r="AY261" s="464"/>
      <c r="AZ261" s="464"/>
      <c r="BA261" s="464"/>
      <c r="BB261" s="464"/>
      <c r="BC261" s="464"/>
      <c r="BD261" s="465">
        <v>5</v>
      </c>
      <c r="BE261" s="465"/>
      <c r="BF261" s="465"/>
      <c r="BG261" s="465"/>
      <c r="BH261" s="465"/>
      <c r="BI261" s="465">
        <v>5</v>
      </c>
      <c r="BJ261" s="465"/>
      <c r="BK261" s="465"/>
      <c r="BL261" s="465"/>
      <c r="BM261" s="465"/>
      <c r="BN261" s="464"/>
      <c r="BO261" s="464"/>
      <c r="BP261" s="464"/>
      <c r="BQ261" s="464"/>
      <c r="BR261" s="464"/>
      <c r="BS261" s="464"/>
      <c r="BT261" s="464"/>
      <c r="BU261" s="464"/>
      <c r="BV261" s="464"/>
      <c r="BW261" s="464"/>
      <c r="BX261" s="464"/>
      <c r="BY261" s="464"/>
      <c r="BZ261" s="464"/>
      <c r="CA261" s="464"/>
      <c r="CB261" s="464"/>
    </row>
    <row r="262" spans="1:80" ht="12" customHeight="1" x14ac:dyDescent="0.25">
      <c r="A262" s="453" t="s">
        <v>41</v>
      </c>
      <c r="B262" s="453"/>
      <c r="C262" s="453"/>
      <c r="D262" s="453"/>
      <c r="E262" s="453"/>
      <c r="F262" s="453"/>
      <c r="G262" s="453"/>
      <c r="H262" s="453"/>
      <c r="I262" s="453"/>
      <c r="J262" s="453"/>
      <c r="K262" s="453"/>
      <c r="L262" s="453"/>
      <c r="M262" s="453"/>
      <c r="N262" s="453"/>
      <c r="O262" s="453"/>
      <c r="P262" s="453"/>
      <c r="Q262" s="453"/>
      <c r="R262" s="453"/>
      <c r="S262" s="453"/>
      <c r="T262" s="453"/>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c r="AW262" s="453"/>
      <c r="AX262" s="453"/>
      <c r="AY262" s="453"/>
      <c r="AZ262" s="453"/>
      <c r="BA262" s="453"/>
      <c r="BB262" s="453"/>
      <c r="BC262" s="453"/>
      <c r="BD262" s="453"/>
      <c r="BE262" s="453"/>
      <c r="BF262" s="453"/>
      <c r="BG262" s="453"/>
      <c r="BH262" s="453"/>
      <c r="BI262" s="453"/>
      <c r="BJ262" s="453"/>
      <c r="BK262" s="453"/>
      <c r="BL262" s="453"/>
      <c r="BM262" s="453"/>
      <c r="BN262" s="453"/>
      <c r="BO262" s="453"/>
      <c r="BP262" s="453"/>
      <c r="BQ262" s="453"/>
      <c r="BR262" s="453"/>
      <c r="BS262" s="453"/>
      <c r="BT262" s="453"/>
      <c r="BU262" s="453"/>
      <c r="BV262" s="453"/>
      <c r="BW262" s="453"/>
      <c r="BX262" s="453"/>
      <c r="BY262" s="453"/>
      <c r="BZ262" s="453"/>
      <c r="CA262" s="453"/>
      <c r="CB262" s="453"/>
    </row>
    <row r="263" spans="1:80" s="95" customFormat="1" ht="36" customHeight="1" x14ac:dyDescent="0.25">
      <c r="A263" s="454">
        <v>1</v>
      </c>
      <c r="B263" s="454"/>
      <c r="C263" s="456" t="s">
        <v>259</v>
      </c>
      <c r="D263" s="456"/>
      <c r="E263" s="456"/>
      <c r="F263" s="456"/>
      <c r="G263" s="456"/>
      <c r="H263" s="456"/>
      <c r="I263" s="456"/>
      <c r="J263" s="456"/>
      <c r="K263" s="456"/>
      <c r="L263" s="456"/>
      <c r="M263" s="456"/>
      <c r="N263" s="456"/>
      <c r="O263" s="456"/>
      <c r="P263" s="456"/>
      <c r="Q263" s="456"/>
      <c r="R263" s="456"/>
      <c r="S263" s="456"/>
      <c r="T263" s="456"/>
      <c r="U263" s="456"/>
      <c r="V263" s="456"/>
      <c r="W263" s="456"/>
      <c r="X263" s="456"/>
      <c r="Y263" s="456" t="s">
        <v>24</v>
      </c>
      <c r="Z263" s="456"/>
      <c r="AA263" s="456"/>
      <c r="AB263" s="456" t="s">
        <v>39</v>
      </c>
      <c r="AC263" s="456"/>
      <c r="AD263" s="456"/>
      <c r="AE263" s="456"/>
      <c r="AF263" s="456"/>
      <c r="AG263" s="456"/>
      <c r="AH263" s="456"/>
      <c r="AI263" s="456"/>
      <c r="AJ263" s="461"/>
      <c r="AK263" s="461"/>
      <c r="AL263" s="461"/>
      <c r="AM263" s="461"/>
      <c r="AN263" s="461"/>
      <c r="AO263" s="466">
        <v>4800000</v>
      </c>
      <c r="AP263" s="466"/>
      <c r="AQ263" s="466"/>
      <c r="AR263" s="466"/>
      <c r="AS263" s="466"/>
      <c r="AT263" s="466">
        <v>4800000</v>
      </c>
      <c r="AU263" s="466"/>
      <c r="AV263" s="466"/>
      <c r="AW263" s="466"/>
      <c r="AX263" s="466"/>
      <c r="AY263" s="466"/>
      <c r="AZ263" s="466"/>
      <c r="BA263" s="466"/>
      <c r="BB263" s="466"/>
      <c r="BC263" s="466"/>
      <c r="BD263" s="466">
        <v>4800000</v>
      </c>
      <c r="BE263" s="466"/>
      <c r="BF263" s="466"/>
      <c r="BG263" s="466"/>
      <c r="BH263" s="466"/>
      <c r="BI263" s="466">
        <v>4800000</v>
      </c>
      <c r="BJ263" s="466"/>
      <c r="BK263" s="466"/>
      <c r="BL263" s="466"/>
      <c r="BM263" s="466"/>
      <c r="BN263" s="466"/>
      <c r="BO263" s="466"/>
      <c r="BP263" s="466"/>
      <c r="BQ263" s="466"/>
      <c r="BR263" s="466"/>
      <c r="BS263" s="466"/>
      <c r="BT263" s="466"/>
      <c r="BU263" s="466"/>
      <c r="BV263" s="466"/>
      <c r="BW263" s="466"/>
      <c r="BX263" s="466"/>
      <c r="BY263" s="466"/>
      <c r="BZ263" s="466"/>
      <c r="CA263" s="466"/>
      <c r="CB263" s="466"/>
    </row>
    <row r="264" spans="1:80" ht="12" customHeight="1" x14ac:dyDescent="0.25">
      <c r="A264" s="453" t="s">
        <v>36</v>
      </c>
      <c r="B264" s="453"/>
      <c r="C264" s="453"/>
      <c r="D264" s="453"/>
      <c r="E264" s="453"/>
      <c r="F264" s="453"/>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c r="AW264" s="453"/>
      <c r="AX264" s="453"/>
      <c r="AY264" s="453"/>
      <c r="AZ264" s="453"/>
      <c r="BA264" s="453"/>
      <c r="BB264" s="453"/>
      <c r="BC264" s="453"/>
      <c r="BD264" s="453"/>
      <c r="BE264" s="453"/>
      <c r="BF264" s="453"/>
      <c r="BG264" s="453"/>
      <c r="BH264" s="453"/>
      <c r="BI264" s="453"/>
      <c r="BJ264" s="453"/>
      <c r="BK264" s="453"/>
      <c r="BL264" s="453"/>
      <c r="BM264" s="453"/>
      <c r="BN264" s="453"/>
      <c r="BO264" s="453"/>
      <c r="BP264" s="453"/>
      <c r="BQ264" s="453"/>
      <c r="BR264" s="453"/>
      <c r="BS264" s="453"/>
      <c r="BT264" s="453"/>
      <c r="BU264" s="453"/>
      <c r="BV264" s="453"/>
      <c r="BW264" s="453"/>
      <c r="BX264" s="453"/>
      <c r="BY264" s="453"/>
      <c r="BZ264" s="453"/>
      <c r="CA264" s="453"/>
      <c r="CB264" s="453"/>
    </row>
    <row r="265" spans="1:80" s="95" customFormat="1" ht="34.5" customHeight="1" x14ac:dyDescent="0.25">
      <c r="A265" s="454">
        <v>1</v>
      </c>
      <c r="B265" s="454"/>
      <c r="C265" s="456" t="s">
        <v>348</v>
      </c>
      <c r="D265" s="456"/>
      <c r="E265" s="456"/>
      <c r="F265" s="456"/>
      <c r="G265" s="456"/>
      <c r="H265" s="456"/>
      <c r="I265" s="456"/>
      <c r="J265" s="456"/>
      <c r="K265" s="456"/>
      <c r="L265" s="456"/>
      <c r="M265" s="456"/>
      <c r="N265" s="456"/>
      <c r="O265" s="456"/>
      <c r="P265" s="456"/>
      <c r="Q265" s="456"/>
      <c r="R265" s="456"/>
      <c r="S265" s="456"/>
      <c r="T265" s="456"/>
      <c r="U265" s="456"/>
      <c r="V265" s="456"/>
      <c r="W265" s="456"/>
      <c r="X265" s="456"/>
      <c r="Y265" s="456" t="s">
        <v>38</v>
      </c>
      <c r="Z265" s="456"/>
      <c r="AA265" s="456"/>
      <c r="AB265" s="456" t="s">
        <v>39</v>
      </c>
      <c r="AC265" s="456"/>
      <c r="AD265" s="456"/>
      <c r="AE265" s="456"/>
      <c r="AF265" s="456"/>
      <c r="AG265" s="456"/>
      <c r="AH265" s="456"/>
      <c r="AI265" s="456"/>
      <c r="AJ265" s="461"/>
      <c r="AK265" s="461"/>
      <c r="AL265" s="461"/>
      <c r="AM265" s="461"/>
      <c r="AN265" s="461"/>
      <c r="AO265" s="465">
        <v>96</v>
      </c>
      <c r="AP265" s="465"/>
      <c r="AQ265" s="465"/>
      <c r="AR265" s="465"/>
      <c r="AS265" s="465"/>
      <c r="AT265" s="465">
        <v>96</v>
      </c>
      <c r="AU265" s="465"/>
      <c r="AV265" s="465"/>
      <c r="AW265" s="465"/>
      <c r="AX265" s="465"/>
      <c r="AY265" s="464"/>
      <c r="AZ265" s="464"/>
      <c r="BA265" s="464"/>
      <c r="BB265" s="464"/>
      <c r="BC265" s="464"/>
      <c r="BD265" s="465">
        <v>96</v>
      </c>
      <c r="BE265" s="465"/>
      <c r="BF265" s="465"/>
      <c r="BG265" s="465"/>
      <c r="BH265" s="465"/>
      <c r="BI265" s="465">
        <v>96</v>
      </c>
      <c r="BJ265" s="465"/>
      <c r="BK265" s="465"/>
      <c r="BL265" s="465"/>
      <c r="BM265" s="465"/>
      <c r="BN265" s="464"/>
      <c r="BO265" s="464"/>
      <c r="BP265" s="464"/>
      <c r="BQ265" s="464"/>
      <c r="BR265" s="464"/>
      <c r="BS265" s="464"/>
      <c r="BT265" s="464"/>
      <c r="BU265" s="464"/>
      <c r="BV265" s="464"/>
      <c r="BW265" s="464"/>
      <c r="BX265" s="464"/>
      <c r="BY265" s="464"/>
      <c r="BZ265" s="464"/>
      <c r="CA265" s="464"/>
      <c r="CB265" s="464"/>
    </row>
    <row r="266" spans="1:80" ht="27.75" customHeight="1" x14ac:dyDescent="0.25">
      <c r="A266" s="451">
        <v>2</v>
      </c>
      <c r="B266" s="451"/>
      <c r="C266" s="452" t="s">
        <v>253</v>
      </c>
      <c r="D266" s="452"/>
      <c r="E266" s="452"/>
      <c r="F266" s="452"/>
      <c r="G266" s="452"/>
      <c r="H266" s="452"/>
      <c r="I266" s="452"/>
      <c r="J266" s="452"/>
      <c r="K266" s="452"/>
      <c r="L266" s="452"/>
      <c r="M266" s="452"/>
      <c r="N266" s="452"/>
      <c r="O266" s="452"/>
      <c r="P266" s="452"/>
      <c r="Q266" s="452"/>
      <c r="R266" s="452"/>
      <c r="S266" s="452"/>
      <c r="T266" s="452"/>
      <c r="U266" s="452"/>
      <c r="V266" s="452"/>
      <c r="W266" s="452"/>
      <c r="X266" s="452"/>
      <c r="Y266" s="452"/>
      <c r="Z266" s="452"/>
      <c r="AA266" s="452"/>
      <c r="AB266" s="452"/>
      <c r="AC266" s="452"/>
      <c r="AD266" s="452"/>
      <c r="AE266" s="452"/>
      <c r="AF266" s="452"/>
      <c r="AG266" s="452"/>
      <c r="AH266" s="452"/>
      <c r="AI266" s="452"/>
      <c r="AJ266" s="452"/>
      <c r="AK266" s="452"/>
      <c r="AL266" s="452"/>
      <c r="AM266" s="452"/>
      <c r="AN266" s="452"/>
      <c r="AO266" s="452"/>
      <c r="AP266" s="452"/>
      <c r="AQ266" s="452"/>
      <c r="AR266" s="452"/>
      <c r="AS266" s="452"/>
      <c r="AT266" s="452"/>
      <c r="AU266" s="452"/>
      <c r="AV266" s="452"/>
      <c r="AW266" s="452"/>
      <c r="AX266" s="452"/>
      <c r="AY266" s="452"/>
      <c r="AZ266" s="452"/>
      <c r="BA266" s="452"/>
      <c r="BB266" s="452"/>
      <c r="BC266" s="452"/>
      <c r="BD266" s="452"/>
      <c r="BE266" s="452"/>
      <c r="BF266" s="452"/>
      <c r="BG266" s="452"/>
      <c r="BH266" s="452"/>
      <c r="BI266" s="452"/>
      <c r="BJ266" s="452"/>
      <c r="BK266" s="452"/>
      <c r="BL266" s="452"/>
      <c r="BM266" s="452"/>
      <c r="BN266" s="452"/>
      <c r="BO266" s="452"/>
      <c r="BP266" s="452"/>
      <c r="BQ266" s="452"/>
      <c r="BR266" s="452"/>
      <c r="BS266" s="452"/>
      <c r="BT266" s="452"/>
      <c r="BU266" s="452"/>
      <c r="BV266" s="452"/>
      <c r="BW266" s="452"/>
      <c r="BX266" s="452"/>
      <c r="BY266" s="452"/>
      <c r="BZ266" s="452"/>
      <c r="CA266" s="452"/>
      <c r="CB266" s="452"/>
    </row>
    <row r="267" spans="1:80" ht="12" customHeight="1" x14ac:dyDescent="0.25">
      <c r="A267" s="453" t="s">
        <v>21</v>
      </c>
      <c r="B267" s="453"/>
      <c r="C267" s="453"/>
      <c r="D267" s="453"/>
      <c r="E267" s="453"/>
      <c r="F267" s="453"/>
      <c r="G267" s="453"/>
      <c r="H267" s="453"/>
      <c r="I267" s="453"/>
      <c r="J267" s="453"/>
      <c r="K267" s="453"/>
      <c r="L267" s="453"/>
      <c r="M267" s="453"/>
      <c r="N267" s="453"/>
      <c r="O267" s="453"/>
      <c r="P267" s="453"/>
      <c r="Q267" s="453"/>
      <c r="R267" s="453"/>
      <c r="S267" s="453"/>
      <c r="T267" s="453"/>
      <c r="U267" s="453"/>
      <c r="V267" s="453"/>
      <c r="W267" s="453"/>
      <c r="X267" s="453"/>
      <c r="Y267" s="453"/>
      <c r="Z267" s="453"/>
      <c r="AA267" s="453"/>
      <c r="AB267" s="453"/>
      <c r="AC267" s="453"/>
      <c r="AD267" s="453"/>
      <c r="AE267" s="453"/>
      <c r="AF267" s="453"/>
      <c r="AG267" s="453"/>
      <c r="AH267" s="453"/>
      <c r="AI267" s="453"/>
      <c r="AJ267" s="453"/>
      <c r="AK267" s="453"/>
      <c r="AL267" s="453"/>
      <c r="AM267" s="453"/>
      <c r="AN267" s="453"/>
      <c r="AO267" s="453"/>
      <c r="AP267" s="453"/>
      <c r="AQ267" s="453"/>
      <c r="AR267" s="453"/>
      <c r="AS267" s="453"/>
      <c r="AT267" s="453"/>
      <c r="AU267" s="453"/>
      <c r="AV267" s="453"/>
      <c r="AW267" s="453"/>
      <c r="AX267" s="453"/>
      <c r="AY267" s="453"/>
      <c r="AZ267" s="453"/>
      <c r="BA267" s="453"/>
      <c r="BB267" s="453"/>
      <c r="BC267" s="453"/>
      <c r="BD267" s="453"/>
      <c r="BE267" s="453"/>
      <c r="BF267" s="453"/>
      <c r="BG267" s="453"/>
      <c r="BH267" s="453"/>
      <c r="BI267" s="453"/>
      <c r="BJ267" s="453"/>
      <c r="BK267" s="453"/>
      <c r="BL267" s="453"/>
      <c r="BM267" s="453"/>
      <c r="BN267" s="453"/>
      <c r="BO267" s="453"/>
      <c r="BP267" s="453"/>
      <c r="BQ267" s="453"/>
      <c r="BR267" s="453"/>
      <c r="BS267" s="453"/>
      <c r="BT267" s="453"/>
      <c r="BU267" s="453"/>
      <c r="BV267" s="453"/>
      <c r="BW267" s="453"/>
      <c r="BX267" s="453"/>
      <c r="BY267" s="453"/>
      <c r="BZ267" s="453"/>
      <c r="CA267" s="453"/>
      <c r="CB267" s="453"/>
    </row>
    <row r="268" spans="1:80" s="95" customFormat="1" ht="32.25" customHeight="1" x14ac:dyDescent="0.25">
      <c r="A268" s="454">
        <v>1</v>
      </c>
      <c r="B268" s="454"/>
      <c r="C268" s="456" t="s">
        <v>262</v>
      </c>
      <c r="D268" s="456"/>
      <c r="E268" s="456"/>
      <c r="F268" s="456"/>
      <c r="G268" s="456"/>
      <c r="H268" s="456"/>
      <c r="I268" s="456"/>
      <c r="J268" s="456"/>
      <c r="K268" s="456"/>
      <c r="L268" s="456"/>
      <c r="M268" s="456"/>
      <c r="N268" s="456"/>
      <c r="O268" s="456"/>
      <c r="P268" s="456"/>
      <c r="Q268" s="456"/>
      <c r="R268" s="456"/>
      <c r="S268" s="456"/>
      <c r="T268" s="456"/>
      <c r="U268" s="456"/>
      <c r="V268" s="456"/>
      <c r="W268" s="456"/>
      <c r="X268" s="456"/>
      <c r="Y268" s="456" t="s">
        <v>24</v>
      </c>
      <c r="Z268" s="456"/>
      <c r="AA268" s="456"/>
      <c r="AB268" s="455" t="s">
        <v>25</v>
      </c>
      <c r="AC268" s="456"/>
      <c r="AD268" s="456"/>
      <c r="AE268" s="456"/>
      <c r="AF268" s="456"/>
      <c r="AG268" s="456"/>
      <c r="AH268" s="456"/>
      <c r="AI268" s="456"/>
      <c r="AJ268" s="461"/>
      <c r="AK268" s="461"/>
      <c r="AL268" s="461"/>
      <c r="AM268" s="461"/>
      <c r="AN268" s="461"/>
      <c r="AO268" s="466">
        <v>7878380</v>
      </c>
      <c r="AP268" s="466"/>
      <c r="AQ268" s="466"/>
      <c r="AR268" s="466"/>
      <c r="AS268" s="466"/>
      <c r="AT268" s="466">
        <v>7878380</v>
      </c>
      <c r="AU268" s="466"/>
      <c r="AV268" s="466"/>
      <c r="AW268" s="466"/>
      <c r="AX268" s="466"/>
      <c r="AY268" s="466"/>
      <c r="AZ268" s="466"/>
      <c r="BA268" s="466"/>
      <c r="BB268" s="466"/>
      <c r="BC268" s="466"/>
      <c r="BD268" s="466">
        <v>7878380</v>
      </c>
      <c r="BE268" s="466"/>
      <c r="BF268" s="466"/>
      <c r="BG268" s="466"/>
      <c r="BH268" s="466"/>
      <c r="BI268" s="466">
        <v>7878380</v>
      </c>
      <c r="BJ268" s="466"/>
      <c r="BK268" s="466"/>
      <c r="BL268" s="466"/>
      <c r="BM268" s="466"/>
      <c r="BN268" s="466"/>
      <c r="BO268" s="466"/>
      <c r="BP268" s="466"/>
      <c r="BQ268" s="466"/>
      <c r="BR268" s="466"/>
      <c r="BS268" s="466"/>
      <c r="BT268" s="466"/>
      <c r="BU268" s="466"/>
      <c r="BV268" s="466"/>
      <c r="BW268" s="466"/>
      <c r="BX268" s="466"/>
      <c r="BY268" s="466"/>
      <c r="BZ268" s="466"/>
      <c r="CA268" s="466"/>
      <c r="CB268" s="466"/>
    </row>
    <row r="269" spans="1:80" ht="12" customHeight="1" x14ac:dyDescent="0.25">
      <c r="A269" s="453" t="s">
        <v>29</v>
      </c>
      <c r="B269" s="453"/>
      <c r="C269" s="453"/>
      <c r="D269" s="453"/>
      <c r="E269" s="453"/>
      <c r="F269" s="453"/>
      <c r="G269" s="453"/>
      <c r="H269" s="453"/>
      <c r="I269" s="453"/>
      <c r="J269" s="453"/>
      <c r="K269" s="453"/>
      <c r="L269" s="453"/>
      <c r="M269" s="453"/>
      <c r="N269" s="453"/>
      <c r="O269" s="453"/>
      <c r="P269" s="453"/>
      <c r="Q269" s="453"/>
      <c r="R269" s="453"/>
      <c r="S269" s="453"/>
      <c r="T269" s="453"/>
      <c r="U269" s="453"/>
      <c r="V269" s="453"/>
      <c r="W269" s="453"/>
      <c r="X269" s="453"/>
      <c r="Y269" s="453"/>
      <c r="Z269" s="453"/>
      <c r="AA269" s="453"/>
      <c r="AB269" s="453"/>
      <c r="AC269" s="453"/>
      <c r="AD269" s="453"/>
      <c r="AE269" s="453"/>
      <c r="AF269" s="453"/>
      <c r="AG269" s="453"/>
      <c r="AH269" s="453"/>
      <c r="AI269" s="453"/>
      <c r="AJ269" s="453"/>
      <c r="AK269" s="453"/>
      <c r="AL269" s="453"/>
      <c r="AM269" s="453"/>
      <c r="AN269" s="453"/>
      <c r="AO269" s="453"/>
      <c r="AP269" s="453"/>
      <c r="AQ269" s="453"/>
      <c r="AR269" s="453"/>
      <c r="AS269" s="453"/>
      <c r="AT269" s="453"/>
      <c r="AU269" s="453"/>
      <c r="AV269" s="453"/>
      <c r="AW269" s="453"/>
      <c r="AX269" s="453"/>
      <c r="AY269" s="453"/>
      <c r="AZ269" s="453"/>
      <c r="BA269" s="453"/>
      <c r="BB269" s="453"/>
      <c r="BC269" s="453"/>
      <c r="BD269" s="453"/>
      <c r="BE269" s="453"/>
      <c r="BF269" s="453"/>
      <c r="BG269" s="453"/>
      <c r="BH269" s="453"/>
      <c r="BI269" s="453"/>
      <c r="BJ269" s="453"/>
      <c r="BK269" s="453"/>
      <c r="BL269" s="453"/>
      <c r="BM269" s="453"/>
      <c r="BN269" s="453"/>
      <c r="BO269" s="453"/>
      <c r="BP269" s="453"/>
      <c r="BQ269" s="453"/>
      <c r="BR269" s="453"/>
      <c r="BS269" s="453"/>
      <c r="BT269" s="453"/>
      <c r="BU269" s="453"/>
      <c r="BV269" s="453"/>
      <c r="BW269" s="453"/>
      <c r="BX269" s="453"/>
      <c r="BY269" s="453"/>
      <c r="BZ269" s="453"/>
      <c r="CA269" s="453"/>
      <c r="CB269" s="453"/>
    </row>
    <row r="270" spans="1:80" s="95" customFormat="1" ht="14.25" customHeight="1" x14ac:dyDescent="0.25">
      <c r="A270" s="454">
        <v>1</v>
      </c>
      <c r="B270" s="454"/>
      <c r="C270" s="456" t="s">
        <v>257</v>
      </c>
      <c r="D270" s="456"/>
      <c r="E270" s="456"/>
      <c r="F270" s="456"/>
      <c r="G270" s="456"/>
      <c r="H270" s="456"/>
      <c r="I270" s="456"/>
      <c r="J270" s="456"/>
      <c r="K270" s="456"/>
      <c r="L270" s="456"/>
      <c r="M270" s="456"/>
      <c r="N270" s="456"/>
      <c r="O270" s="456"/>
      <c r="P270" s="456"/>
      <c r="Q270" s="456"/>
      <c r="R270" s="456"/>
      <c r="S270" s="456"/>
      <c r="T270" s="456"/>
      <c r="U270" s="456"/>
      <c r="V270" s="456"/>
      <c r="W270" s="456"/>
      <c r="X270" s="456"/>
      <c r="Y270" s="456" t="s">
        <v>22</v>
      </c>
      <c r="Z270" s="456"/>
      <c r="AA270" s="456"/>
      <c r="AB270" s="456" t="s">
        <v>258</v>
      </c>
      <c r="AC270" s="456"/>
      <c r="AD270" s="456"/>
      <c r="AE270" s="456"/>
      <c r="AF270" s="456"/>
      <c r="AG270" s="456"/>
      <c r="AH270" s="456"/>
      <c r="AI270" s="456"/>
      <c r="AJ270" s="461"/>
      <c r="AK270" s="461"/>
      <c r="AL270" s="461"/>
      <c r="AM270" s="461"/>
      <c r="AN270" s="461"/>
      <c r="AO270" s="465">
        <v>7</v>
      </c>
      <c r="AP270" s="465"/>
      <c r="AQ270" s="465"/>
      <c r="AR270" s="465"/>
      <c r="AS270" s="465"/>
      <c r="AT270" s="465">
        <v>7</v>
      </c>
      <c r="AU270" s="465"/>
      <c r="AV270" s="465"/>
      <c r="AW270" s="465"/>
      <c r="AX270" s="465"/>
      <c r="AY270" s="464"/>
      <c r="AZ270" s="464"/>
      <c r="BA270" s="464"/>
      <c r="BB270" s="464"/>
      <c r="BC270" s="464"/>
      <c r="BD270" s="465">
        <v>7</v>
      </c>
      <c r="BE270" s="465"/>
      <c r="BF270" s="465"/>
      <c r="BG270" s="465"/>
      <c r="BH270" s="465"/>
      <c r="BI270" s="465">
        <v>7</v>
      </c>
      <c r="BJ270" s="465"/>
      <c r="BK270" s="465"/>
      <c r="BL270" s="465"/>
      <c r="BM270" s="465"/>
      <c r="BN270" s="464"/>
      <c r="BO270" s="464"/>
      <c r="BP270" s="464"/>
      <c r="BQ270" s="464"/>
      <c r="BR270" s="464"/>
      <c r="BS270" s="464"/>
      <c r="BT270" s="464"/>
      <c r="BU270" s="464"/>
      <c r="BV270" s="464"/>
      <c r="BW270" s="464"/>
      <c r="BX270" s="464"/>
      <c r="BY270" s="464"/>
      <c r="BZ270" s="464"/>
      <c r="CA270" s="464"/>
      <c r="CB270" s="464"/>
    </row>
    <row r="271" spans="1:80" ht="15" customHeight="1" x14ac:dyDescent="0.25">
      <c r="A271" s="453" t="s">
        <v>41</v>
      </c>
      <c r="B271" s="453"/>
      <c r="C271" s="453"/>
      <c r="D271" s="453"/>
      <c r="E271" s="453"/>
      <c r="F271" s="453"/>
      <c r="G271" s="453"/>
      <c r="H271" s="453"/>
      <c r="I271" s="453"/>
      <c r="J271" s="453"/>
      <c r="K271" s="453"/>
      <c r="L271" s="453"/>
      <c r="M271" s="453"/>
      <c r="N271" s="453"/>
      <c r="O271" s="453"/>
      <c r="P271" s="453"/>
      <c r="Q271" s="453"/>
      <c r="R271" s="453"/>
      <c r="S271" s="453"/>
      <c r="T271" s="453"/>
      <c r="U271" s="453"/>
      <c r="V271" s="453"/>
      <c r="W271" s="453"/>
      <c r="X271" s="453"/>
      <c r="Y271" s="453"/>
      <c r="Z271" s="453"/>
      <c r="AA271" s="453"/>
      <c r="AB271" s="453"/>
      <c r="AC271" s="453"/>
      <c r="AD271" s="453"/>
      <c r="AE271" s="453"/>
      <c r="AF271" s="453"/>
      <c r="AG271" s="453"/>
      <c r="AH271" s="453"/>
      <c r="AI271" s="453"/>
      <c r="AJ271" s="453"/>
      <c r="AK271" s="453"/>
      <c r="AL271" s="453"/>
      <c r="AM271" s="453"/>
      <c r="AN271" s="453"/>
      <c r="AO271" s="453"/>
      <c r="AP271" s="453"/>
      <c r="AQ271" s="453"/>
      <c r="AR271" s="453"/>
      <c r="AS271" s="453"/>
      <c r="AT271" s="453"/>
      <c r="AU271" s="453"/>
      <c r="AV271" s="453"/>
      <c r="AW271" s="453"/>
      <c r="AX271" s="453"/>
      <c r="AY271" s="453"/>
      <c r="AZ271" s="453"/>
      <c r="BA271" s="453"/>
      <c r="BB271" s="453"/>
      <c r="BC271" s="453"/>
      <c r="BD271" s="453"/>
      <c r="BE271" s="453"/>
      <c r="BF271" s="453"/>
      <c r="BG271" s="453"/>
      <c r="BH271" s="453"/>
      <c r="BI271" s="453"/>
      <c r="BJ271" s="453"/>
      <c r="BK271" s="453"/>
      <c r="BL271" s="453"/>
      <c r="BM271" s="453"/>
      <c r="BN271" s="453"/>
      <c r="BO271" s="453"/>
      <c r="BP271" s="453"/>
      <c r="BQ271" s="453"/>
      <c r="BR271" s="453"/>
      <c r="BS271" s="453"/>
      <c r="BT271" s="453"/>
      <c r="BU271" s="453"/>
      <c r="BV271" s="453"/>
      <c r="BW271" s="453"/>
      <c r="BX271" s="453"/>
      <c r="BY271" s="453"/>
      <c r="BZ271" s="453"/>
      <c r="CA271" s="453"/>
      <c r="CB271" s="453"/>
    </row>
    <row r="272" spans="1:80" s="95" customFormat="1" ht="30.75" customHeight="1" x14ac:dyDescent="0.25">
      <c r="A272" s="454">
        <v>1</v>
      </c>
      <c r="B272" s="454"/>
      <c r="C272" s="456" t="s">
        <v>261</v>
      </c>
      <c r="D272" s="456"/>
      <c r="E272" s="456"/>
      <c r="F272" s="456"/>
      <c r="G272" s="456"/>
      <c r="H272" s="456"/>
      <c r="I272" s="456"/>
      <c r="J272" s="456"/>
      <c r="K272" s="456"/>
      <c r="L272" s="456"/>
      <c r="M272" s="456"/>
      <c r="N272" s="456"/>
      <c r="O272" s="456"/>
      <c r="P272" s="456"/>
      <c r="Q272" s="456"/>
      <c r="R272" s="456"/>
      <c r="S272" s="456"/>
      <c r="T272" s="456"/>
      <c r="U272" s="456"/>
      <c r="V272" s="456"/>
      <c r="W272" s="456"/>
      <c r="X272" s="456"/>
      <c r="Y272" s="456" t="s">
        <v>24</v>
      </c>
      <c r="Z272" s="456"/>
      <c r="AA272" s="456"/>
      <c r="AB272" s="456" t="s">
        <v>39</v>
      </c>
      <c r="AC272" s="456"/>
      <c r="AD272" s="456"/>
      <c r="AE272" s="456"/>
      <c r="AF272" s="456"/>
      <c r="AG272" s="456"/>
      <c r="AH272" s="456"/>
      <c r="AI272" s="456"/>
      <c r="AJ272" s="461"/>
      <c r="AK272" s="461"/>
      <c r="AL272" s="461"/>
      <c r="AM272" s="461"/>
      <c r="AN272" s="461"/>
      <c r="AO272" s="466">
        <v>1125482.8600000001</v>
      </c>
      <c r="AP272" s="466"/>
      <c r="AQ272" s="466"/>
      <c r="AR272" s="466"/>
      <c r="AS272" s="466"/>
      <c r="AT272" s="466">
        <v>1125482.8600000001</v>
      </c>
      <c r="AU272" s="466"/>
      <c r="AV272" s="466"/>
      <c r="AW272" s="466"/>
      <c r="AX272" s="466"/>
      <c r="AY272" s="464"/>
      <c r="AZ272" s="464"/>
      <c r="BA272" s="464"/>
      <c r="BB272" s="464"/>
      <c r="BC272" s="464"/>
      <c r="BD272" s="466">
        <v>1125482.8600000001</v>
      </c>
      <c r="BE272" s="466"/>
      <c r="BF272" s="466"/>
      <c r="BG272" s="466"/>
      <c r="BH272" s="466"/>
      <c r="BI272" s="466">
        <v>1125482.8600000001</v>
      </c>
      <c r="BJ272" s="466"/>
      <c r="BK272" s="466"/>
      <c r="BL272" s="466"/>
      <c r="BM272" s="466"/>
      <c r="BN272" s="464"/>
      <c r="BO272" s="464"/>
      <c r="BP272" s="464"/>
      <c r="BQ272" s="464"/>
      <c r="BR272" s="464"/>
      <c r="BS272" s="464"/>
      <c r="BT272" s="464"/>
      <c r="BU272" s="464"/>
      <c r="BV272" s="464"/>
      <c r="BW272" s="464"/>
      <c r="BX272" s="464"/>
      <c r="BY272" s="464"/>
      <c r="BZ272" s="464"/>
      <c r="CA272" s="464"/>
      <c r="CB272" s="464"/>
    </row>
    <row r="273" spans="1:80" ht="12" customHeight="1" x14ac:dyDescent="0.25">
      <c r="A273" s="453" t="s">
        <v>36</v>
      </c>
      <c r="B273" s="453"/>
      <c r="C273" s="453"/>
      <c r="D273" s="453"/>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c r="AL273" s="453"/>
      <c r="AM273" s="453"/>
      <c r="AN273" s="453"/>
      <c r="AO273" s="453"/>
      <c r="AP273" s="453"/>
      <c r="AQ273" s="453"/>
      <c r="AR273" s="453"/>
      <c r="AS273" s="453"/>
      <c r="AT273" s="453"/>
      <c r="AU273" s="453"/>
      <c r="AV273" s="453"/>
      <c r="AW273" s="453"/>
      <c r="AX273" s="453"/>
      <c r="AY273" s="453"/>
      <c r="AZ273" s="453"/>
      <c r="BA273" s="453"/>
      <c r="BB273" s="453"/>
      <c r="BC273" s="453"/>
      <c r="BD273" s="453"/>
      <c r="BE273" s="453"/>
      <c r="BF273" s="453"/>
      <c r="BG273" s="453"/>
      <c r="BH273" s="453"/>
      <c r="BI273" s="453"/>
      <c r="BJ273" s="453"/>
      <c r="BK273" s="453"/>
      <c r="BL273" s="453"/>
      <c r="BM273" s="453"/>
      <c r="BN273" s="453"/>
      <c r="BO273" s="453"/>
      <c r="BP273" s="453"/>
      <c r="BQ273" s="453"/>
      <c r="BR273" s="453"/>
      <c r="BS273" s="453"/>
      <c r="BT273" s="453"/>
      <c r="BU273" s="453"/>
      <c r="BV273" s="453"/>
      <c r="BW273" s="453"/>
      <c r="BX273" s="453"/>
      <c r="BY273" s="453"/>
      <c r="BZ273" s="453"/>
      <c r="CA273" s="453"/>
      <c r="CB273" s="453"/>
    </row>
    <row r="274" spans="1:80" s="95" customFormat="1" ht="32.25" customHeight="1" x14ac:dyDescent="0.25">
      <c r="A274" s="454">
        <v>1</v>
      </c>
      <c r="B274" s="454"/>
      <c r="C274" s="456" t="s">
        <v>260</v>
      </c>
      <c r="D274" s="456"/>
      <c r="E274" s="456"/>
      <c r="F274" s="456"/>
      <c r="G274" s="456"/>
      <c r="H274" s="456"/>
      <c r="I274" s="456"/>
      <c r="J274" s="456"/>
      <c r="K274" s="456"/>
      <c r="L274" s="456"/>
      <c r="M274" s="456"/>
      <c r="N274" s="456"/>
      <c r="O274" s="456"/>
      <c r="P274" s="456"/>
      <c r="Q274" s="456"/>
      <c r="R274" s="456"/>
      <c r="S274" s="456"/>
      <c r="T274" s="456"/>
      <c r="U274" s="456"/>
      <c r="V274" s="456"/>
      <c r="W274" s="456"/>
      <c r="X274" s="456"/>
      <c r="Y274" s="456" t="s">
        <v>38</v>
      </c>
      <c r="Z274" s="456"/>
      <c r="AA274" s="456"/>
      <c r="AB274" s="456" t="s">
        <v>39</v>
      </c>
      <c r="AC274" s="456"/>
      <c r="AD274" s="456"/>
      <c r="AE274" s="456"/>
      <c r="AF274" s="456"/>
      <c r="AG274" s="456"/>
      <c r="AH274" s="456"/>
      <c r="AI274" s="456"/>
      <c r="AJ274" s="461"/>
      <c r="AK274" s="461"/>
      <c r="AL274" s="461"/>
      <c r="AM274" s="461"/>
      <c r="AN274" s="461"/>
      <c r="AO274" s="465">
        <v>118</v>
      </c>
      <c r="AP274" s="465"/>
      <c r="AQ274" s="465"/>
      <c r="AR274" s="465"/>
      <c r="AS274" s="465"/>
      <c r="AT274" s="465">
        <v>118</v>
      </c>
      <c r="AU274" s="465"/>
      <c r="AV274" s="465"/>
      <c r="AW274" s="465"/>
      <c r="AX274" s="465"/>
      <c r="AY274" s="464"/>
      <c r="AZ274" s="464"/>
      <c r="BA274" s="464"/>
      <c r="BB274" s="464"/>
      <c r="BC274" s="464"/>
      <c r="BD274" s="465">
        <v>118</v>
      </c>
      <c r="BE274" s="465"/>
      <c r="BF274" s="465"/>
      <c r="BG274" s="465"/>
      <c r="BH274" s="465"/>
      <c r="BI274" s="465">
        <v>118</v>
      </c>
      <c r="BJ274" s="465"/>
      <c r="BK274" s="465"/>
      <c r="BL274" s="465"/>
      <c r="BM274" s="465"/>
      <c r="BN274" s="464"/>
      <c r="BO274" s="464"/>
      <c r="BP274" s="464"/>
      <c r="BQ274" s="464"/>
      <c r="BR274" s="464"/>
      <c r="BS274" s="464"/>
      <c r="BT274" s="464"/>
      <c r="BU274" s="464"/>
      <c r="BV274" s="464"/>
      <c r="BW274" s="464"/>
      <c r="BX274" s="464"/>
      <c r="BY274" s="464"/>
      <c r="BZ274" s="464"/>
      <c r="CA274" s="464"/>
      <c r="CB274" s="464"/>
    </row>
    <row r="276" spans="1:80" ht="23.25" customHeight="1" x14ac:dyDescent="0.25">
      <c r="A276" s="469" t="s">
        <v>412</v>
      </c>
      <c r="B276" s="469"/>
      <c r="C276" s="469"/>
      <c r="D276" s="469"/>
      <c r="E276" s="469"/>
      <c r="F276" s="469"/>
      <c r="G276" s="469"/>
      <c r="H276" s="469"/>
      <c r="I276" s="469"/>
      <c r="J276" s="469"/>
      <c r="K276" s="469"/>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469"/>
      <c r="AO276" s="469"/>
      <c r="AP276" s="469"/>
      <c r="AQ276" s="469"/>
      <c r="AR276" s="469"/>
      <c r="AS276" s="469"/>
      <c r="AT276" s="469"/>
      <c r="AU276" s="469"/>
      <c r="AV276" s="469"/>
      <c r="AW276" s="469"/>
      <c r="AX276" s="469"/>
      <c r="AY276" s="469"/>
      <c r="AZ276" s="469"/>
      <c r="BA276" s="469"/>
      <c r="BB276" s="469"/>
      <c r="BC276" s="469"/>
      <c r="BD276" s="469"/>
      <c r="BE276" s="469"/>
      <c r="BF276" s="469"/>
      <c r="BG276" s="469"/>
      <c r="BH276" s="469"/>
      <c r="BI276" s="469"/>
      <c r="BJ276" s="469"/>
      <c r="BK276" s="469"/>
      <c r="BL276" s="469"/>
      <c r="BM276" s="469"/>
      <c r="BN276" s="469"/>
      <c r="BO276" s="469"/>
      <c r="BP276" s="469"/>
      <c r="BQ276" s="469"/>
      <c r="BR276" s="469"/>
      <c r="BS276" s="469"/>
      <c r="BT276" s="469"/>
      <c r="BU276" s="469"/>
      <c r="BV276" s="469"/>
      <c r="BW276" s="469"/>
      <c r="BX276" s="469"/>
      <c r="BY276" s="469"/>
      <c r="BZ276" s="469"/>
      <c r="CA276" s="469"/>
      <c r="CB276" s="469"/>
    </row>
    <row r="277" spans="1:80" x14ac:dyDescent="0.25">
      <c r="A277" s="96" t="s">
        <v>399</v>
      </c>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row>
    <row r="279" spans="1:80" ht="18.75" customHeight="1" x14ac:dyDescent="0.25">
      <c r="A279" s="451">
        <v>1</v>
      </c>
      <c r="B279" s="451"/>
      <c r="C279" s="452" t="s">
        <v>266</v>
      </c>
      <c r="D279" s="452"/>
      <c r="E279" s="452"/>
      <c r="F279" s="452"/>
      <c r="G279" s="452"/>
      <c r="H279" s="452"/>
      <c r="I279" s="452"/>
      <c r="J279" s="452"/>
      <c r="K279" s="452"/>
      <c r="L279" s="452"/>
      <c r="M279" s="452"/>
      <c r="N279" s="452"/>
      <c r="O279" s="452"/>
      <c r="P279" s="452"/>
      <c r="Q279" s="452"/>
      <c r="R279" s="452"/>
      <c r="S279" s="452"/>
      <c r="T279" s="452"/>
      <c r="U279" s="452"/>
      <c r="V279" s="452"/>
      <c r="W279" s="452"/>
      <c r="X279" s="452"/>
      <c r="Y279" s="452"/>
      <c r="Z279" s="452"/>
      <c r="AA279" s="452"/>
      <c r="AB279" s="452"/>
      <c r="AC279" s="452"/>
      <c r="AD279" s="452"/>
      <c r="AE279" s="452"/>
      <c r="AF279" s="452"/>
      <c r="AG279" s="452"/>
      <c r="AH279" s="452"/>
      <c r="AI279" s="452"/>
      <c r="AJ279" s="452"/>
      <c r="AK279" s="452"/>
      <c r="AL279" s="452"/>
      <c r="AM279" s="452"/>
      <c r="AN279" s="452"/>
      <c r="AO279" s="452"/>
      <c r="AP279" s="452"/>
      <c r="AQ279" s="452"/>
      <c r="AR279" s="452"/>
      <c r="AS279" s="452"/>
      <c r="AT279" s="452"/>
      <c r="AU279" s="452"/>
      <c r="AV279" s="452"/>
      <c r="AW279" s="452"/>
      <c r="AX279" s="452"/>
      <c r="AY279" s="452"/>
      <c r="AZ279" s="452"/>
      <c r="BA279" s="452"/>
      <c r="BB279" s="452"/>
      <c r="BC279" s="452"/>
      <c r="BD279" s="452"/>
      <c r="BE279" s="452"/>
      <c r="BF279" s="452"/>
      <c r="BG279" s="452"/>
      <c r="BH279" s="452"/>
      <c r="BI279" s="452"/>
      <c r="BJ279" s="452"/>
      <c r="BK279" s="452"/>
      <c r="BL279" s="452"/>
      <c r="BM279" s="452"/>
      <c r="BN279" s="452"/>
      <c r="BO279" s="452"/>
      <c r="BP279" s="452"/>
      <c r="BQ279" s="452"/>
      <c r="BR279" s="452"/>
      <c r="BS279" s="452"/>
      <c r="BT279" s="452"/>
      <c r="BU279" s="452"/>
      <c r="BV279" s="452"/>
      <c r="BW279" s="452"/>
      <c r="BX279" s="452"/>
      <c r="BY279" s="452"/>
      <c r="BZ279" s="452"/>
      <c r="CA279" s="452"/>
      <c r="CB279" s="452"/>
    </row>
    <row r="280" spans="1:80" ht="12" customHeight="1" x14ac:dyDescent="0.25">
      <c r="A280" s="453" t="s">
        <v>21</v>
      </c>
      <c r="B280" s="453"/>
      <c r="C280" s="453"/>
      <c r="D280" s="453"/>
      <c r="E280" s="453"/>
      <c r="F280" s="453"/>
      <c r="G280" s="453"/>
      <c r="H280" s="453"/>
      <c r="I280" s="453"/>
      <c r="J280" s="453"/>
      <c r="K280" s="453"/>
      <c r="L280" s="453"/>
      <c r="M280" s="453"/>
      <c r="N280" s="453"/>
      <c r="O280" s="453"/>
      <c r="P280" s="453"/>
      <c r="Q280" s="453"/>
      <c r="R280" s="453"/>
      <c r="S280" s="453"/>
      <c r="T280" s="453"/>
      <c r="U280" s="453"/>
      <c r="V280" s="453"/>
      <c r="W280" s="453"/>
      <c r="X280" s="453"/>
      <c r="Y280" s="453"/>
      <c r="Z280" s="453"/>
      <c r="AA280" s="453"/>
      <c r="AB280" s="453"/>
      <c r="AC280" s="453"/>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3"/>
      <c r="AY280" s="453"/>
      <c r="AZ280" s="453"/>
      <c r="BA280" s="453"/>
      <c r="BB280" s="453"/>
      <c r="BC280" s="453"/>
      <c r="BD280" s="453"/>
      <c r="BE280" s="453"/>
      <c r="BF280" s="453"/>
      <c r="BG280" s="453"/>
      <c r="BH280" s="453"/>
      <c r="BI280" s="453"/>
      <c r="BJ280" s="453"/>
      <c r="BK280" s="453"/>
      <c r="BL280" s="453"/>
      <c r="BM280" s="453"/>
      <c r="BN280" s="453"/>
      <c r="BO280" s="453"/>
      <c r="BP280" s="453"/>
      <c r="BQ280" s="453"/>
      <c r="BR280" s="453"/>
      <c r="BS280" s="453"/>
      <c r="BT280" s="453"/>
      <c r="BU280" s="453"/>
      <c r="BV280" s="453"/>
      <c r="BW280" s="453"/>
      <c r="BX280" s="453"/>
      <c r="BY280" s="453"/>
      <c r="BZ280" s="453"/>
      <c r="CA280" s="453"/>
      <c r="CB280" s="453"/>
    </row>
    <row r="281" spans="1:80" s="95" customFormat="1" ht="14.25" customHeight="1" x14ac:dyDescent="0.25">
      <c r="A281" s="454">
        <v>1</v>
      </c>
      <c r="B281" s="454"/>
      <c r="C281" s="456" t="s">
        <v>267</v>
      </c>
      <c r="D281" s="456"/>
      <c r="E281" s="456"/>
      <c r="F281" s="456"/>
      <c r="G281" s="456"/>
      <c r="H281" s="456"/>
      <c r="I281" s="456"/>
      <c r="J281" s="456"/>
      <c r="K281" s="456"/>
      <c r="L281" s="456"/>
      <c r="M281" s="456"/>
      <c r="N281" s="456"/>
      <c r="O281" s="456"/>
      <c r="P281" s="456"/>
      <c r="Q281" s="456"/>
      <c r="R281" s="456"/>
      <c r="S281" s="456"/>
      <c r="T281" s="456"/>
      <c r="U281" s="456"/>
      <c r="V281" s="456"/>
      <c r="W281" s="456"/>
      <c r="X281" s="456"/>
      <c r="Y281" s="456" t="s">
        <v>24</v>
      </c>
      <c r="Z281" s="456"/>
      <c r="AA281" s="456"/>
      <c r="AB281" s="455" t="s">
        <v>25</v>
      </c>
      <c r="AC281" s="456"/>
      <c r="AD281" s="456"/>
      <c r="AE281" s="456"/>
      <c r="AF281" s="456"/>
      <c r="AG281" s="456"/>
      <c r="AH281" s="456"/>
      <c r="AI281" s="456"/>
      <c r="AJ281" s="468">
        <v>29605458</v>
      </c>
      <c r="AK281" s="468"/>
      <c r="AL281" s="468"/>
      <c r="AM281" s="468"/>
      <c r="AN281" s="468"/>
      <c r="AO281" s="464"/>
      <c r="AP281" s="464"/>
      <c r="AQ281" s="464"/>
      <c r="AR281" s="464"/>
      <c r="AS281" s="464"/>
      <c r="AT281" s="468">
        <v>29605458</v>
      </c>
      <c r="AU281" s="468"/>
      <c r="AV281" s="468"/>
      <c r="AW281" s="468"/>
      <c r="AX281" s="468"/>
      <c r="AY281" s="466">
        <v>29595483.719999999</v>
      </c>
      <c r="AZ281" s="466"/>
      <c r="BA281" s="466"/>
      <c r="BB281" s="466"/>
      <c r="BC281" s="466"/>
      <c r="BD281" s="464"/>
      <c r="BE281" s="464"/>
      <c r="BF281" s="464"/>
      <c r="BG281" s="464"/>
      <c r="BH281" s="464"/>
      <c r="BI281" s="466">
        <v>29595483.719999999</v>
      </c>
      <c r="BJ281" s="466"/>
      <c r="BK281" s="466"/>
      <c r="BL281" s="466"/>
      <c r="BM281" s="466"/>
      <c r="BN281" s="466">
        <v>-9974.2800000000007</v>
      </c>
      <c r="BO281" s="466"/>
      <c r="BP281" s="466"/>
      <c r="BQ281" s="466"/>
      <c r="BR281" s="466"/>
      <c r="BS281" s="464"/>
      <c r="BT281" s="464"/>
      <c r="BU281" s="464"/>
      <c r="BV281" s="464"/>
      <c r="BW281" s="464"/>
      <c r="BX281" s="466">
        <v>-9974.2800000000007</v>
      </c>
      <c r="BY281" s="466"/>
      <c r="BZ281" s="466"/>
      <c r="CA281" s="466"/>
      <c r="CB281" s="466"/>
    </row>
    <row r="282" spans="1:80" s="95" customFormat="1" ht="13.5" customHeight="1" x14ac:dyDescent="0.25">
      <c r="A282" s="454">
        <v>2</v>
      </c>
      <c r="B282" s="454"/>
      <c r="C282" s="456" t="s">
        <v>269</v>
      </c>
      <c r="D282" s="456"/>
      <c r="E282" s="456"/>
      <c r="F282" s="456"/>
      <c r="G282" s="456"/>
      <c r="H282" s="456"/>
      <c r="I282" s="456"/>
      <c r="J282" s="456"/>
      <c r="K282" s="456"/>
      <c r="L282" s="456"/>
      <c r="M282" s="456"/>
      <c r="N282" s="456"/>
      <c r="O282" s="456"/>
      <c r="P282" s="456"/>
      <c r="Q282" s="456"/>
      <c r="R282" s="456"/>
      <c r="S282" s="456"/>
      <c r="T282" s="456"/>
      <c r="U282" s="456"/>
      <c r="V282" s="456"/>
      <c r="W282" s="456"/>
      <c r="X282" s="456"/>
      <c r="Y282" s="456" t="s">
        <v>22</v>
      </c>
      <c r="Z282" s="456"/>
      <c r="AA282" s="456"/>
      <c r="AB282" s="455" t="s">
        <v>158</v>
      </c>
      <c r="AC282" s="456"/>
      <c r="AD282" s="456"/>
      <c r="AE282" s="456"/>
      <c r="AF282" s="456"/>
      <c r="AG282" s="456"/>
      <c r="AH282" s="456"/>
      <c r="AI282" s="456"/>
      <c r="AJ282" s="465">
        <v>2</v>
      </c>
      <c r="AK282" s="465"/>
      <c r="AL282" s="465"/>
      <c r="AM282" s="465"/>
      <c r="AN282" s="465"/>
      <c r="AO282" s="464"/>
      <c r="AP282" s="464"/>
      <c r="AQ282" s="464"/>
      <c r="AR282" s="464"/>
      <c r="AS282" s="464"/>
      <c r="AT282" s="465">
        <v>2</v>
      </c>
      <c r="AU282" s="465"/>
      <c r="AV282" s="465"/>
      <c r="AW282" s="465"/>
      <c r="AX282" s="465"/>
      <c r="AY282" s="465">
        <v>2</v>
      </c>
      <c r="AZ282" s="465"/>
      <c r="BA282" s="465"/>
      <c r="BB282" s="465"/>
      <c r="BC282" s="465"/>
      <c r="BD282" s="464"/>
      <c r="BE282" s="464"/>
      <c r="BF282" s="464"/>
      <c r="BG282" s="464"/>
      <c r="BH282" s="464"/>
      <c r="BI282" s="465">
        <v>2</v>
      </c>
      <c r="BJ282" s="465"/>
      <c r="BK282" s="465"/>
      <c r="BL282" s="465"/>
      <c r="BM282" s="465"/>
      <c r="BN282" s="464"/>
      <c r="BO282" s="464"/>
      <c r="BP282" s="464"/>
      <c r="BQ282" s="464"/>
      <c r="BR282" s="464"/>
      <c r="BS282" s="464"/>
      <c r="BT282" s="464"/>
      <c r="BU282" s="464"/>
      <c r="BV282" s="464"/>
      <c r="BW282" s="464"/>
      <c r="BX282" s="464"/>
      <c r="BY282" s="464"/>
      <c r="BZ282" s="464"/>
      <c r="CA282" s="464"/>
      <c r="CB282" s="464"/>
    </row>
    <row r="283" spans="1:80" ht="12" customHeight="1" x14ac:dyDescent="0.25">
      <c r="A283" s="453" t="s">
        <v>29</v>
      </c>
      <c r="B283" s="453"/>
      <c r="C283" s="453"/>
      <c r="D283" s="453"/>
      <c r="E283" s="453"/>
      <c r="F283" s="453"/>
      <c r="G283" s="453"/>
      <c r="H283" s="453"/>
      <c r="I283" s="453"/>
      <c r="J283" s="453"/>
      <c r="K283" s="453"/>
      <c r="L283" s="453"/>
      <c r="M283" s="453"/>
      <c r="N283" s="453"/>
      <c r="O283" s="453"/>
      <c r="P283" s="453"/>
      <c r="Q283" s="453"/>
      <c r="R283" s="453"/>
      <c r="S283" s="453"/>
      <c r="T283" s="453"/>
      <c r="U283" s="453"/>
      <c r="V283" s="453"/>
      <c r="W283" s="453"/>
      <c r="X283" s="453"/>
      <c r="Y283" s="453"/>
      <c r="Z283" s="453"/>
      <c r="AA283" s="453"/>
      <c r="AB283" s="453"/>
      <c r="AC283" s="453"/>
      <c r="AD283" s="453"/>
      <c r="AE283" s="453"/>
      <c r="AF283" s="453"/>
      <c r="AG283" s="453"/>
      <c r="AH283" s="453"/>
      <c r="AI283" s="453"/>
      <c r="AJ283" s="453"/>
      <c r="AK283" s="453"/>
      <c r="AL283" s="453"/>
      <c r="AM283" s="453"/>
      <c r="AN283" s="453"/>
      <c r="AO283" s="453"/>
      <c r="AP283" s="453"/>
      <c r="AQ283" s="453"/>
      <c r="AR283" s="453"/>
      <c r="AS283" s="453"/>
      <c r="AT283" s="453"/>
      <c r="AU283" s="453"/>
      <c r="AV283" s="453"/>
      <c r="AW283" s="453"/>
      <c r="AX283" s="453"/>
      <c r="AY283" s="453"/>
      <c r="AZ283" s="453"/>
      <c r="BA283" s="453"/>
      <c r="BB283" s="453"/>
      <c r="BC283" s="453"/>
      <c r="BD283" s="453"/>
      <c r="BE283" s="453"/>
      <c r="BF283" s="453"/>
      <c r="BG283" s="453"/>
      <c r="BH283" s="453"/>
      <c r="BI283" s="453"/>
      <c r="BJ283" s="453"/>
      <c r="BK283" s="453"/>
      <c r="BL283" s="453"/>
      <c r="BM283" s="453"/>
      <c r="BN283" s="453"/>
      <c r="BO283" s="453"/>
      <c r="BP283" s="453"/>
      <c r="BQ283" s="453"/>
      <c r="BR283" s="453"/>
      <c r="BS283" s="453"/>
      <c r="BT283" s="453"/>
      <c r="BU283" s="453"/>
      <c r="BV283" s="453"/>
      <c r="BW283" s="453"/>
      <c r="BX283" s="453"/>
      <c r="BY283" s="453"/>
      <c r="BZ283" s="453"/>
      <c r="CA283" s="453"/>
      <c r="CB283" s="453"/>
    </row>
    <row r="284" spans="1:80" s="95" customFormat="1" ht="17.25" customHeight="1" x14ac:dyDescent="0.25">
      <c r="A284" s="454">
        <v>1</v>
      </c>
      <c r="B284" s="454"/>
      <c r="C284" s="456" t="s">
        <v>270</v>
      </c>
      <c r="D284" s="456"/>
      <c r="E284" s="456"/>
      <c r="F284" s="456"/>
      <c r="G284" s="456"/>
      <c r="H284" s="456"/>
      <c r="I284" s="456"/>
      <c r="J284" s="456"/>
      <c r="K284" s="456"/>
      <c r="L284" s="456"/>
      <c r="M284" s="456"/>
      <c r="N284" s="456"/>
      <c r="O284" s="456"/>
      <c r="P284" s="456"/>
      <c r="Q284" s="456"/>
      <c r="R284" s="456"/>
      <c r="S284" s="456"/>
      <c r="T284" s="456"/>
      <c r="U284" s="456"/>
      <c r="V284" s="456"/>
      <c r="W284" s="456"/>
      <c r="X284" s="456"/>
      <c r="Y284" s="456" t="s">
        <v>22</v>
      </c>
      <c r="Z284" s="456"/>
      <c r="AA284" s="456"/>
      <c r="AB284" s="455" t="s">
        <v>158</v>
      </c>
      <c r="AC284" s="456"/>
      <c r="AD284" s="456"/>
      <c r="AE284" s="456"/>
      <c r="AF284" s="456"/>
      <c r="AG284" s="456"/>
      <c r="AH284" s="456"/>
      <c r="AI284" s="456"/>
      <c r="AJ284" s="465">
        <v>4</v>
      </c>
      <c r="AK284" s="465"/>
      <c r="AL284" s="465"/>
      <c r="AM284" s="465"/>
      <c r="AN284" s="465"/>
      <c r="AO284" s="464"/>
      <c r="AP284" s="464"/>
      <c r="AQ284" s="464"/>
      <c r="AR284" s="464"/>
      <c r="AS284" s="464"/>
      <c r="AT284" s="465">
        <v>4</v>
      </c>
      <c r="AU284" s="465"/>
      <c r="AV284" s="465"/>
      <c r="AW284" s="465"/>
      <c r="AX284" s="465"/>
      <c r="AY284" s="465">
        <v>4</v>
      </c>
      <c r="AZ284" s="465"/>
      <c r="BA284" s="465"/>
      <c r="BB284" s="465"/>
      <c r="BC284" s="465"/>
      <c r="BD284" s="464"/>
      <c r="BE284" s="464"/>
      <c r="BF284" s="464"/>
      <c r="BG284" s="464"/>
      <c r="BH284" s="464"/>
      <c r="BI284" s="465">
        <v>4</v>
      </c>
      <c r="BJ284" s="465"/>
      <c r="BK284" s="465"/>
      <c r="BL284" s="465"/>
      <c r="BM284" s="465"/>
      <c r="BN284" s="464"/>
      <c r="BO284" s="464"/>
      <c r="BP284" s="464"/>
      <c r="BQ284" s="464"/>
      <c r="BR284" s="464"/>
      <c r="BS284" s="464"/>
      <c r="BT284" s="464"/>
      <c r="BU284" s="464"/>
      <c r="BV284" s="464"/>
      <c r="BW284" s="464"/>
      <c r="BX284" s="464"/>
      <c r="BY284" s="464"/>
      <c r="BZ284" s="464"/>
      <c r="CA284" s="464"/>
      <c r="CB284" s="464"/>
    </row>
    <row r="285" spans="1:80" ht="12" customHeight="1" x14ac:dyDescent="0.25">
      <c r="A285" s="453" t="s">
        <v>41</v>
      </c>
      <c r="B285" s="453"/>
      <c r="C285" s="453"/>
      <c r="D285" s="453"/>
      <c r="E285" s="453"/>
      <c r="F285" s="453"/>
      <c r="G285" s="453"/>
      <c r="H285" s="453"/>
      <c r="I285" s="453"/>
      <c r="J285" s="453"/>
      <c r="K285" s="453"/>
      <c r="L285" s="453"/>
      <c r="M285" s="453"/>
      <c r="N285" s="453"/>
      <c r="O285" s="453"/>
      <c r="P285" s="453"/>
      <c r="Q285" s="453"/>
      <c r="R285" s="453"/>
      <c r="S285" s="453"/>
      <c r="T285" s="453"/>
      <c r="U285" s="453"/>
      <c r="V285" s="453"/>
      <c r="W285" s="453"/>
      <c r="X285" s="453"/>
      <c r="Y285" s="453"/>
      <c r="Z285" s="453"/>
      <c r="AA285" s="453"/>
      <c r="AB285" s="453"/>
      <c r="AC285" s="453"/>
      <c r="AD285" s="453"/>
      <c r="AE285" s="453"/>
      <c r="AF285" s="453"/>
      <c r="AG285" s="453"/>
      <c r="AH285" s="453"/>
      <c r="AI285" s="453"/>
      <c r="AJ285" s="453"/>
      <c r="AK285" s="453"/>
      <c r="AL285" s="453"/>
      <c r="AM285" s="453"/>
      <c r="AN285" s="453"/>
      <c r="AO285" s="453"/>
      <c r="AP285" s="453"/>
      <c r="AQ285" s="453"/>
      <c r="AR285" s="453"/>
      <c r="AS285" s="453"/>
      <c r="AT285" s="453"/>
      <c r="AU285" s="453"/>
      <c r="AV285" s="453"/>
      <c r="AW285" s="453"/>
      <c r="AX285" s="453"/>
      <c r="AY285" s="453"/>
      <c r="AZ285" s="453"/>
      <c r="BA285" s="453"/>
      <c r="BB285" s="453"/>
      <c r="BC285" s="453"/>
      <c r="BD285" s="453"/>
      <c r="BE285" s="453"/>
      <c r="BF285" s="453"/>
      <c r="BG285" s="453"/>
      <c r="BH285" s="453"/>
      <c r="BI285" s="453"/>
      <c r="BJ285" s="453"/>
      <c r="BK285" s="453"/>
      <c r="BL285" s="453"/>
      <c r="BM285" s="453"/>
      <c r="BN285" s="453"/>
      <c r="BO285" s="453"/>
      <c r="BP285" s="453"/>
      <c r="BQ285" s="453"/>
      <c r="BR285" s="453"/>
      <c r="BS285" s="453"/>
      <c r="BT285" s="453"/>
      <c r="BU285" s="453"/>
      <c r="BV285" s="453"/>
      <c r="BW285" s="453"/>
      <c r="BX285" s="453"/>
      <c r="BY285" s="453"/>
      <c r="BZ285" s="453"/>
      <c r="CA285" s="453"/>
      <c r="CB285" s="453"/>
    </row>
    <row r="286" spans="1:80" s="95" customFormat="1" ht="35.25" customHeight="1" x14ac:dyDescent="0.25">
      <c r="A286" s="454">
        <v>1</v>
      </c>
      <c r="B286" s="454"/>
      <c r="C286" s="456" t="s">
        <v>240</v>
      </c>
      <c r="D286" s="456"/>
      <c r="E286" s="456"/>
      <c r="F286" s="456"/>
      <c r="G286" s="456"/>
      <c r="H286" s="456"/>
      <c r="I286" s="456"/>
      <c r="J286" s="456"/>
      <c r="K286" s="456"/>
      <c r="L286" s="456"/>
      <c r="M286" s="456"/>
      <c r="N286" s="456"/>
      <c r="O286" s="456"/>
      <c r="P286" s="456"/>
      <c r="Q286" s="456"/>
      <c r="R286" s="456"/>
      <c r="S286" s="456"/>
      <c r="T286" s="456"/>
      <c r="U286" s="456"/>
      <c r="V286" s="456"/>
      <c r="W286" s="456"/>
      <c r="X286" s="456"/>
      <c r="Y286" s="456" t="s">
        <v>24</v>
      </c>
      <c r="Z286" s="456"/>
      <c r="AA286" s="456"/>
      <c r="AB286" s="456" t="s">
        <v>39</v>
      </c>
      <c r="AC286" s="456"/>
      <c r="AD286" s="456"/>
      <c r="AE286" s="456"/>
      <c r="AF286" s="456"/>
      <c r="AG286" s="456"/>
      <c r="AH286" s="456"/>
      <c r="AI286" s="456"/>
      <c r="AJ286" s="468">
        <v>14802729</v>
      </c>
      <c r="AK286" s="468"/>
      <c r="AL286" s="468"/>
      <c r="AM286" s="468"/>
      <c r="AN286" s="468"/>
      <c r="AO286" s="464"/>
      <c r="AP286" s="464"/>
      <c r="AQ286" s="464"/>
      <c r="AR286" s="464"/>
      <c r="AS286" s="464"/>
      <c r="AT286" s="468">
        <v>14802729</v>
      </c>
      <c r="AU286" s="468"/>
      <c r="AV286" s="468"/>
      <c r="AW286" s="468"/>
      <c r="AX286" s="468"/>
      <c r="AY286" s="466">
        <v>14797741.859999999</v>
      </c>
      <c r="AZ286" s="466"/>
      <c r="BA286" s="466"/>
      <c r="BB286" s="466"/>
      <c r="BC286" s="466"/>
      <c r="BD286" s="464"/>
      <c r="BE286" s="464"/>
      <c r="BF286" s="464"/>
      <c r="BG286" s="464"/>
      <c r="BH286" s="464"/>
      <c r="BI286" s="466">
        <v>14797741.859999999</v>
      </c>
      <c r="BJ286" s="466"/>
      <c r="BK286" s="466"/>
      <c r="BL286" s="466"/>
      <c r="BM286" s="466"/>
      <c r="BN286" s="466">
        <v>-4987.1400000000003</v>
      </c>
      <c r="BO286" s="466"/>
      <c r="BP286" s="466"/>
      <c r="BQ286" s="466"/>
      <c r="BR286" s="466"/>
      <c r="BS286" s="464"/>
      <c r="BT286" s="464"/>
      <c r="BU286" s="464"/>
      <c r="BV286" s="464"/>
      <c r="BW286" s="464"/>
      <c r="BX286" s="466">
        <v>-4987.1400000000003</v>
      </c>
      <c r="BY286" s="466"/>
      <c r="BZ286" s="466"/>
      <c r="CA286" s="466"/>
      <c r="CB286" s="466"/>
    </row>
    <row r="287" spans="1:80" ht="12" customHeight="1" x14ac:dyDescent="0.25">
      <c r="A287" s="453" t="s">
        <v>36</v>
      </c>
      <c r="B287" s="453"/>
      <c r="C287" s="453"/>
      <c r="D287" s="453"/>
      <c r="E287" s="453"/>
      <c r="F287" s="453"/>
      <c r="G287" s="453"/>
      <c r="H287" s="453"/>
      <c r="I287" s="453"/>
      <c r="J287" s="453"/>
      <c r="K287" s="453"/>
      <c r="L287" s="453"/>
      <c r="M287" s="453"/>
      <c r="N287" s="453"/>
      <c r="O287" s="453"/>
      <c r="P287" s="453"/>
      <c r="Q287" s="453"/>
      <c r="R287" s="453"/>
      <c r="S287" s="453"/>
      <c r="T287" s="453"/>
      <c r="U287" s="453"/>
      <c r="V287" s="453"/>
      <c r="W287" s="453"/>
      <c r="X287" s="453"/>
      <c r="Y287" s="453"/>
      <c r="Z287" s="453"/>
      <c r="AA287" s="453"/>
      <c r="AB287" s="453"/>
      <c r="AC287" s="453"/>
      <c r="AD287" s="453"/>
      <c r="AE287" s="453"/>
      <c r="AF287" s="453"/>
      <c r="AG287" s="453"/>
      <c r="AH287" s="453"/>
      <c r="AI287" s="453"/>
      <c r="AJ287" s="453"/>
      <c r="AK287" s="453"/>
      <c r="AL287" s="453"/>
      <c r="AM287" s="453"/>
      <c r="AN287" s="453"/>
      <c r="AO287" s="453"/>
      <c r="AP287" s="453"/>
      <c r="AQ287" s="453"/>
      <c r="AR287" s="453"/>
      <c r="AS287" s="453"/>
      <c r="AT287" s="453"/>
      <c r="AU287" s="453"/>
      <c r="AV287" s="453"/>
      <c r="AW287" s="453"/>
      <c r="AX287" s="453"/>
      <c r="AY287" s="453"/>
      <c r="AZ287" s="453"/>
      <c r="BA287" s="453"/>
      <c r="BB287" s="453"/>
      <c r="BC287" s="453"/>
      <c r="BD287" s="453"/>
      <c r="BE287" s="453"/>
      <c r="BF287" s="453"/>
      <c r="BG287" s="453"/>
      <c r="BH287" s="453"/>
      <c r="BI287" s="453"/>
      <c r="BJ287" s="453"/>
      <c r="BK287" s="453"/>
      <c r="BL287" s="453"/>
      <c r="BM287" s="453"/>
      <c r="BN287" s="453"/>
      <c r="BO287" s="453"/>
      <c r="BP287" s="453"/>
      <c r="BQ287" s="453"/>
      <c r="BR287" s="453"/>
      <c r="BS287" s="453"/>
      <c r="BT287" s="453"/>
      <c r="BU287" s="453"/>
      <c r="BV287" s="453"/>
      <c r="BW287" s="453"/>
      <c r="BX287" s="453"/>
      <c r="BY287" s="453"/>
      <c r="BZ287" s="453"/>
      <c r="CA287" s="453"/>
      <c r="CB287" s="453"/>
    </row>
    <row r="288" spans="1:80" s="95" customFormat="1" ht="66.75" customHeight="1" x14ac:dyDescent="0.25">
      <c r="A288" s="454">
        <v>1</v>
      </c>
      <c r="B288" s="454"/>
      <c r="C288" s="456" t="s">
        <v>272</v>
      </c>
      <c r="D288" s="456"/>
      <c r="E288" s="456"/>
      <c r="F288" s="456"/>
      <c r="G288" s="456"/>
      <c r="H288" s="456"/>
      <c r="I288" s="456"/>
      <c r="J288" s="456"/>
      <c r="K288" s="456"/>
      <c r="L288" s="456"/>
      <c r="M288" s="456"/>
      <c r="N288" s="456"/>
      <c r="O288" s="456"/>
      <c r="P288" s="456"/>
      <c r="Q288" s="456"/>
      <c r="R288" s="456"/>
      <c r="S288" s="456"/>
      <c r="T288" s="456"/>
      <c r="U288" s="456"/>
      <c r="V288" s="456"/>
      <c r="W288" s="456"/>
      <c r="X288" s="456"/>
      <c r="Y288" s="456" t="s">
        <v>38</v>
      </c>
      <c r="Z288" s="456"/>
      <c r="AA288" s="456"/>
      <c r="AB288" s="456" t="s">
        <v>273</v>
      </c>
      <c r="AC288" s="456"/>
      <c r="AD288" s="456"/>
      <c r="AE288" s="456"/>
      <c r="AF288" s="456"/>
      <c r="AG288" s="456"/>
      <c r="AH288" s="456"/>
      <c r="AI288" s="456"/>
      <c r="AJ288" s="465">
        <v>100</v>
      </c>
      <c r="AK288" s="465"/>
      <c r="AL288" s="465"/>
      <c r="AM288" s="465"/>
      <c r="AN288" s="465"/>
      <c r="AO288" s="464"/>
      <c r="AP288" s="464"/>
      <c r="AQ288" s="464"/>
      <c r="AR288" s="464"/>
      <c r="AS288" s="464"/>
      <c r="AT288" s="465">
        <v>100</v>
      </c>
      <c r="AU288" s="465"/>
      <c r="AV288" s="465"/>
      <c r="AW288" s="465"/>
      <c r="AX288" s="465"/>
      <c r="AY288" s="465">
        <v>100</v>
      </c>
      <c r="AZ288" s="465"/>
      <c r="BA288" s="465"/>
      <c r="BB288" s="465"/>
      <c r="BC288" s="465"/>
      <c r="BD288" s="464"/>
      <c r="BE288" s="464"/>
      <c r="BF288" s="464"/>
      <c r="BG288" s="464"/>
      <c r="BH288" s="464"/>
      <c r="BI288" s="465">
        <v>100</v>
      </c>
      <c r="BJ288" s="465"/>
      <c r="BK288" s="465"/>
      <c r="BL288" s="465"/>
      <c r="BM288" s="465"/>
      <c r="BN288" s="464"/>
      <c r="BO288" s="464"/>
      <c r="BP288" s="464"/>
      <c r="BQ288" s="464"/>
      <c r="BR288" s="464"/>
      <c r="BS288" s="464"/>
      <c r="BT288" s="464"/>
      <c r="BU288" s="464"/>
      <c r="BV288" s="464"/>
      <c r="BW288" s="464"/>
      <c r="BX288" s="464"/>
      <c r="BY288" s="464"/>
      <c r="BZ288" s="464"/>
      <c r="CA288" s="464"/>
      <c r="CB288" s="464"/>
    </row>
    <row r="290" spans="1:80" ht="21.75" customHeight="1" x14ac:dyDescent="0.25">
      <c r="A290" s="469" t="s">
        <v>381</v>
      </c>
      <c r="B290" s="469"/>
      <c r="C290" s="469"/>
      <c r="D290" s="469"/>
      <c r="E290" s="469"/>
      <c r="F290" s="469"/>
      <c r="G290" s="469"/>
      <c r="H290" s="469"/>
      <c r="I290" s="469"/>
      <c r="J290" s="469"/>
      <c r="K290" s="469"/>
      <c r="L290" s="469"/>
      <c r="M290" s="469"/>
      <c r="N290" s="469"/>
      <c r="O290" s="469"/>
      <c r="P290" s="469"/>
      <c r="Q290" s="469"/>
      <c r="R290" s="469"/>
      <c r="S290" s="469"/>
      <c r="T290" s="469"/>
      <c r="U290" s="469"/>
      <c r="V290" s="469"/>
      <c r="W290" s="469"/>
      <c r="X290" s="469"/>
      <c r="Y290" s="469"/>
      <c r="Z290" s="469"/>
      <c r="AA290" s="469"/>
      <c r="AB290" s="469"/>
      <c r="AC290" s="469"/>
      <c r="AD290" s="469"/>
      <c r="AE290" s="469"/>
      <c r="AF290" s="469"/>
      <c r="AG290" s="469"/>
      <c r="AH290" s="469"/>
      <c r="AI290" s="469"/>
      <c r="AJ290" s="469"/>
      <c r="AK290" s="469"/>
      <c r="AL290" s="469"/>
      <c r="AM290" s="469"/>
      <c r="AN290" s="469"/>
      <c r="AO290" s="469"/>
      <c r="AP290" s="469"/>
      <c r="AQ290" s="469"/>
      <c r="AR290" s="469"/>
      <c r="AS290" s="469"/>
      <c r="AT290" s="469"/>
      <c r="AU290" s="469"/>
      <c r="AV290" s="469"/>
      <c r="AW290" s="469"/>
      <c r="AX290" s="469"/>
      <c r="AY290" s="469"/>
      <c r="AZ290" s="469"/>
      <c r="BA290" s="469"/>
      <c r="BB290" s="469"/>
      <c r="BC290" s="469"/>
      <c r="BD290" s="469"/>
      <c r="BE290" s="469"/>
      <c r="BF290" s="469"/>
      <c r="BG290" s="469"/>
      <c r="BH290" s="469"/>
      <c r="BI290" s="469"/>
      <c r="BJ290" s="469"/>
      <c r="BK290" s="469"/>
      <c r="BL290" s="469"/>
      <c r="BM290" s="469"/>
      <c r="BN290" s="469"/>
      <c r="BO290" s="469"/>
      <c r="BP290" s="469"/>
      <c r="BQ290" s="469"/>
      <c r="BR290" s="469"/>
      <c r="BS290" s="469"/>
      <c r="BT290" s="469"/>
      <c r="BU290" s="469"/>
      <c r="BV290" s="469"/>
      <c r="BW290" s="469"/>
      <c r="BX290" s="469"/>
      <c r="BY290" s="469"/>
      <c r="BZ290" s="469"/>
      <c r="CA290" s="469"/>
      <c r="CB290" s="469"/>
    </row>
    <row r="291" spans="1:80" x14ac:dyDescent="0.25">
      <c r="A291" s="96" t="s">
        <v>399</v>
      </c>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row>
    <row r="293" spans="1:80" ht="17.25" customHeight="1" x14ac:dyDescent="0.25">
      <c r="A293" s="451">
        <v>1</v>
      </c>
      <c r="B293" s="451"/>
      <c r="C293" s="452" t="s">
        <v>305</v>
      </c>
      <c r="D293" s="452"/>
      <c r="E293" s="452"/>
      <c r="F293" s="452"/>
      <c r="G293" s="452"/>
      <c r="H293" s="452"/>
      <c r="I293" s="452"/>
      <c r="J293" s="452"/>
      <c r="K293" s="452"/>
      <c r="L293" s="452"/>
      <c r="M293" s="452"/>
      <c r="N293" s="452"/>
      <c r="O293" s="452"/>
      <c r="P293" s="452"/>
      <c r="Q293" s="452"/>
      <c r="R293" s="452"/>
      <c r="S293" s="452"/>
      <c r="T293" s="452"/>
      <c r="U293" s="452"/>
      <c r="V293" s="452"/>
      <c r="W293" s="452"/>
      <c r="X293" s="452"/>
      <c r="Y293" s="452"/>
      <c r="Z293" s="452"/>
      <c r="AA293" s="452"/>
      <c r="AB293" s="452"/>
      <c r="AC293" s="452"/>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2"/>
      <c r="AY293" s="452"/>
      <c r="AZ293" s="452"/>
      <c r="BA293" s="452"/>
      <c r="BB293" s="452"/>
      <c r="BC293" s="452"/>
      <c r="BD293" s="452"/>
      <c r="BE293" s="452"/>
      <c r="BF293" s="452"/>
      <c r="BG293" s="452"/>
      <c r="BH293" s="452"/>
      <c r="BI293" s="452"/>
      <c r="BJ293" s="452"/>
      <c r="BK293" s="452"/>
      <c r="BL293" s="452"/>
      <c r="BM293" s="452"/>
      <c r="BN293" s="452"/>
      <c r="BO293" s="452"/>
      <c r="BP293" s="452"/>
      <c r="BQ293" s="452"/>
      <c r="BR293" s="452"/>
      <c r="BS293" s="452"/>
      <c r="BT293" s="452"/>
      <c r="BU293" s="452"/>
      <c r="BV293" s="452"/>
      <c r="BW293" s="452"/>
      <c r="BX293" s="452"/>
      <c r="BY293" s="452"/>
      <c r="BZ293" s="452"/>
      <c r="CA293" s="452"/>
      <c r="CB293" s="452"/>
    </row>
    <row r="294" spans="1:80" ht="14.25" customHeight="1" x14ac:dyDescent="0.25">
      <c r="A294" s="453" t="s">
        <v>21</v>
      </c>
      <c r="B294" s="453"/>
      <c r="C294" s="453"/>
      <c r="D294" s="453"/>
      <c r="E294" s="453"/>
      <c r="F294" s="453"/>
      <c r="G294" s="453"/>
      <c r="H294" s="453"/>
      <c r="I294" s="453"/>
      <c r="J294" s="453"/>
      <c r="K294" s="453"/>
      <c r="L294" s="453"/>
      <c r="M294" s="453"/>
      <c r="N294" s="453"/>
      <c r="O294" s="453"/>
      <c r="P294" s="453"/>
      <c r="Q294" s="453"/>
      <c r="R294" s="453"/>
      <c r="S294" s="453"/>
      <c r="T294" s="453"/>
      <c r="U294" s="453"/>
      <c r="V294" s="453"/>
      <c r="W294" s="453"/>
      <c r="X294" s="453"/>
      <c r="Y294" s="453"/>
      <c r="Z294" s="453"/>
      <c r="AA294" s="453"/>
      <c r="AB294" s="453"/>
      <c r="AC294" s="453"/>
      <c r="AD294" s="453"/>
      <c r="AE294" s="453"/>
      <c r="AF294" s="453"/>
      <c r="AG294" s="453"/>
      <c r="AH294" s="453"/>
      <c r="AI294" s="453"/>
      <c r="AJ294" s="453"/>
      <c r="AK294" s="453"/>
      <c r="AL294" s="453"/>
      <c r="AM294" s="453"/>
      <c r="AN294" s="453"/>
      <c r="AO294" s="453"/>
      <c r="AP294" s="453"/>
      <c r="AQ294" s="453"/>
      <c r="AR294" s="453"/>
      <c r="AS294" s="453"/>
      <c r="AT294" s="453"/>
      <c r="AU294" s="453"/>
      <c r="AV294" s="453"/>
      <c r="AW294" s="453"/>
      <c r="AX294" s="453"/>
      <c r="AY294" s="453"/>
      <c r="AZ294" s="453"/>
      <c r="BA294" s="453"/>
      <c r="BB294" s="453"/>
      <c r="BC294" s="453"/>
      <c r="BD294" s="453"/>
      <c r="BE294" s="453"/>
      <c r="BF294" s="453"/>
      <c r="BG294" s="453"/>
      <c r="BH294" s="453"/>
      <c r="BI294" s="453"/>
      <c r="BJ294" s="453"/>
      <c r="BK294" s="453"/>
      <c r="BL294" s="453"/>
      <c r="BM294" s="453"/>
      <c r="BN294" s="453"/>
      <c r="BO294" s="453"/>
      <c r="BP294" s="453"/>
      <c r="BQ294" s="453"/>
      <c r="BR294" s="453"/>
      <c r="BS294" s="453"/>
      <c r="BT294" s="453"/>
      <c r="BU294" s="453"/>
      <c r="BV294" s="453"/>
      <c r="BW294" s="453"/>
      <c r="BX294" s="453"/>
      <c r="BY294" s="453"/>
      <c r="BZ294" s="453"/>
      <c r="CA294" s="453"/>
      <c r="CB294" s="453"/>
    </row>
    <row r="295" spans="1:80" s="95" customFormat="1" ht="15.75" customHeight="1" x14ac:dyDescent="0.25">
      <c r="A295" s="454">
        <v>1</v>
      </c>
      <c r="B295" s="454"/>
      <c r="C295" s="456" t="s">
        <v>298</v>
      </c>
      <c r="D295" s="456"/>
      <c r="E295" s="456"/>
      <c r="F295" s="456"/>
      <c r="G295" s="456"/>
      <c r="H295" s="456"/>
      <c r="I295" s="456"/>
      <c r="J295" s="456"/>
      <c r="K295" s="456"/>
      <c r="L295" s="456"/>
      <c r="M295" s="456"/>
      <c r="N295" s="456"/>
      <c r="O295" s="456"/>
      <c r="P295" s="456"/>
      <c r="Q295" s="456"/>
      <c r="R295" s="456"/>
      <c r="S295" s="456"/>
      <c r="T295" s="456"/>
      <c r="U295" s="456"/>
      <c r="V295" s="456"/>
      <c r="W295" s="456"/>
      <c r="X295" s="456"/>
      <c r="Y295" s="456" t="s">
        <v>24</v>
      </c>
      <c r="Z295" s="456"/>
      <c r="AA295" s="456"/>
      <c r="AB295" s="456" t="s">
        <v>25</v>
      </c>
      <c r="AC295" s="456"/>
      <c r="AD295" s="456"/>
      <c r="AE295" s="456"/>
      <c r="AF295" s="456"/>
      <c r="AG295" s="456"/>
      <c r="AH295" s="456"/>
      <c r="AI295" s="456"/>
      <c r="AJ295" s="466">
        <v>477496</v>
      </c>
      <c r="AK295" s="466"/>
      <c r="AL295" s="466"/>
      <c r="AM295" s="466"/>
      <c r="AN295" s="466"/>
      <c r="AO295" s="466"/>
      <c r="AP295" s="466"/>
      <c r="AQ295" s="466"/>
      <c r="AR295" s="466"/>
      <c r="AS295" s="466"/>
      <c r="AT295" s="466">
        <v>477496</v>
      </c>
      <c r="AU295" s="466"/>
      <c r="AV295" s="466"/>
      <c r="AW295" s="466"/>
      <c r="AX295" s="466"/>
      <c r="AY295" s="466">
        <v>477495.89</v>
      </c>
      <c r="AZ295" s="466"/>
      <c r="BA295" s="466"/>
      <c r="BB295" s="466"/>
      <c r="BC295" s="466"/>
      <c r="BD295" s="466"/>
      <c r="BE295" s="466"/>
      <c r="BF295" s="466"/>
      <c r="BG295" s="466"/>
      <c r="BH295" s="466"/>
      <c r="BI295" s="466">
        <v>477495.89</v>
      </c>
      <c r="BJ295" s="466"/>
      <c r="BK295" s="466"/>
      <c r="BL295" s="466"/>
      <c r="BM295" s="466"/>
      <c r="BN295" s="466">
        <v>-0.11</v>
      </c>
      <c r="BO295" s="466"/>
      <c r="BP295" s="466"/>
      <c r="BQ295" s="466"/>
      <c r="BR295" s="466"/>
      <c r="BS295" s="466"/>
      <c r="BT295" s="466"/>
      <c r="BU295" s="466"/>
      <c r="BV295" s="466"/>
      <c r="BW295" s="466"/>
      <c r="BX295" s="466">
        <v>-0.11</v>
      </c>
      <c r="BY295" s="466"/>
      <c r="BZ295" s="466"/>
      <c r="CA295" s="466"/>
      <c r="CB295" s="466"/>
    </row>
    <row r="296" spans="1:80" ht="14.25" customHeight="1" x14ac:dyDescent="0.25">
      <c r="A296" s="453" t="s">
        <v>29</v>
      </c>
      <c r="B296" s="453"/>
      <c r="C296" s="453"/>
      <c r="D296" s="453"/>
      <c r="E296" s="453"/>
      <c r="F296" s="453"/>
      <c r="G296" s="453"/>
      <c r="H296" s="453"/>
      <c r="I296" s="453"/>
      <c r="J296" s="453"/>
      <c r="K296" s="453"/>
      <c r="L296" s="453"/>
      <c r="M296" s="453"/>
      <c r="N296" s="453"/>
      <c r="O296" s="453"/>
      <c r="P296" s="453"/>
      <c r="Q296" s="453"/>
      <c r="R296" s="453"/>
      <c r="S296" s="453"/>
      <c r="T296" s="453"/>
      <c r="U296" s="453"/>
      <c r="V296" s="453"/>
      <c r="W296" s="453"/>
      <c r="X296" s="453"/>
      <c r="Y296" s="453"/>
      <c r="Z296" s="453"/>
      <c r="AA296" s="453"/>
      <c r="AB296" s="453"/>
      <c r="AC296" s="453"/>
      <c r="AD296" s="453"/>
      <c r="AE296" s="453"/>
      <c r="AF296" s="453"/>
      <c r="AG296" s="453"/>
      <c r="AH296" s="453"/>
      <c r="AI296" s="453"/>
      <c r="AJ296" s="453"/>
      <c r="AK296" s="453"/>
      <c r="AL296" s="453"/>
      <c r="AM296" s="453"/>
      <c r="AN296" s="453"/>
      <c r="AO296" s="453"/>
      <c r="AP296" s="453"/>
      <c r="AQ296" s="453"/>
      <c r="AR296" s="453"/>
      <c r="AS296" s="453"/>
      <c r="AT296" s="453"/>
      <c r="AU296" s="453"/>
      <c r="AV296" s="453"/>
      <c r="AW296" s="453"/>
      <c r="AX296" s="453"/>
      <c r="AY296" s="453"/>
      <c r="AZ296" s="453"/>
      <c r="BA296" s="453"/>
      <c r="BB296" s="453"/>
      <c r="BC296" s="453"/>
      <c r="BD296" s="453"/>
      <c r="BE296" s="453"/>
      <c r="BF296" s="453"/>
      <c r="BG296" s="453"/>
      <c r="BH296" s="453"/>
      <c r="BI296" s="453"/>
      <c r="BJ296" s="453"/>
      <c r="BK296" s="453"/>
      <c r="BL296" s="453"/>
      <c r="BM296" s="453"/>
      <c r="BN296" s="453"/>
      <c r="BO296" s="453"/>
      <c r="BP296" s="453"/>
      <c r="BQ296" s="453"/>
      <c r="BR296" s="453"/>
      <c r="BS296" s="453"/>
      <c r="BT296" s="453"/>
      <c r="BU296" s="453"/>
      <c r="BV296" s="453"/>
      <c r="BW296" s="453"/>
      <c r="BX296" s="453"/>
      <c r="BY296" s="453"/>
      <c r="BZ296" s="453"/>
      <c r="CA296" s="453"/>
      <c r="CB296" s="453"/>
    </row>
    <row r="297" spans="1:80" s="95" customFormat="1" ht="30" customHeight="1" x14ac:dyDescent="0.25">
      <c r="A297" s="454">
        <v>1</v>
      </c>
      <c r="B297" s="454"/>
      <c r="C297" s="456" t="s">
        <v>299</v>
      </c>
      <c r="D297" s="456"/>
      <c r="E297" s="456"/>
      <c r="F297" s="456"/>
      <c r="G297" s="456"/>
      <c r="H297" s="456"/>
      <c r="I297" s="456"/>
      <c r="J297" s="456"/>
      <c r="K297" s="456"/>
      <c r="L297" s="456"/>
      <c r="M297" s="456"/>
      <c r="N297" s="456"/>
      <c r="O297" s="456"/>
      <c r="P297" s="456"/>
      <c r="Q297" s="456"/>
      <c r="R297" s="456"/>
      <c r="S297" s="456"/>
      <c r="T297" s="456"/>
      <c r="U297" s="456"/>
      <c r="V297" s="456"/>
      <c r="W297" s="456"/>
      <c r="X297" s="456"/>
      <c r="Y297" s="456" t="s">
        <v>22</v>
      </c>
      <c r="Z297" s="456"/>
      <c r="AA297" s="456"/>
      <c r="AB297" s="456" t="s">
        <v>304</v>
      </c>
      <c r="AC297" s="456"/>
      <c r="AD297" s="456"/>
      <c r="AE297" s="456"/>
      <c r="AF297" s="456"/>
      <c r="AG297" s="456"/>
      <c r="AH297" s="456"/>
      <c r="AI297" s="456"/>
      <c r="AJ297" s="465">
        <v>1</v>
      </c>
      <c r="AK297" s="465"/>
      <c r="AL297" s="465"/>
      <c r="AM297" s="465"/>
      <c r="AN297" s="465"/>
      <c r="AO297" s="464"/>
      <c r="AP297" s="464"/>
      <c r="AQ297" s="464"/>
      <c r="AR297" s="464"/>
      <c r="AS297" s="464"/>
      <c r="AT297" s="465">
        <v>1</v>
      </c>
      <c r="AU297" s="465"/>
      <c r="AV297" s="465"/>
      <c r="AW297" s="465"/>
      <c r="AX297" s="465"/>
      <c r="AY297" s="465">
        <v>1</v>
      </c>
      <c r="AZ297" s="465"/>
      <c r="BA297" s="465"/>
      <c r="BB297" s="465"/>
      <c r="BC297" s="465"/>
      <c r="BD297" s="464"/>
      <c r="BE297" s="464"/>
      <c r="BF297" s="464"/>
      <c r="BG297" s="464"/>
      <c r="BH297" s="464"/>
      <c r="BI297" s="465">
        <v>1</v>
      </c>
      <c r="BJ297" s="465"/>
      <c r="BK297" s="465"/>
      <c r="BL297" s="465"/>
      <c r="BM297" s="465"/>
      <c r="BN297" s="464"/>
      <c r="BO297" s="464"/>
      <c r="BP297" s="464"/>
      <c r="BQ297" s="464"/>
      <c r="BR297" s="464"/>
      <c r="BS297" s="464"/>
      <c r="BT297" s="464"/>
      <c r="BU297" s="464"/>
      <c r="BV297" s="464"/>
      <c r="BW297" s="464"/>
      <c r="BX297" s="464"/>
      <c r="BY297" s="464"/>
      <c r="BZ297" s="464"/>
      <c r="CA297" s="464"/>
      <c r="CB297" s="464"/>
    </row>
    <row r="298" spans="1:80" ht="15" customHeight="1" x14ac:dyDescent="0.25">
      <c r="A298" s="453" t="s">
        <v>41</v>
      </c>
      <c r="B298" s="453"/>
      <c r="C298" s="453"/>
      <c r="D298" s="453"/>
      <c r="E298" s="453"/>
      <c r="F298" s="453"/>
      <c r="G298" s="453"/>
      <c r="H298" s="453"/>
      <c r="I298" s="453"/>
      <c r="J298" s="453"/>
      <c r="K298" s="453"/>
      <c r="L298" s="453"/>
      <c r="M298" s="453"/>
      <c r="N298" s="453"/>
      <c r="O298" s="453"/>
      <c r="P298" s="453"/>
      <c r="Q298" s="453"/>
      <c r="R298" s="453"/>
      <c r="S298" s="453"/>
      <c r="T298" s="453"/>
      <c r="U298" s="453"/>
      <c r="V298" s="453"/>
      <c r="W298" s="453"/>
      <c r="X298" s="453"/>
      <c r="Y298" s="453"/>
      <c r="Z298" s="453"/>
      <c r="AA298" s="453"/>
      <c r="AB298" s="453"/>
      <c r="AC298" s="453"/>
      <c r="AD298" s="453"/>
      <c r="AE298" s="453"/>
      <c r="AF298" s="453"/>
      <c r="AG298" s="453"/>
      <c r="AH298" s="453"/>
      <c r="AI298" s="453"/>
      <c r="AJ298" s="453"/>
      <c r="AK298" s="453"/>
      <c r="AL298" s="453"/>
      <c r="AM298" s="453"/>
      <c r="AN298" s="453"/>
      <c r="AO298" s="453"/>
      <c r="AP298" s="453"/>
      <c r="AQ298" s="453"/>
      <c r="AR298" s="453"/>
      <c r="AS298" s="453"/>
      <c r="AT298" s="453"/>
      <c r="AU298" s="453"/>
      <c r="AV298" s="453"/>
      <c r="AW298" s="453"/>
      <c r="AX298" s="453"/>
      <c r="AY298" s="453"/>
      <c r="AZ298" s="453"/>
      <c r="BA298" s="453"/>
      <c r="BB298" s="453"/>
      <c r="BC298" s="453"/>
      <c r="BD298" s="453"/>
      <c r="BE298" s="453"/>
      <c r="BF298" s="453"/>
      <c r="BG298" s="453"/>
      <c r="BH298" s="453"/>
      <c r="BI298" s="453"/>
      <c r="BJ298" s="453"/>
      <c r="BK298" s="453"/>
      <c r="BL298" s="453"/>
      <c r="BM298" s="453"/>
      <c r="BN298" s="453"/>
      <c r="BO298" s="453"/>
      <c r="BP298" s="453"/>
      <c r="BQ298" s="453"/>
      <c r="BR298" s="453"/>
      <c r="BS298" s="453"/>
      <c r="BT298" s="453"/>
      <c r="BU298" s="453"/>
      <c r="BV298" s="453"/>
      <c r="BW298" s="453"/>
      <c r="BX298" s="453"/>
      <c r="BY298" s="453"/>
      <c r="BZ298" s="453"/>
      <c r="CA298" s="453"/>
      <c r="CB298" s="453"/>
    </row>
    <row r="299" spans="1:80" s="95" customFormat="1" ht="15.75" customHeight="1" x14ac:dyDescent="0.25">
      <c r="A299" s="454">
        <v>1</v>
      </c>
      <c r="B299" s="454"/>
      <c r="C299" s="456" t="s">
        <v>300</v>
      </c>
      <c r="D299" s="456"/>
      <c r="E299" s="456"/>
      <c r="F299" s="456"/>
      <c r="G299" s="456"/>
      <c r="H299" s="456"/>
      <c r="I299" s="456"/>
      <c r="J299" s="456"/>
      <c r="K299" s="456"/>
      <c r="L299" s="456"/>
      <c r="M299" s="456"/>
      <c r="N299" s="456"/>
      <c r="O299" s="456"/>
      <c r="P299" s="456"/>
      <c r="Q299" s="456"/>
      <c r="R299" s="456"/>
      <c r="S299" s="456"/>
      <c r="T299" s="456"/>
      <c r="U299" s="456"/>
      <c r="V299" s="456"/>
      <c r="W299" s="456"/>
      <c r="X299" s="456"/>
      <c r="Y299" s="456" t="s">
        <v>24</v>
      </c>
      <c r="Z299" s="456"/>
      <c r="AA299" s="456"/>
      <c r="AB299" s="456" t="s">
        <v>39</v>
      </c>
      <c r="AC299" s="456"/>
      <c r="AD299" s="456"/>
      <c r="AE299" s="456"/>
      <c r="AF299" s="456"/>
      <c r="AG299" s="456"/>
      <c r="AH299" s="456"/>
      <c r="AI299" s="456"/>
      <c r="AJ299" s="466">
        <v>477496</v>
      </c>
      <c r="AK299" s="466"/>
      <c r="AL299" s="466"/>
      <c r="AM299" s="466"/>
      <c r="AN299" s="466"/>
      <c r="AO299" s="466"/>
      <c r="AP299" s="466"/>
      <c r="AQ299" s="466"/>
      <c r="AR299" s="466"/>
      <c r="AS299" s="466"/>
      <c r="AT299" s="466">
        <v>477496</v>
      </c>
      <c r="AU299" s="466"/>
      <c r="AV299" s="466"/>
      <c r="AW299" s="466"/>
      <c r="AX299" s="466"/>
      <c r="AY299" s="466">
        <v>477495.89</v>
      </c>
      <c r="AZ299" s="466"/>
      <c r="BA299" s="466"/>
      <c r="BB299" s="466"/>
      <c r="BC299" s="466"/>
      <c r="BD299" s="466"/>
      <c r="BE299" s="466"/>
      <c r="BF299" s="466"/>
      <c r="BG299" s="466"/>
      <c r="BH299" s="466"/>
      <c r="BI299" s="466">
        <v>477495.89</v>
      </c>
      <c r="BJ299" s="466"/>
      <c r="BK299" s="466"/>
      <c r="BL299" s="466"/>
      <c r="BM299" s="466"/>
      <c r="BN299" s="466">
        <v>-0.11</v>
      </c>
      <c r="BO299" s="466"/>
      <c r="BP299" s="466"/>
      <c r="BQ299" s="466"/>
      <c r="BR299" s="466"/>
      <c r="BS299" s="466"/>
      <c r="BT299" s="466"/>
      <c r="BU299" s="466"/>
      <c r="BV299" s="466"/>
      <c r="BW299" s="466"/>
      <c r="BX299" s="466">
        <v>-0.11</v>
      </c>
      <c r="BY299" s="466"/>
      <c r="BZ299" s="466"/>
      <c r="CA299" s="466"/>
      <c r="CB299" s="466"/>
    </row>
    <row r="300" spans="1:80" ht="13.5" customHeight="1" x14ac:dyDescent="0.25">
      <c r="A300" s="453" t="s">
        <v>36</v>
      </c>
      <c r="B300" s="453"/>
      <c r="C300" s="453"/>
      <c r="D300" s="453"/>
      <c r="E300" s="453"/>
      <c r="F300" s="453"/>
      <c r="G300" s="453"/>
      <c r="H300" s="453"/>
      <c r="I300" s="453"/>
      <c r="J300" s="453"/>
      <c r="K300" s="453"/>
      <c r="L300" s="453"/>
      <c r="M300" s="453"/>
      <c r="N300" s="453"/>
      <c r="O300" s="453"/>
      <c r="P300" s="453"/>
      <c r="Q300" s="453"/>
      <c r="R300" s="453"/>
      <c r="S300" s="453"/>
      <c r="T300" s="453"/>
      <c r="U300" s="453"/>
      <c r="V300" s="453"/>
      <c r="W300" s="453"/>
      <c r="X300" s="453"/>
      <c r="Y300" s="453"/>
      <c r="Z300" s="453"/>
      <c r="AA300" s="453"/>
      <c r="AB300" s="453"/>
      <c r="AC300" s="453"/>
      <c r="AD300" s="453"/>
      <c r="AE300" s="453"/>
      <c r="AF300" s="453"/>
      <c r="AG300" s="453"/>
      <c r="AH300" s="453"/>
      <c r="AI300" s="453"/>
      <c r="AJ300" s="453"/>
      <c r="AK300" s="453"/>
      <c r="AL300" s="453"/>
      <c r="AM300" s="453"/>
      <c r="AN300" s="453"/>
      <c r="AO300" s="453"/>
      <c r="AP300" s="453"/>
      <c r="AQ300" s="453"/>
      <c r="AR300" s="453"/>
      <c r="AS300" s="453"/>
      <c r="AT300" s="453"/>
      <c r="AU300" s="453"/>
      <c r="AV300" s="453"/>
      <c r="AW300" s="453"/>
      <c r="AX300" s="453"/>
      <c r="AY300" s="453"/>
      <c r="AZ300" s="453"/>
      <c r="BA300" s="453"/>
      <c r="BB300" s="453"/>
      <c r="BC300" s="453"/>
      <c r="BD300" s="453"/>
      <c r="BE300" s="453"/>
      <c r="BF300" s="453"/>
      <c r="BG300" s="453"/>
      <c r="BH300" s="453"/>
      <c r="BI300" s="453"/>
      <c r="BJ300" s="453"/>
      <c r="BK300" s="453"/>
      <c r="BL300" s="453"/>
      <c r="BM300" s="453"/>
      <c r="BN300" s="453"/>
      <c r="BO300" s="453"/>
      <c r="BP300" s="453"/>
      <c r="BQ300" s="453"/>
      <c r="BR300" s="453"/>
      <c r="BS300" s="453"/>
      <c r="BT300" s="453"/>
      <c r="BU300" s="453"/>
      <c r="BV300" s="453"/>
      <c r="BW300" s="453"/>
      <c r="BX300" s="453"/>
      <c r="BY300" s="453"/>
      <c r="BZ300" s="453"/>
      <c r="CA300" s="453"/>
      <c r="CB300" s="453"/>
    </row>
    <row r="301" spans="1:80" s="95" customFormat="1" ht="32.25" customHeight="1" x14ac:dyDescent="0.25">
      <c r="A301" s="454">
        <v>1</v>
      </c>
      <c r="B301" s="454"/>
      <c r="C301" s="456" t="s">
        <v>301</v>
      </c>
      <c r="D301" s="456"/>
      <c r="E301" s="456"/>
      <c r="F301" s="456"/>
      <c r="G301" s="456"/>
      <c r="H301" s="456"/>
      <c r="I301" s="456"/>
      <c r="J301" s="456"/>
      <c r="K301" s="456"/>
      <c r="L301" s="456"/>
      <c r="M301" s="456"/>
      <c r="N301" s="456"/>
      <c r="O301" s="456"/>
      <c r="P301" s="456"/>
      <c r="Q301" s="456"/>
      <c r="R301" s="456"/>
      <c r="S301" s="456"/>
      <c r="T301" s="456"/>
      <c r="U301" s="456"/>
      <c r="V301" s="456"/>
      <c r="W301" s="456"/>
      <c r="X301" s="456"/>
      <c r="Y301" s="456" t="s">
        <v>24</v>
      </c>
      <c r="Z301" s="456"/>
      <c r="AA301" s="456"/>
      <c r="AB301" s="456" t="s">
        <v>303</v>
      </c>
      <c r="AC301" s="456"/>
      <c r="AD301" s="456"/>
      <c r="AE301" s="456"/>
      <c r="AF301" s="456"/>
      <c r="AG301" s="456"/>
      <c r="AH301" s="456"/>
      <c r="AI301" s="456"/>
      <c r="AJ301" s="468">
        <v>48000</v>
      </c>
      <c r="AK301" s="468"/>
      <c r="AL301" s="468"/>
      <c r="AM301" s="468"/>
      <c r="AN301" s="468"/>
      <c r="AO301" s="464"/>
      <c r="AP301" s="464"/>
      <c r="AQ301" s="464"/>
      <c r="AR301" s="464"/>
      <c r="AS301" s="464"/>
      <c r="AT301" s="468">
        <v>48000</v>
      </c>
      <c r="AU301" s="468"/>
      <c r="AV301" s="468"/>
      <c r="AW301" s="468"/>
      <c r="AX301" s="468"/>
      <c r="AY301" s="468">
        <v>-167000</v>
      </c>
      <c r="AZ301" s="468"/>
      <c r="BA301" s="468"/>
      <c r="BB301" s="468"/>
      <c r="BC301" s="468"/>
      <c r="BD301" s="464"/>
      <c r="BE301" s="464"/>
      <c r="BF301" s="464"/>
      <c r="BG301" s="464"/>
      <c r="BH301" s="464"/>
      <c r="BI301" s="468">
        <v>-167000</v>
      </c>
      <c r="BJ301" s="468"/>
      <c r="BK301" s="468"/>
      <c r="BL301" s="468"/>
      <c r="BM301" s="468"/>
      <c r="BN301" s="468">
        <v>-215000</v>
      </c>
      <c r="BO301" s="468"/>
      <c r="BP301" s="468"/>
      <c r="BQ301" s="468"/>
      <c r="BR301" s="468"/>
      <c r="BS301" s="464"/>
      <c r="BT301" s="464"/>
      <c r="BU301" s="464"/>
      <c r="BV301" s="464"/>
      <c r="BW301" s="464"/>
      <c r="BX301" s="468">
        <v>-215000</v>
      </c>
      <c r="BY301" s="468"/>
      <c r="BZ301" s="468"/>
      <c r="CA301" s="468"/>
      <c r="CB301" s="468"/>
    </row>
    <row r="302" spans="1:80" ht="21.75" customHeight="1" x14ac:dyDescent="0.25">
      <c r="A302" s="451">
        <v>2</v>
      </c>
      <c r="B302" s="451"/>
      <c r="C302" s="452" t="s">
        <v>306</v>
      </c>
      <c r="D302" s="452"/>
      <c r="E302" s="452"/>
      <c r="F302" s="452"/>
      <c r="G302" s="452"/>
      <c r="H302" s="452"/>
      <c r="I302" s="452"/>
      <c r="J302" s="452"/>
      <c r="K302" s="452"/>
      <c r="L302" s="452"/>
      <c r="M302" s="452"/>
      <c r="N302" s="452"/>
      <c r="O302" s="452"/>
      <c r="P302" s="452"/>
      <c r="Q302" s="452"/>
      <c r="R302" s="452"/>
      <c r="S302" s="452"/>
      <c r="T302" s="452"/>
      <c r="U302" s="452"/>
      <c r="V302" s="452"/>
      <c r="W302" s="452"/>
      <c r="X302" s="452"/>
      <c r="Y302" s="452"/>
      <c r="Z302" s="452"/>
      <c r="AA302" s="452"/>
      <c r="AB302" s="452"/>
      <c r="AC302" s="452"/>
      <c r="AD302" s="452"/>
      <c r="AE302" s="452"/>
      <c r="AF302" s="452"/>
      <c r="AG302" s="452"/>
      <c r="AH302" s="452"/>
      <c r="AI302" s="452"/>
      <c r="AJ302" s="452"/>
      <c r="AK302" s="452"/>
      <c r="AL302" s="452"/>
      <c r="AM302" s="452"/>
      <c r="AN302" s="452"/>
      <c r="AO302" s="452"/>
      <c r="AP302" s="452"/>
      <c r="AQ302" s="452"/>
      <c r="AR302" s="452"/>
      <c r="AS302" s="452"/>
      <c r="AT302" s="452"/>
      <c r="AU302" s="452"/>
      <c r="AV302" s="452"/>
      <c r="AW302" s="452"/>
      <c r="AX302" s="452"/>
      <c r="AY302" s="452"/>
      <c r="AZ302" s="452"/>
      <c r="BA302" s="452"/>
      <c r="BB302" s="452"/>
      <c r="BC302" s="452"/>
      <c r="BD302" s="452"/>
      <c r="BE302" s="452"/>
      <c r="BF302" s="452"/>
      <c r="BG302" s="452"/>
      <c r="BH302" s="452"/>
      <c r="BI302" s="452"/>
      <c r="BJ302" s="452"/>
      <c r="BK302" s="452"/>
      <c r="BL302" s="452"/>
      <c r="BM302" s="452"/>
      <c r="BN302" s="452"/>
      <c r="BO302" s="452"/>
      <c r="BP302" s="452"/>
      <c r="BQ302" s="452"/>
      <c r="BR302" s="452"/>
      <c r="BS302" s="452"/>
      <c r="BT302" s="452"/>
      <c r="BU302" s="452"/>
      <c r="BV302" s="452"/>
      <c r="BW302" s="452"/>
      <c r="BX302" s="452"/>
      <c r="BY302" s="452"/>
      <c r="BZ302" s="452"/>
      <c r="CA302" s="452"/>
      <c r="CB302" s="452"/>
    </row>
    <row r="303" spans="1:80" ht="12" customHeight="1" x14ac:dyDescent="0.25">
      <c r="A303" s="453" t="s">
        <v>21</v>
      </c>
      <c r="B303" s="453"/>
      <c r="C303" s="453"/>
      <c r="D303" s="453"/>
      <c r="E303" s="453"/>
      <c r="F303" s="453"/>
      <c r="G303" s="453"/>
      <c r="H303" s="453"/>
      <c r="I303" s="453"/>
      <c r="J303" s="453"/>
      <c r="K303" s="453"/>
      <c r="L303" s="453"/>
      <c r="M303" s="453"/>
      <c r="N303" s="453"/>
      <c r="O303" s="453"/>
      <c r="P303" s="453"/>
      <c r="Q303" s="453"/>
      <c r="R303" s="453"/>
      <c r="S303" s="453"/>
      <c r="T303" s="453"/>
      <c r="U303" s="453"/>
      <c r="V303" s="453"/>
      <c r="W303" s="453"/>
      <c r="X303" s="453"/>
      <c r="Y303" s="453"/>
      <c r="Z303" s="453"/>
      <c r="AA303" s="453"/>
      <c r="AB303" s="453"/>
      <c r="AC303" s="453"/>
      <c r="AD303" s="453"/>
      <c r="AE303" s="453"/>
      <c r="AF303" s="453"/>
      <c r="AG303" s="453"/>
      <c r="AH303" s="453"/>
      <c r="AI303" s="453"/>
      <c r="AJ303" s="453"/>
      <c r="AK303" s="453"/>
      <c r="AL303" s="453"/>
      <c r="AM303" s="453"/>
      <c r="AN303" s="453"/>
      <c r="AO303" s="453"/>
      <c r="AP303" s="453"/>
      <c r="AQ303" s="453"/>
      <c r="AR303" s="453"/>
      <c r="AS303" s="453"/>
      <c r="AT303" s="453"/>
      <c r="AU303" s="453"/>
      <c r="AV303" s="453"/>
      <c r="AW303" s="453"/>
      <c r="AX303" s="453"/>
      <c r="AY303" s="453"/>
      <c r="AZ303" s="453"/>
      <c r="BA303" s="453"/>
      <c r="BB303" s="453"/>
      <c r="BC303" s="453"/>
      <c r="BD303" s="453"/>
      <c r="BE303" s="453"/>
      <c r="BF303" s="453"/>
      <c r="BG303" s="453"/>
      <c r="BH303" s="453"/>
      <c r="BI303" s="453"/>
      <c r="BJ303" s="453"/>
      <c r="BK303" s="453"/>
      <c r="BL303" s="453"/>
      <c r="BM303" s="453"/>
      <c r="BN303" s="453"/>
      <c r="BO303" s="453"/>
      <c r="BP303" s="453"/>
      <c r="BQ303" s="453"/>
      <c r="BR303" s="453"/>
      <c r="BS303" s="453"/>
      <c r="BT303" s="453"/>
      <c r="BU303" s="453"/>
      <c r="BV303" s="453"/>
      <c r="BW303" s="453"/>
      <c r="BX303" s="453"/>
      <c r="BY303" s="453"/>
      <c r="BZ303" s="453"/>
      <c r="CA303" s="453"/>
      <c r="CB303" s="453"/>
    </row>
    <row r="304" spans="1:80" s="95" customFormat="1" ht="15.75" customHeight="1" x14ac:dyDescent="0.25">
      <c r="A304" s="454">
        <v>1</v>
      </c>
      <c r="B304" s="454"/>
      <c r="C304" s="456" t="s">
        <v>298</v>
      </c>
      <c r="D304" s="456"/>
      <c r="E304" s="456"/>
      <c r="F304" s="456"/>
      <c r="G304" s="456"/>
      <c r="H304" s="456"/>
      <c r="I304" s="456"/>
      <c r="J304" s="456"/>
      <c r="K304" s="456"/>
      <c r="L304" s="456"/>
      <c r="M304" s="456"/>
      <c r="N304" s="456"/>
      <c r="O304" s="456"/>
      <c r="P304" s="456"/>
      <c r="Q304" s="456"/>
      <c r="R304" s="456"/>
      <c r="S304" s="456"/>
      <c r="T304" s="456"/>
      <c r="U304" s="456"/>
      <c r="V304" s="456"/>
      <c r="W304" s="456"/>
      <c r="X304" s="456"/>
      <c r="Y304" s="456" t="s">
        <v>24</v>
      </c>
      <c r="Z304" s="456"/>
      <c r="AA304" s="456"/>
      <c r="AB304" s="456" t="s">
        <v>25</v>
      </c>
      <c r="AC304" s="456"/>
      <c r="AD304" s="456"/>
      <c r="AE304" s="456"/>
      <c r="AF304" s="456"/>
      <c r="AG304" s="456"/>
      <c r="AH304" s="456"/>
      <c r="AI304" s="456"/>
      <c r="AJ304" s="466">
        <v>1151562</v>
      </c>
      <c r="AK304" s="466"/>
      <c r="AL304" s="466"/>
      <c r="AM304" s="466"/>
      <c r="AN304" s="466"/>
      <c r="AO304" s="466"/>
      <c r="AP304" s="466"/>
      <c r="AQ304" s="466"/>
      <c r="AR304" s="466"/>
      <c r="AS304" s="466"/>
      <c r="AT304" s="466">
        <v>1151562</v>
      </c>
      <c r="AU304" s="466"/>
      <c r="AV304" s="466"/>
      <c r="AW304" s="466"/>
      <c r="AX304" s="466"/>
      <c r="AY304" s="466">
        <v>1151561.6599999999</v>
      </c>
      <c r="AZ304" s="466"/>
      <c r="BA304" s="466"/>
      <c r="BB304" s="466"/>
      <c r="BC304" s="466"/>
      <c r="BD304" s="466"/>
      <c r="BE304" s="466"/>
      <c r="BF304" s="466"/>
      <c r="BG304" s="466"/>
      <c r="BH304" s="466"/>
      <c r="BI304" s="466">
        <v>1151561.6599999999</v>
      </c>
      <c r="BJ304" s="466"/>
      <c r="BK304" s="466"/>
      <c r="BL304" s="466"/>
      <c r="BM304" s="466"/>
      <c r="BN304" s="466">
        <v>-0.34</v>
      </c>
      <c r="BO304" s="466"/>
      <c r="BP304" s="466"/>
      <c r="BQ304" s="466"/>
      <c r="BR304" s="466"/>
      <c r="BS304" s="466"/>
      <c r="BT304" s="466"/>
      <c r="BU304" s="466"/>
      <c r="BV304" s="466"/>
      <c r="BW304" s="466"/>
      <c r="BX304" s="466">
        <v>-0.34</v>
      </c>
      <c r="BY304" s="466"/>
      <c r="BZ304" s="466"/>
      <c r="CA304" s="466"/>
      <c r="CB304" s="466"/>
    </row>
    <row r="305" spans="1:80" ht="12" customHeight="1" x14ac:dyDescent="0.25">
      <c r="A305" s="453" t="s">
        <v>29</v>
      </c>
      <c r="B305" s="453"/>
      <c r="C305" s="453"/>
      <c r="D305" s="453"/>
      <c r="E305" s="453"/>
      <c r="F305" s="453"/>
      <c r="G305" s="453"/>
      <c r="H305" s="453"/>
      <c r="I305" s="453"/>
      <c r="J305" s="453"/>
      <c r="K305" s="453"/>
      <c r="L305" s="453"/>
      <c r="M305" s="453"/>
      <c r="N305" s="453"/>
      <c r="O305" s="453"/>
      <c r="P305" s="453"/>
      <c r="Q305" s="453"/>
      <c r="R305" s="453"/>
      <c r="S305" s="453"/>
      <c r="T305" s="453"/>
      <c r="U305" s="453"/>
      <c r="V305" s="453"/>
      <c r="W305" s="453"/>
      <c r="X305" s="453"/>
      <c r="Y305" s="453"/>
      <c r="Z305" s="453"/>
      <c r="AA305" s="453"/>
      <c r="AB305" s="453"/>
      <c r="AC305" s="453"/>
      <c r="AD305" s="453"/>
      <c r="AE305" s="453"/>
      <c r="AF305" s="453"/>
      <c r="AG305" s="453"/>
      <c r="AH305" s="453"/>
      <c r="AI305" s="453"/>
      <c r="AJ305" s="453"/>
      <c r="AK305" s="453"/>
      <c r="AL305" s="453"/>
      <c r="AM305" s="453"/>
      <c r="AN305" s="453"/>
      <c r="AO305" s="453"/>
      <c r="AP305" s="453"/>
      <c r="AQ305" s="453"/>
      <c r="AR305" s="453"/>
      <c r="AS305" s="453"/>
      <c r="AT305" s="453"/>
      <c r="AU305" s="453"/>
      <c r="AV305" s="453"/>
      <c r="AW305" s="453"/>
      <c r="AX305" s="453"/>
      <c r="AY305" s="453"/>
      <c r="AZ305" s="453"/>
      <c r="BA305" s="453"/>
      <c r="BB305" s="453"/>
      <c r="BC305" s="453"/>
      <c r="BD305" s="453"/>
      <c r="BE305" s="453"/>
      <c r="BF305" s="453"/>
      <c r="BG305" s="453"/>
      <c r="BH305" s="453"/>
      <c r="BI305" s="453"/>
      <c r="BJ305" s="453"/>
      <c r="BK305" s="453"/>
      <c r="BL305" s="453"/>
      <c r="BM305" s="453"/>
      <c r="BN305" s="453"/>
      <c r="BO305" s="453"/>
      <c r="BP305" s="453"/>
      <c r="BQ305" s="453"/>
      <c r="BR305" s="453"/>
      <c r="BS305" s="453"/>
      <c r="BT305" s="453"/>
      <c r="BU305" s="453"/>
      <c r="BV305" s="453"/>
      <c r="BW305" s="453"/>
      <c r="BX305" s="453"/>
      <c r="BY305" s="453"/>
      <c r="BZ305" s="453"/>
      <c r="CA305" s="453"/>
      <c r="CB305" s="453"/>
    </row>
    <row r="306" spans="1:80" s="95" customFormat="1" ht="31.5" customHeight="1" x14ac:dyDescent="0.25">
      <c r="A306" s="454">
        <v>1</v>
      </c>
      <c r="B306" s="454"/>
      <c r="C306" s="456" t="s">
        <v>299</v>
      </c>
      <c r="D306" s="456"/>
      <c r="E306" s="456"/>
      <c r="F306" s="456"/>
      <c r="G306" s="456"/>
      <c r="H306" s="456"/>
      <c r="I306" s="456"/>
      <c r="J306" s="456"/>
      <c r="K306" s="456"/>
      <c r="L306" s="456"/>
      <c r="M306" s="456"/>
      <c r="N306" s="456"/>
      <c r="O306" s="456"/>
      <c r="P306" s="456"/>
      <c r="Q306" s="456"/>
      <c r="R306" s="456"/>
      <c r="S306" s="456"/>
      <c r="T306" s="456"/>
      <c r="U306" s="456"/>
      <c r="V306" s="456"/>
      <c r="W306" s="456"/>
      <c r="X306" s="456"/>
      <c r="Y306" s="456" t="s">
        <v>22</v>
      </c>
      <c r="Z306" s="456"/>
      <c r="AA306" s="456"/>
      <c r="AB306" s="456" t="s">
        <v>304</v>
      </c>
      <c r="AC306" s="456"/>
      <c r="AD306" s="456"/>
      <c r="AE306" s="456"/>
      <c r="AF306" s="456"/>
      <c r="AG306" s="456"/>
      <c r="AH306" s="456"/>
      <c r="AI306" s="456"/>
      <c r="AJ306" s="465">
        <v>3</v>
      </c>
      <c r="AK306" s="465"/>
      <c r="AL306" s="465"/>
      <c r="AM306" s="465"/>
      <c r="AN306" s="465"/>
      <c r="AO306" s="464"/>
      <c r="AP306" s="464"/>
      <c r="AQ306" s="464"/>
      <c r="AR306" s="464"/>
      <c r="AS306" s="464"/>
      <c r="AT306" s="465">
        <v>3</v>
      </c>
      <c r="AU306" s="465"/>
      <c r="AV306" s="465"/>
      <c r="AW306" s="465"/>
      <c r="AX306" s="465"/>
      <c r="AY306" s="465">
        <v>3</v>
      </c>
      <c r="AZ306" s="465"/>
      <c r="BA306" s="465"/>
      <c r="BB306" s="465"/>
      <c r="BC306" s="465"/>
      <c r="BD306" s="464"/>
      <c r="BE306" s="464"/>
      <c r="BF306" s="464"/>
      <c r="BG306" s="464"/>
      <c r="BH306" s="464"/>
      <c r="BI306" s="465">
        <v>3</v>
      </c>
      <c r="BJ306" s="465"/>
      <c r="BK306" s="465"/>
      <c r="BL306" s="465"/>
      <c r="BM306" s="465"/>
      <c r="BN306" s="464"/>
      <c r="BO306" s="464"/>
      <c r="BP306" s="464"/>
      <c r="BQ306" s="464"/>
      <c r="BR306" s="464"/>
      <c r="BS306" s="464"/>
      <c r="BT306" s="464"/>
      <c r="BU306" s="464"/>
      <c r="BV306" s="464"/>
      <c r="BW306" s="464"/>
      <c r="BX306" s="464"/>
      <c r="BY306" s="464"/>
      <c r="BZ306" s="464"/>
      <c r="CA306" s="464"/>
      <c r="CB306" s="464"/>
    </row>
    <row r="307" spans="1:80" ht="12" customHeight="1" x14ac:dyDescent="0.25">
      <c r="A307" s="453" t="s">
        <v>41</v>
      </c>
      <c r="B307" s="453"/>
      <c r="C307" s="453"/>
      <c r="D307" s="453"/>
      <c r="E307" s="453"/>
      <c r="F307" s="453"/>
      <c r="G307" s="453"/>
      <c r="H307" s="453"/>
      <c r="I307" s="453"/>
      <c r="J307" s="453"/>
      <c r="K307" s="453"/>
      <c r="L307" s="453"/>
      <c r="M307" s="453"/>
      <c r="N307" s="453"/>
      <c r="O307" s="453"/>
      <c r="P307" s="453"/>
      <c r="Q307" s="453"/>
      <c r="R307" s="453"/>
      <c r="S307" s="453"/>
      <c r="T307" s="453"/>
      <c r="U307" s="453"/>
      <c r="V307" s="453"/>
      <c r="W307" s="453"/>
      <c r="X307" s="453"/>
      <c r="Y307" s="453"/>
      <c r="Z307" s="453"/>
      <c r="AA307" s="453"/>
      <c r="AB307" s="453"/>
      <c r="AC307" s="453"/>
      <c r="AD307" s="453"/>
      <c r="AE307" s="453"/>
      <c r="AF307" s="453"/>
      <c r="AG307" s="453"/>
      <c r="AH307" s="453"/>
      <c r="AI307" s="453"/>
      <c r="AJ307" s="453"/>
      <c r="AK307" s="453"/>
      <c r="AL307" s="453"/>
      <c r="AM307" s="453"/>
      <c r="AN307" s="453"/>
      <c r="AO307" s="453"/>
      <c r="AP307" s="453"/>
      <c r="AQ307" s="453"/>
      <c r="AR307" s="453"/>
      <c r="AS307" s="453"/>
      <c r="AT307" s="453"/>
      <c r="AU307" s="453"/>
      <c r="AV307" s="453"/>
      <c r="AW307" s="453"/>
      <c r="AX307" s="453"/>
      <c r="AY307" s="453"/>
      <c r="AZ307" s="453"/>
      <c r="BA307" s="453"/>
      <c r="BB307" s="453"/>
      <c r="BC307" s="453"/>
      <c r="BD307" s="453"/>
      <c r="BE307" s="453"/>
      <c r="BF307" s="453"/>
      <c r="BG307" s="453"/>
      <c r="BH307" s="453"/>
      <c r="BI307" s="453"/>
      <c r="BJ307" s="453"/>
      <c r="BK307" s="453"/>
      <c r="BL307" s="453"/>
      <c r="BM307" s="453"/>
      <c r="BN307" s="453"/>
      <c r="BO307" s="453"/>
      <c r="BP307" s="453"/>
      <c r="BQ307" s="453"/>
      <c r="BR307" s="453"/>
      <c r="BS307" s="453"/>
      <c r="BT307" s="453"/>
      <c r="BU307" s="453"/>
      <c r="BV307" s="453"/>
      <c r="BW307" s="453"/>
      <c r="BX307" s="453"/>
      <c r="BY307" s="453"/>
      <c r="BZ307" s="453"/>
      <c r="CA307" s="453"/>
      <c r="CB307" s="453"/>
    </row>
    <row r="308" spans="1:80" s="95" customFormat="1" ht="15.75" customHeight="1" x14ac:dyDescent="0.25">
      <c r="A308" s="454">
        <v>1</v>
      </c>
      <c r="B308" s="454"/>
      <c r="C308" s="456" t="s">
        <v>300</v>
      </c>
      <c r="D308" s="456"/>
      <c r="E308" s="456"/>
      <c r="F308" s="456"/>
      <c r="G308" s="456"/>
      <c r="H308" s="456"/>
      <c r="I308" s="456"/>
      <c r="J308" s="456"/>
      <c r="K308" s="456"/>
      <c r="L308" s="456"/>
      <c r="M308" s="456"/>
      <c r="N308" s="456"/>
      <c r="O308" s="456"/>
      <c r="P308" s="456"/>
      <c r="Q308" s="456"/>
      <c r="R308" s="456"/>
      <c r="S308" s="456"/>
      <c r="T308" s="456"/>
      <c r="U308" s="456"/>
      <c r="V308" s="456"/>
      <c r="W308" s="456"/>
      <c r="X308" s="456"/>
      <c r="Y308" s="456" t="s">
        <v>24</v>
      </c>
      <c r="Z308" s="456"/>
      <c r="AA308" s="456"/>
      <c r="AB308" s="456" t="s">
        <v>39</v>
      </c>
      <c r="AC308" s="456"/>
      <c r="AD308" s="456"/>
      <c r="AE308" s="456"/>
      <c r="AF308" s="456"/>
      <c r="AG308" s="456"/>
      <c r="AH308" s="456"/>
      <c r="AI308" s="456"/>
      <c r="AJ308" s="466">
        <v>383854</v>
      </c>
      <c r="AK308" s="466"/>
      <c r="AL308" s="466"/>
      <c r="AM308" s="466"/>
      <c r="AN308" s="466"/>
      <c r="AO308" s="466"/>
      <c r="AP308" s="466"/>
      <c r="AQ308" s="466"/>
      <c r="AR308" s="466"/>
      <c r="AS308" s="466"/>
      <c r="AT308" s="466">
        <v>383854</v>
      </c>
      <c r="AU308" s="466"/>
      <c r="AV308" s="466"/>
      <c r="AW308" s="466"/>
      <c r="AX308" s="466"/>
      <c r="AY308" s="466">
        <v>383853.89</v>
      </c>
      <c r="AZ308" s="466"/>
      <c r="BA308" s="466"/>
      <c r="BB308" s="466"/>
      <c r="BC308" s="466"/>
      <c r="BD308" s="466"/>
      <c r="BE308" s="466"/>
      <c r="BF308" s="466"/>
      <c r="BG308" s="466"/>
      <c r="BH308" s="466"/>
      <c r="BI308" s="466">
        <v>383853.89</v>
      </c>
      <c r="BJ308" s="466"/>
      <c r="BK308" s="466"/>
      <c r="BL308" s="466"/>
      <c r="BM308" s="466"/>
      <c r="BN308" s="466">
        <v>-0.11</v>
      </c>
      <c r="BO308" s="466"/>
      <c r="BP308" s="466"/>
      <c r="BQ308" s="466"/>
      <c r="BR308" s="466"/>
      <c r="BS308" s="466"/>
      <c r="BT308" s="466"/>
      <c r="BU308" s="466"/>
      <c r="BV308" s="466"/>
      <c r="BW308" s="466"/>
      <c r="BX308" s="466">
        <v>-0.11</v>
      </c>
      <c r="BY308" s="466"/>
      <c r="BZ308" s="466"/>
      <c r="CA308" s="466"/>
      <c r="CB308" s="466"/>
    </row>
    <row r="309" spans="1:80" ht="12" customHeight="1" x14ac:dyDescent="0.25">
      <c r="A309" s="453" t="s">
        <v>36</v>
      </c>
      <c r="B309" s="453"/>
      <c r="C309" s="453"/>
      <c r="D309" s="453"/>
      <c r="E309" s="453"/>
      <c r="F309" s="453"/>
      <c r="G309" s="453"/>
      <c r="H309" s="453"/>
      <c r="I309" s="453"/>
      <c r="J309" s="453"/>
      <c r="K309" s="453"/>
      <c r="L309" s="453"/>
      <c r="M309" s="453"/>
      <c r="N309" s="453"/>
      <c r="O309" s="453"/>
      <c r="P309" s="453"/>
      <c r="Q309" s="453"/>
      <c r="R309" s="453"/>
      <c r="S309" s="453"/>
      <c r="T309" s="453"/>
      <c r="U309" s="453"/>
      <c r="V309" s="453"/>
      <c r="W309" s="453"/>
      <c r="X309" s="453"/>
      <c r="Y309" s="453"/>
      <c r="Z309" s="453"/>
      <c r="AA309" s="453"/>
      <c r="AB309" s="453"/>
      <c r="AC309" s="453"/>
      <c r="AD309" s="453"/>
      <c r="AE309" s="453"/>
      <c r="AF309" s="453"/>
      <c r="AG309" s="453"/>
      <c r="AH309" s="453"/>
      <c r="AI309" s="453"/>
      <c r="AJ309" s="453"/>
      <c r="AK309" s="453"/>
      <c r="AL309" s="453"/>
      <c r="AM309" s="453"/>
      <c r="AN309" s="453"/>
      <c r="AO309" s="453"/>
      <c r="AP309" s="453"/>
      <c r="AQ309" s="453"/>
      <c r="AR309" s="453"/>
      <c r="AS309" s="453"/>
      <c r="AT309" s="453"/>
      <c r="AU309" s="453"/>
      <c r="AV309" s="453"/>
      <c r="AW309" s="453"/>
      <c r="AX309" s="453"/>
      <c r="AY309" s="453"/>
      <c r="AZ309" s="453"/>
      <c r="BA309" s="453"/>
      <c r="BB309" s="453"/>
      <c r="BC309" s="453"/>
      <c r="BD309" s="453"/>
      <c r="BE309" s="453"/>
      <c r="BF309" s="453"/>
      <c r="BG309" s="453"/>
      <c r="BH309" s="453"/>
      <c r="BI309" s="453"/>
      <c r="BJ309" s="453"/>
      <c r="BK309" s="453"/>
      <c r="BL309" s="453"/>
      <c r="BM309" s="453"/>
      <c r="BN309" s="453"/>
      <c r="BO309" s="453"/>
      <c r="BP309" s="453"/>
      <c r="BQ309" s="453"/>
      <c r="BR309" s="453"/>
      <c r="BS309" s="453"/>
      <c r="BT309" s="453"/>
      <c r="BU309" s="453"/>
      <c r="BV309" s="453"/>
      <c r="BW309" s="453"/>
      <c r="BX309" s="453"/>
      <c r="BY309" s="453"/>
      <c r="BZ309" s="453"/>
      <c r="CA309" s="453"/>
      <c r="CB309" s="453"/>
    </row>
    <row r="310" spans="1:80" s="95" customFormat="1" ht="33" customHeight="1" x14ac:dyDescent="0.25">
      <c r="A310" s="454">
        <v>1</v>
      </c>
      <c r="B310" s="454"/>
      <c r="C310" s="456" t="s">
        <v>302</v>
      </c>
      <c r="D310" s="456"/>
      <c r="E310" s="456"/>
      <c r="F310" s="456"/>
      <c r="G310" s="456"/>
      <c r="H310" s="456"/>
      <c r="I310" s="456"/>
      <c r="J310" s="456"/>
      <c r="K310" s="456"/>
      <c r="L310" s="456"/>
      <c r="M310" s="456"/>
      <c r="N310" s="456"/>
      <c r="O310" s="456"/>
      <c r="P310" s="456"/>
      <c r="Q310" s="456"/>
      <c r="R310" s="456"/>
      <c r="S310" s="456"/>
      <c r="T310" s="456"/>
      <c r="U310" s="456"/>
      <c r="V310" s="456"/>
      <c r="W310" s="456"/>
      <c r="X310" s="456"/>
      <c r="Y310" s="455" t="s">
        <v>38</v>
      </c>
      <c r="Z310" s="456"/>
      <c r="AA310" s="456"/>
      <c r="AB310" s="456" t="s">
        <v>39</v>
      </c>
      <c r="AC310" s="456"/>
      <c r="AD310" s="456"/>
      <c r="AE310" s="456"/>
      <c r="AF310" s="456"/>
      <c r="AG310" s="456"/>
      <c r="AH310" s="456"/>
      <c r="AI310" s="456"/>
      <c r="AJ310" s="465">
        <v>100</v>
      </c>
      <c r="AK310" s="465"/>
      <c r="AL310" s="465"/>
      <c r="AM310" s="465"/>
      <c r="AN310" s="465"/>
      <c r="AO310" s="464"/>
      <c r="AP310" s="464"/>
      <c r="AQ310" s="464"/>
      <c r="AR310" s="464"/>
      <c r="AS310" s="464"/>
      <c r="AT310" s="465">
        <v>100</v>
      </c>
      <c r="AU310" s="465"/>
      <c r="AV310" s="465"/>
      <c r="AW310" s="465"/>
      <c r="AX310" s="465"/>
      <c r="AY310" s="465">
        <v>100</v>
      </c>
      <c r="AZ310" s="465"/>
      <c r="BA310" s="465"/>
      <c r="BB310" s="465"/>
      <c r="BC310" s="465"/>
      <c r="BD310" s="464"/>
      <c r="BE310" s="464"/>
      <c r="BF310" s="464"/>
      <c r="BG310" s="464"/>
      <c r="BH310" s="464"/>
      <c r="BI310" s="465">
        <v>100</v>
      </c>
      <c r="BJ310" s="465"/>
      <c r="BK310" s="465"/>
      <c r="BL310" s="465"/>
      <c r="BM310" s="465"/>
      <c r="BN310" s="464"/>
      <c r="BO310" s="464"/>
      <c r="BP310" s="464"/>
      <c r="BQ310" s="464"/>
      <c r="BR310" s="464"/>
      <c r="BS310" s="464"/>
      <c r="BT310" s="464"/>
      <c r="BU310" s="464"/>
      <c r="BV310" s="464"/>
      <c r="BW310" s="464"/>
      <c r="BX310" s="464"/>
      <c r="BY310" s="464"/>
      <c r="BZ310" s="464"/>
      <c r="CA310" s="464"/>
      <c r="CB310" s="464"/>
    </row>
    <row r="313" spans="1:80" ht="45.75" customHeight="1" x14ac:dyDescent="0.25">
      <c r="B313" s="481" t="s">
        <v>47</v>
      </c>
      <c r="C313" s="481"/>
      <c r="D313" s="481"/>
      <c r="E313" s="481"/>
      <c r="F313" s="481"/>
      <c r="G313" s="481"/>
      <c r="H313" s="481"/>
      <c r="I313" s="481"/>
      <c r="J313" s="481"/>
      <c r="K313" s="481"/>
      <c r="L313" s="481"/>
      <c r="M313" s="481"/>
      <c r="N313" s="481"/>
      <c r="O313" s="481"/>
      <c r="P313" s="481"/>
      <c r="Q313" s="481"/>
      <c r="R313" s="481"/>
      <c r="S313" s="481"/>
      <c r="T313" s="481"/>
      <c r="U313" s="481"/>
      <c r="V313" s="481"/>
      <c r="W313" s="481"/>
      <c r="X313" s="481"/>
      <c r="Y313" s="481"/>
      <c r="Z313" s="481"/>
      <c r="AA313" s="481"/>
      <c r="AB313" s="100"/>
      <c r="AC313" s="100"/>
      <c r="AD313" s="100"/>
      <c r="AE313" s="100"/>
      <c r="AF313" s="100"/>
      <c r="AG313" s="100"/>
      <c r="AH313" s="100"/>
      <c r="AI313" s="100"/>
      <c r="AJ313" s="101"/>
      <c r="AK313" s="101"/>
      <c r="AM313" s="482" t="s">
        <v>382</v>
      </c>
      <c r="AN313" s="482"/>
      <c r="AO313" s="482"/>
      <c r="AP313" s="482"/>
      <c r="AQ313" s="482"/>
      <c r="AR313" s="482"/>
      <c r="AS313" s="482"/>
      <c r="AT313" s="482"/>
      <c r="AU313" s="482"/>
      <c r="AV313" s="482"/>
    </row>
    <row r="316" spans="1:80" ht="51.75" customHeight="1" x14ac:dyDescent="0.25">
      <c r="B316" s="483" t="s">
        <v>51</v>
      </c>
      <c r="C316" s="483"/>
      <c r="D316" s="483"/>
      <c r="E316" s="483"/>
      <c r="F316" s="483"/>
      <c r="G316" s="483"/>
      <c r="H316" s="483"/>
      <c r="I316" s="483"/>
      <c r="J316" s="483"/>
      <c r="K316" s="483"/>
      <c r="L316" s="483"/>
      <c r="M316" s="483"/>
      <c r="N316" s="483"/>
      <c r="O316" s="483"/>
      <c r="P316" s="483"/>
      <c r="Q316" s="483"/>
      <c r="R316" s="483"/>
      <c r="S316" s="483"/>
      <c r="T316" s="483"/>
      <c r="U316" s="483"/>
      <c r="V316" s="483"/>
      <c r="W316" s="483"/>
      <c r="X316" s="483"/>
      <c r="Y316" s="483"/>
      <c r="Z316" s="483"/>
      <c r="AA316" s="483"/>
      <c r="AB316" s="100"/>
      <c r="AC316" s="100"/>
      <c r="AD316" s="100"/>
      <c r="AE316" s="100"/>
      <c r="AF316" s="100"/>
      <c r="AG316" s="100"/>
      <c r="AH316" s="100"/>
      <c r="AI316" s="100"/>
      <c r="AJ316" s="101"/>
      <c r="AK316" s="101"/>
      <c r="AM316" s="482" t="s">
        <v>383</v>
      </c>
      <c r="AN316" s="482"/>
      <c r="AO316" s="482"/>
      <c r="AP316" s="482"/>
      <c r="AQ316" s="482"/>
      <c r="AR316" s="482"/>
      <c r="AS316" s="482"/>
      <c r="AT316" s="482"/>
      <c r="AU316" s="482"/>
      <c r="AV316" s="482"/>
    </row>
  </sheetData>
  <mergeCells count="1758">
    <mergeCell ref="B313:AA313"/>
    <mergeCell ref="AM313:AV313"/>
    <mergeCell ref="B316:AA316"/>
    <mergeCell ref="AM316:AV316"/>
    <mergeCell ref="AY310:BC310"/>
    <mergeCell ref="BD310:BH310"/>
    <mergeCell ref="BI310:BM310"/>
    <mergeCell ref="BN310:BR310"/>
    <mergeCell ref="BS310:BW310"/>
    <mergeCell ref="BX310:CB310"/>
    <mergeCell ref="BS308:BW308"/>
    <mergeCell ref="BX308:CB308"/>
    <mergeCell ref="A309:CB309"/>
    <mergeCell ref="A310:B310"/>
    <mergeCell ref="C310:X310"/>
    <mergeCell ref="Y310:AA310"/>
    <mergeCell ref="AB310:AI310"/>
    <mergeCell ref="AJ310:AN310"/>
    <mergeCell ref="AO310:AS310"/>
    <mergeCell ref="AT310:AX310"/>
    <mergeCell ref="AO308:AS308"/>
    <mergeCell ref="AT308:AX308"/>
    <mergeCell ref="AY308:BC308"/>
    <mergeCell ref="BD308:BH308"/>
    <mergeCell ref="BI308:BM308"/>
    <mergeCell ref="BN308:BR308"/>
    <mergeCell ref="BI306:BM306"/>
    <mergeCell ref="BN306:BR306"/>
    <mergeCell ref="BS306:BW306"/>
    <mergeCell ref="BX306:CB306"/>
    <mergeCell ref="A307:CB307"/>
    <mergeCell ref="A308:B308"/>
    <mergeCell ref="C308:X308"/>
    <mergeCell ref="Y308:AA308"/>
    <mergeCell ref="AB308:AI308"/>
    <mergeCell ref="AJ308:AN308"/>
    <mergeCell ref="A305:CB305"/>
    <mergeCell ref="A306:B306"/>
    <mergeCell ref="C306:X306"/>
    <mergeCell ref="Y306:AA306"/>
    <mergeCell ref="AB306:AI306"/>
    <mergeCell ref="AJ306:AN306"/>
    <mergeCell ref="AO306:AS306"/>
    <mergeCell ref="AT306:AX306"/>
    <mergeCell ref="AY306:BC306"/>
    <mergeCell ref="BD306:BH306"/>
    <mergeCell ref="AY304:BC304"/>
    <mergeCell ref="BD304:BH304"/>
    <mergeCell ref="BI304:BM304"/>
    <mergeCell ref="BN304:BR304"/>
    <mergeCell ref="BS304:BW304"/>
    <mergeCell ref="BX304:CB304"/>
    <mergeCell ref="A302:B302"/>
    <mergeCell ref="C302:CB302"/>
    <mergeCell ref="A303:CB303"/>
    <mergeCell ref="A304:B304"/>
    <mergeCell ref="C304:X304"/>
    <mergeCell ref="Y304:AA304"/>
    <mergeCell ref="AB304:AI304"/>
    <mergeCell ref="AJ304:AN304"/>
    <mergeCell ref="AO304:AS304"/>
    <mergeCell ref="AT304:AX304"/>
    <mergeCell ref="AY301:BC301"/>
    <mergeCell ref="BD301:BH301"/>
    <mergeCell ref="BI301:BM301"/>
    <mergeCell ref="BN301:BR301"/>
    <mergeCell ref="BS301:BW301"/>
    <mergeCell ref="BX301:CB301"/>
    <mergeCell ref="BS299:BW299"/>
    <mergeCell ref="BX299:CB299"/>
    <mergeCell ref="A300:CB300"/>
    <mergeCell ref="A301:B301"/>
    <mergeCell ref="C301:X301"/>
    <mergeCell ref="Y301:AA301"/>
    <mergeCell ref="AB301:AI301"/>
    <mergeCell ref="AJ301:AN301"/>
    <mergeCell ref="AO301:AS301"/>
    <mergeCell ref="AT301:AX301"/>
    <mergeCell ref="AO299:AS299"/>
    <mergeCell ref="AT299:AX299"/>
    <mergeCell ref="AY299:BC299"/>
    <mergeCell ref="BD299:BH299"/>
    <mergeCell ref="BI299:BM299"/>
    <mergeCell ref="BN299:BR299"/>
    <mergeCell ref="BI297:BM297"/>
    <mergeCell ref="BN297:BR297"/>
    <mergeCell ref="BS297:BW297"/>
    <mergeCell ref="BX297:CB297"/>
    <mergeCell ref="A298:CB298"/>
    <mergeCell ref="A299:B299"/>
    <mergeCell ref="C299:X299"/>
    <mergeCell ref="Y299:AA299"/>
    <mergeCell ref="AB299:AI299"/>
    <mergeCell ref="AJ299:AN299"/>
    <mergeCell ref="A296:CB296"/>
    <mergeCell ref="A297:B297"/>
    <mergeCell ref="C297:X297"/>
    <mergeCell ref="Y297:AA297"/>
    <mergeCell ref="AB297:AI297"/>
    <mergeCell ref="AJ297:AN297"/>
    <mergeCell ref="AO297:AS297"/>
    <mergeCell ref="AT297:AX297"/>
    <mergeCell ref="AY297:BC297"/>
    <mergeCell ref="BD297:BH297"/>
    <mergeCell ref="AY295:BC295"/>
    <mergeCell ref="BD295:BH295"/>
    <mergeCell ref="BI295:BM295"/>
    <mergeCell ref="BN295:BR295"/>
    <mergeCell ref="BS295:BW295"/>
    <mergeCell ref="BX295:CB295"/>
    <mergeCell ref="A293:B293"/>
    <mergeCell ref="C293:CB293"/>
    <mergeCell ref="A294:CB294"/>
    <mergeCell ref="A295:B295"/>
    <mergeCell ref="C295:X295"/>
    <mergeCell ref="Y295:AA295"/>
    <mergeCell ref="AB295:AI295"/>
    <mergeCell ref="AJ295:AN295"/>
    <mergeCell ref="AO295:AS295"/>
    <mergeCell ref="AT295:AX295"/>
    <mergeCell ref="BD288:BH288"/>
    <mergeCell ref="BI288:BM288"/>
    <mergeCell ref="BN288:BR288"/>
    <mergeCell ref="BS288:BW288"/>
    <mergeCell ref="BX288:CB288"/>
    <mergeCell ref="A290:CB290"/>
    <mergeCell ref="BX286:CB286"/>
    <mergeCell ref="A287:CB287"/>
    <mergeCell ref="A288:B288"/>
    <mergeCell ref="C288:X288"/>
    <mergeCell ref="Y288:AA288"/>
    <mergeCell ref="AB288:AI288"/>
    <mergeCell ref="AJ288:AN288"/>
    <mergeCell ref="AO288:AS288"/>
    <mergeCell ref="AT288:AX288"/>
    <mergeCell ref="AY288:BC288"/>
    <mergeCell ref="AT286:AX286"/>
    <mergeCell ref="AY286:BC286"/>
    <mergeCell ref="BD286:BH286"/>
    <mergeCell ref="BI286:BM286"/>
    <mergeCell ref="BN286:BR286"/>
    <mergeCell ref="BS286:BW286"/>
    <mergeCell ref="A286:B286"/>
    <mergeCell ref="C286:X286"/>
    <mergeCell ref="Y286:AA286"/>
    <mergeCell ref="AB286:AI286"/>
    <mergeCell ref="AJ286:AN286"/>
    <mergeCell ref="AO286:AS286"/>
    <mergeCell ref="BD284:BH284"/>
    <mergeCell ref="BI284:BM284"/>
    <mergeCell ref="BN284:BR284"/>
    <mergeCell ref="BS284:BW284"/>
    <mergeCell ref="BX284:CB284"/>
    <mergeCell ref="A285:CB285"/>
    <mergeCell ref="BX282:CB282"/>
    <mergeCell ref="A283:CB283"/>
    <mergeCell ref="A284:B284"/>
    <mergeCell ref="C284:X284"/>
    <mergeCell ref="Y284:AA284"/>
    <mergeCell ref="AB284:AI284"/>
    <mergeCell ref="AJ284:AN284"/>
    <mergeCell ref="AO284:AS284"/>
    <mergeCell ref="AT284:AX284"/>
    <mergeCell ref="AY284:BC284"/>
    <mergeCell ref="AT282:AX282"/>
    <mergeCell ref="AY282:BC282"/>
    <mergeCell ref="BD282:BH282"/>
    <mergeCell ref="BI282:BM282"/>
    <mergeCell ref="BN282:BR282"/>
    <mergeCell ref="BS282:BW282"/>
    <mergeCell ref="BI281:BM281"/>
    <mergeCell ref="BN281:BR281"/>
    <mergeCell ref="BS281:BW281"/>
    <mergeCell ref="BX281:CB281"/>
    <mergeCell ref="A282:B282"/>
    <mergeCell ref="C282:X282"/>
    <mergeCell ref="Y282:AA282"/>
    <mergeCell ref="AB282:AI282"/>
    <mergeCell ref="AJ282:AN282"/>
    <mergeCell ref="AO282:AS282"/>
    <mergeCell ref="A280:CB280"/>
    <mergeCell ref="A281:B281"/>
    <mergeCell ref="C281:X281"/>
    <mergeCell ref="Y281:AA281"/>
    <mergeCell ref="AB281:AI281"/>
    <mergeCell ref="AJ281:AN281"/>
    <mergeCell ref="AO281:AS281"/>
    <mergeCell ref="AT281:AX281"/>
    <mergeCell ref="AY281:BC281"/>
    <mergeCell ref="BD281:BH281"/>
    <mergeCell ref="BI274:BM274"/>
    <mergeCell ref="BN274:BR274"/>
    <mergeCell ref="BS274:BW274"/>
    <mergeCell ref="BX274:CB274"/>
    <mergeCell ref="A276:CB276"/>
    <mergeCell ref="A279:B279"/>
    <mergeCell ref="C279:CB279"/>
    <mergeCell ref="A273:CB273"/>
    <mergeCell ref="A274:B274"/>
    <mergeCell ref="C274:X274"/>
    <mergeCell ref="Y274:AA274"/>
    <mergeCell ref="AB274:AI274"/>
    <mergeCell ref="AJ274:AN274"/>
    <mergeCell ref="AO274:AS274"/>
    <mergeCell ref="AT274:AX274"/>
    <mergeCell ref="AY274:BC274"/>
    <mergeCell ref="BD274:BH274"/>
    <mergeCell ref="AY272:BC272"/>
    <mergeCell ref="BD272:BH272"/>
    <mergeCell ref="BI272:BM272"/>
    <mergeCell ref="BN272:BR272"/>
    <mergeCell ref="BS272:BW272"/>
    <mergeCell ref="BX272:CB272"/>
    <mergeCell ref="BS270:BW270"/>
    <mergeCell ref="BX270:CB270"/>
    <mergeCell ref="A271:CB271"/>
    <mergeCell ref="A272:B272"/>
    <mergeCell ref="C272:X272"/>
    <mergeCell ref="Y272:AA272"/>
    <mergeCell ref="AB272:AI272"/>
    <mergeCell ref="AJ272:AN272"/>
    <mergeCell ref="AO272:AS272"/>
    <mergeCell ref="AT272:AX272"/>
    <mergeCell ref="AO270:AS270"/>
    <mergeCell ref="AT270:AX270"/>
    <mergeCell ref="AY270:BC270"/>
    <mergeCell ref="BD270:BH270"/>
    <mergeCell ref="BI270:BM270"/>
    <mergeCell ref="BN270:BR270"/>
    <mergeCell ref="BI268:BM268"/>
    <mergeCell ref="BN268:BR268"/>
    <mergeCell ref="BS268:BW268"/>
    <mergeCell ref="BX268:CB268"/>
    <mergeCell ref="A269:CB269"/>
    <mergeCell ref="A270:B270"/>
    <mergeCell ref="C270:X270"/>
    <mergeCell ref="Y270:AA270"/>
    <mergeCell ref="AB270:AI270"/>
    <mergeCell ref="AJ270:AN270"/>
    <mergeCell ref="A267:CB267"/>
    <mergeCell ref="A268:B268"/>
    <mergeCell ref="C268:X268"/>
    <mergeCell ref="Y268:AA268"/>
    <mergeCell ref="AB268:AI268"/>
    <mergeCell ref="AJ268:AN268"/>
    <mergeCell ref="AO268:AS268"/>
    <mergeCell ref="AT268:AX268"/>
    <mergeCell ref="AY268:BC268"/>
    <mergeCell ref="BD268:BH268"/>
    <mergeCell ref="BD265:BH265"/>
    <mergeCell ref="BI265:BM265"/>
    <mergeCell ref="BN265:BR265"/>
    <mergeCell ref="BS265:BW265"/>
    <mergeCell ref="BX265:CB265"/>
    <mergeCell ref="A266:B266"/>
    <mergeCell ref="C266:CB266"/>
    <mergeCell ref="BX263:CB263"/>
    <mergeCell ref="A264:CB264"/>
    <mergeCell ref="A265:B265"/>
    <mergeCell ref="C265:X265"/>
    <mergeCell ref="Y265:AA265"/>
    <mergeCell ref="AB265:AI265"/>
    <mergeCell ref="AJ265:AN265"/>
    <mergeCell ref="AO265:AS265"/>
    <mergeCell ref="AT265:AX265"/>
    <mergeCell ref="AY265:BC265"/>
    <mergeCell ref="AT263:AX263"/>
    <mergeCell ref="AY263:BC263"/>
    <mergeCell ref="BD263:BH263"/>
    <mergeCell ref="BI263:BM263"/>
    <mergeCell ref="BN263:BR263"/>
    <mergeCell ref="BS263:BW263"/>
    <mergeCell ref="A263:B263"/>
    <mergeCell ref="C263:X263"/>
    <mergeCell ref="Y263:AA263"/>
    <mergeCell ref="AB263:AI263"/>
    <mergeCell ref="AJ263:AN263"/>
    <mergeCell ref="AO263:AS263"/>
    <mergeCell ref="BD261:BH261"/>
    <mergeCell ref="BI261:BM261"/>
    <mergeCell ref="BN261:BR261"/>
    <mergeCell ref="BS261:BW261"/>
    <mergeCell ref="BX261:CB261"/>
    <mergeCell ref="A262:CB262"/>
    <mergeCell ref="BX259:CB259"/>
    <mergeCell ref="A260:CB260"/>
    <mergeCell ref="A261:B261"/>
    <mergeCell ref="C261:X261"/>
    <mergeCell ref="Y261:AA261"/>
    <mergeCell ref="AB261:AI261"/>
    <mergeCell ref="AJ261:AN261"/>
    <mergeCell ref="AO261:AS261"/>
    <mergeCell ref="AT261:AX261"/>
    <mergeCell ref="AY261:BC261"/>
    <mergeCell ref="AT259:AX259"/>
    <mergeCell ref="AY259:BC259"/>
    <mergeCell ref="BD259:BH259"/>
    <mergeCell ref="BI259:BM259"/>
    <mergeCell ref="BN259:BR259"/>
    <mergeCell ref="BS259:BW259"/>
    <mergeCell ref="A254:CB254"/>
    <mergeCell ref="A257:B257"/>
    <mergeCell ref="C257:CB257"/>
    <mergeCell ref="A258:CB258"/>
    <mergeCell ref="A259:B259"/>
    <mergeCell ref="C259:X259"/>
    <mergeCell ref="Y259:AA259"/>
    <mergeCell ref="AB259:AI259"/>
    <mergeCell ref="AJ259:AN259"/>
    <mergeCell ref="AO259:AS259"/>
    <mergeCell ref="AY252:BC252"/>
    <mergeCell ref="BD252:BH252"/>
    <mergeCell ref="BI252:BM252"/>
    <mergeCell ref="BN252:BR252"/>
    <mergeCell ref="BS252:BW252"/>
    <mergeCell ref="BX252:CB252"/>
    <mergeCell ref="BS250:BW250"/>
    <mergeCell ref="BX250:CB250"/>
    <mergeCell ref="A251:CB251"/>
    <mergeCell ref="A252:B252"/>
    <mergeCell ref="C252:X252"/>
    <mergeCell ref="Y252:AA252"/>
    <mergeCell ref="AB252:AI252"/>
    <mergeCell ref="AJ252:AN252"/>
    <mergeCell ref="AO252:AS252"/>
    <mergeCell ref="AT252:AX252"/>
    <mergeCell ref="AO250:AS250"/>
    <mergeCell ref="AT250:AX250"/>
    <mergeCell ref="AY250:BC250"/>
    <mergeCell ref="BD250:BH250"/>
    <mergeCell ref="BI250:BM250"/>
    <mergeCell ref="BN250:BR250"/>
    <mergeCell ref="BI248:BM248"/>
    <mergeCell ref="BN248:BR248"/>
    <mergeCell ref="BS248:BW248"/>
    <mergeCell ref="BX248:CB248"/>
    <mergeCell ref="A249:CB249"/>
    <mergeCell ref="A250:B250"/>
    <mergeCell ref="C250:X250"/>
    <mergeCell ref="Y250:AA250"/>
    <mergeCell ref="AB250:AI250"/>
    <mergeCell ref="AJ250:AN250"/>
    <mergeCell ref="A247:CB247"/>
    <mergeCell ref="A248:B248"/>
    <mergeCell ref="C248:X248"/>
    <mergeCell ref="Y248:AA248"/>
    <mergeCell ref="AB248:AI248"/>
    <mergeCell ref="AJ248:AN248"/>
    <mergeCell ref="AO248:AS248"/>
    <mergeCell ref="AT248:AX248"/>
    <mergeCell ref="AY248:BC248"/>
    <mergeCell ref="BD248:BH248"/>
    <mergeCell ref="AY246:BC246"/>
    <mergeCell ref="BD246:BH246"/>
    <mergeCell ref="BI246:BM246"/>
    <mergeCell ref="BN246:BR246"/>
    <mergeCell ref="BS246:BW246"/>
    <mergeCell ref="BX246:CB246"/>
    <mergeCell ref="A244:B244"/>
    <mergeCell ref="C244:CB244"/>
    <mergeCell ref="A245:CB245"/>
    <mergeCell ref="A246:B246"/>
    <mergeCell ref="C246:X246"/>
    <mergeCell ref="Y246:AA246"/>
    <mergeCell ref="AB246:AI246"/>
    <mergeCell ref="AJ246:AN246"/>
    <mergeCell ref="AO246:AS246"/>
    <mergeCell ref="AT246:AX246"/>
    <mergeCell ref="AY243:BC243"/>
    <mergeCell ref="BD243:BH243"/>
    <mergeCell ref="BI243:BM243"/>
    <mergeCell ref="BN243:BR243"/>
    <mergeCell ref="BS243:BW243"/>
    <mergeCell ref="BX243:CB243"/>
    <mergeCell ref="BS241:BW241"/>
    <mergeCell ref="BX241:CB241"/>
    <mergeCell ref="A242:CB242"/>
    <mergeCell ref="A243:B243"/>
    <mergeCell ref="C243:X243"/>
    <mergeCell ref="Y243:AA243"/>
    <mergeCell ref="AB243:AI243"/>
    <mergeCell ref="AJ243:AN243"/>
    <mergeCell ref="AO243:AS243"/>
    <mergeCell ref="AT243:AX243"/>
    <mergeCell ref="AO241:AS241"/>
    <mergeCell ref="AT241:AX241"/>
    <mergeCell ref="AY241:BC241"/>
    <mergeCell ref="BD241:BH241"/>
    <mergeCell ref="BI241:BM241"/>
    <mergeCell ref="BN241:BR241"/>
    <mergeCell ref="BI239:BM239"/>
    <mergeCell ref="BN239:BR239"/>
    <mergeCell ref="BS239:BW239"/>
    <mergeCell ref="BX239:CB239"/>
    <mergeCell ref="A240:CB240"/>
    <mergeCell ref="A241:B241"/>
    <mergeCell ref="C241:X241"/>
    <mergeCell ref="Y241:AA241"/>
    <mergeCell ref="AB241:AI241"/>
    <mergeCell ref="AJ241:AN241"/>
    <mergeCell ref="A238:CB238"/>
    <mergeCell ref="A239:B239"/>
    <mergeCell ref="C239:X239"/>
    <mergeCell ref="Y239:AA239"/>
    <mergeCell ref="AB239:AI239"/>
    <mergeCell ref="AJ239:AN239"/>
    <mergeCell ref="AO239:AS239"/>
    <mergeCell ref="AT239:AX239"/>
    <mergeCell ref="AY239:BC239"/>
    <mergeCell ref="BD239:BH239"/>
    <mergeCell ref="AY237:BC237"/>
    <mergeCell ref="BD237:BH237"/>
    <mergeCell ref="BI237:BM237"/>
    <mergeCell ref="BN237:BR237"/>
    <mergeCell ref="BS237:BW237"/>
    <mergeCell ref="BX237:CB237"/>
    <mergeCell ref="A235:B235"/>
    <mergeCell ref="C235:CB235"/>
    <mergeCell ref="A236:CB236"/>
    <mergeCell ref="A237:B237"/>
    <mergeCell ref="C237:X237"/>
    <mergeCell ref="Y237:AA237"/>
    <mergeCell ref="AB237:AI237"/>
    <mergeCell ref="AJ237:AN237"/>
    <mergeCell ref="AO237:AS237"/>
    <mergeCell ref="AT237:AX237"/>
    <mergeCell ref="BD230:BH230"/>
    <mergeCell ref="BI230:BM230"/>
    <mergeCell ref="BN230:BR230"/>
    <mergeCell ref="BS230:BW230"/>
    <mergeCell ref="BX230:CB230"/>
    <mergeCell ref="A232:CB232"/>
    <mergeCell ref="BX228:CB228"/>
    <mergeCell ref="A229:CB229"/>
    <mergeCell ref="A230:B230"/>
    <mergeCell ref="C230:X230"/>
    <mergeCell ref="Y230:AA230"/>
    <mergeCell ref="AB230:AI230"/>
    <mergeCell ref="AJ230:AN230"/>
    <mergeCell ref="AO230:AS230"/>
    <mergeCell ref="AT230:AX230"/>
    <mergeCell ref="AY230:BC230"/>
    <mergeCell ref="AT228:AX228"/>
    <mergeCell ref="AY228:BC228"/>
    <mergeCell ref="BD228:BH228"/>
    <mergeCell ref="BI228:BM228"/>
    <mergeCell ref="BN228:BR228"/>
    <mergeCell ref="BS228:BW228"/>
    <mergeCell ref="A228:B228"/>
    <mergeCell ref="C228:X228"/>
    <mergeCell ref="Y228:AA228"/>
    <mergeCell ref="AB228:AI228"/>
    <mergeCell ref="AJ228:AN228"/>
    <mergeCell ref="AO228:AS228"/>
    <mergeCell ref="AY227:BC227"/>
    <mergeCell ref="BD227:BH227"/>
    <mergeCell ref="BI227:BM227"/>
    <mergeCell ref="BN227:BR227"/>
    <mergeCell ref="BS227:BW227"/>
    <mergeCell ref="BX227:CB227"/>
    <mergeCell ref="BS225:BW225"/>
    <mergeCell ref="BX225:CB225"/>
    <mergeCell ref="A226:CB226"/>
    <mergeCell ref="A227:B227"/>
    <mergeCell ref="C227:X227"/>
    <mergeCell ref="Y227:AA227"/>
    <mergeCell ref="AB227:AI227"/>
    <mergeCell ref="AJ227:AN227"/>
    <mergeCell ref="AO227:AS227"/>
    <mergeCell ref="AT227:AX227"/>
    <mergeCell ref="AO225:AS225"/>
    <mergeCell ref="AT225:AX225"/>
    <mergeCell ref="AY225:BC225"/>
    <mergeCell ref="BD225:BH225"/>
    <mergeCell ref="BI225:BM225"/>
    <mergeCell ref="BN225:BR225"/>
    <mergeCell ref="BI223:BM223"/>
    <mergeCell ref="BN223:BR223"/>
    <mergeCell ref="BS223:BW223"/>
    <mergeCell ref="BX223:CB223"/>
    <mergeCell ref="A224:CB224"/>
    <mergeCell ref="A225:B225"/>
    <mergeCell ref="C225:X225"/>
    <mergeCell ref="Y225:AA225"/>
    <mergeCell ref="AB225:AI225"/>
    <mergeCell ref="AJ225:AN225"/>
    <mergeCell ref="BX222:CB222"/>
    <mergeCell ref="A223:B223"/>
    <mergeCell ref="C223:X223"/>
    <mergeCell ref="Y223:AA223"/>
    <mergeCell ref="AB223:AI223"/>
    <mergeCell ref="AJ223:AN223"/>
    <mergeCell ref="AO223:AS223"/>
    <mergeCell ref="AT223:AX223"/>
    <mergeCell ref="AY223:BC223"/>
    <mergeCell ref="BD223:BH223"/>
    <mergeCell ref="AT222:AX222"/>
    <mergeCell ref="AY222:BC222"/>
    <mergeCell ref="BD222:BH222"/>
    <mergeCell ref="BI222:BM222"/>
    <mergeCell ref="BN222:BR222"/>
    <mergeCell ref="BS222:BW222"/>
    <mergeCell ref="A217:CB217"/>
    <mergeCell ref="A220:B220"/>
    <mergeCell ref="C220:CB220"/>
    <mergeCell ref="A221:CB221"/>
    <mergeCell ref="A222:B222"/>
    <mergeCell ref="C222:X222"/>
    <mergeCell ref="Y222:AA222"/>
    <mergeCell ref="AB222:AI222"/>
    <mergeCell ref="AJ222:AN222"/>
    <mergeCell ref="AO222:AS222"/>
    <mergeCell ref="AY214:BC214"/>
    <mergeCell ref="BD214:BH214"/>
    <mergeCell ref="BI214:BM214"/>
    <mergeCell ref="BN214:BR214"/>
    <mergeCell ref="BS214:BW214"/>
    <mergeCell ref="BX214:CB214"/>
    <mergeCell ref="BS212:BW212"/>
    <mergeCell ref="BX212:CB212"/>
    <mergeCell ref="A213:CB213"/>
    <mergeCell ref="A214:B214"/>
    <mergeCell ref="C214:X214"/>
    <mergeCell ref="Y214:AA214"/>
    <mergeCell ref="AB214:AI214"/>
    <mergeCell ref="AJ214:AN214"/>
    <mergeCell ref="AO214:AS214"/>
    <mergeCell ref="AT214:AX214"/>
    <mergeCell ref="AO212:AS212"/>
    <mergeCell ref="AT212:AX212"/>
    <mergeCell ref="AY212:BC212"/>
    <mergeCell ref="BD212:BH212"/>
    <mergeCell ref="BI212:BM212"/>
    <mergeCell ref="BN212:BR212"/>
    <mergeCell ref="BI210:BM210"/>
    <mergeCell ref="BN210:BR210"/>
    <mergeCell ref="BS210:BW210"/>
    <mergeCell ref="BX210:CB210"/>
    <mergeCell ref="A211:CB211"/>
    <mergeCell ref="A212:B212"/>
    <mergeCell ref="C212:X212"/>
    <mergeCell ref="Y212:AA212"/>
    <mergeCell ref="AB212:AI212"/>
    <mergeCell ref="AJ212:AN212"/>
    <mergeCell ref="A209:CB209"/>
    <mergeCell ref="A210:B210"/>
    <mergeCell ref="C210:X210"/>
    <mergeCell ref="Y210:AA210"/>
    <mergeCell ref="AB210:AI210"/>
    <mergeCell ref="AJ210:AN210"/>
    <mergeCell ref="AO210:AS210"/>
    <mergeCell ref="AT210:AX210"/>
    <mergeCell ref="AY210:BC210"/>
    <mergeCell ref="BD210:BH210"/>
    <mergeCell ref="AY208:BC208"/>
    <mergeCell ref="BD208:BH208"/>
    <mergeCell ref="BI208:BM208"/>
    <mergeCell ref="BN208:BR208"/>
    <mergeCell ref="BS208:BW208"/>
    <mergeCell ref="BX208:CB208"/>
    <mergeCell ref="A206:B206"/>
    <mergeCell ref="C206:CB206"/>
    <mergeCell ref="A207:CB207"/>
    <mergeCell ref="A208:B208"/>
    <mergeCell ref="C208:X208"/>
    <mergeCell ref="Y208:AA208"/>
    <mergeCell ref="AB208:AI208"/>
    <mergeCell ref="AJ208:AN208"/>
    <mergeCell ref="AO208:AS208"/>
    <mergeCell ref="AT208:AX208"/>
    <mergeCell ref="BD200:BH200"/>
    <mergeCell ref="BI200:BM200"/>
    <mergeCell ref="BN200:BR200"/>
    <mergeCell ref="BS200:BW200"/>
    <mergeCell ref="BX200:CB200"/>
    <mergeCell ref="A203:CB203"/>
    <mergeCell ref="BX198:CB198"/>
    <mergeCell ref="A199:CB199"/>
    <mergeCell ref="A200:B200"/>
    <mergeCell ref="C200:X200"/>
    <mergeCell ref="Y200:AA200"/>
    <mergeCell ref="AB200:AI200"/>
    <mergeCell ref="AJ200:AN200"/>
    <mergeCell ref="AO200:AS200"/>
    <mergeCell ref="AT200:AX200"/>
    <mergeCell ref="AY200:BC200"/>
    <mergeCell ref="AT198:AX198"/>
    <mergeCell ref="AY198:BC198"/>
    <mergeCell ref="BD198:BH198"/>
    <mergeCell ref="BI198:BM198"/>
    <mergeCell ref="BN198:BR198"/>
    <mergeCell ref="BS198:BW198"/>
    <mergeCell ref="A198:B198"/>
    <mergeCell ref="C198:X198"/>
    <mergeCell ref="Y198:AA198"/>
    <mergeCell ref="AB198:AI198"/>
    <mergeCell ref="AJ198:AN198"/>
    <mergeCell ref="AO198:AS198"/>
    <mergeCell ref="BD196:BH196"/>
    <mergeCell ref="BI196:BM196"/>
    <mergeCell ref="BN196:BR196"/>
    <mergeCell ref="BS196:BW196"/>
    <mergeCell ref="BX196:CB196"/>
    <mergeCell ref="A197:CB197"/>
    <mergeCell ref="BX194:CB194"/>
    <mergeCell ref="A195:CB195"/>
    <mergeCell ref="A196:B196"/>
    <mergeCell ref="C196:X196"/>
    <mergeCell ref="Y196:AA196"/>
    <mergeCell ref="AB196:AI196"/>
    <mergeCell ref="AJ196:AN196"/>
    <mergeCell ref="AO196:AS196"/>
    <mergeCell ref="AT196:AX196"/>
    <mergeCell ref="AY196:BC196"/>
    <mergeCell ref="AT194:AX194"/>
    <mergeCell ref="AY194:BC194"/>
    <mergeCell ref="BD194:BH194"/>
    <mergeCell ref="BI194:BM194"/>
    <mergeCell ref="BN194:BR194"/>
    <mergeCell ref="BS194:BW194"/>
    <mergeCell ref="A194:B194"/>
    <mergeCell ref="C194:X194"/>
    <mergeCell ref="Y194:AA194"/>
    <mergeCell ref="AB194:AI194"/>
    <mergeCell ref="AJ194:AN194"/>
    <mergeCell ref="AO194:AS194"/>
    <mergeCell ref="BS186:BW186"/>
    <mergeCell ref="BX186:CB186"/>
    <mergeCell ref="A189:CB189"/>
    <mergeCell ref="A192:B192"/>
    <mergeCell ref="C192:CB192"/>
    <mergeCell ref="A193:CB193"/>
    <mergeCell ref="AO186:AS186"/>
    <mergeCell ref="AT186:AX186"/>
    <mergeCell ref="AY186:BC186"/>
    <mergeCell ref="BD186:BH186"/>
    <mergeCell ref="BI186:BM186"/>
    <mergeCell ref="BN186:BR186"/>
    <mergeCell ref="BD185:BH185"/>
    <mergeCell ref="BI185:BM185"/>
    <mergeCell ref="BN185:BR185"/>
    <mergeCell ref="BS185:BW185"/>
    <mergeCell ref="BX185:CB185"/>
    <mergeCell ref="A186:B186"/>
    <mergeCell ref="C186:X186"/>
    <mergeCell ref="Y186:AA186"/>
    <mergeCell ref="AB186:AI186"/>
    <mergeCell ref="AJ186:AN186"/>
    <mergeCell ref="BX183:CB183"/>
    <mergeCell ref="A184:CB184"/>
    <mergeCell ref="A185:B185"/>
    <mergeCell ref="C185:X185"/>
    <mergeCell ref="Y185:AA185"/>
    <mergeCell ref="AB185:AI185"/>
    <mergeCell ref="AJ185:AN185"/>
    <mergeCell ref="AO185:AS185"/>
    <mergeCell ref="AT185:AX185"/>
    <mergeCell ref="AY185:BC185"/>
    <mergeCell ref="AT183:AX183"/>
    <mergeCell ref="AY183:BC183"/>
    <mergeCell ref="BD183:BH183"/>
    <mergeCell ref="BI183:BM183"/>
    <mergeCell ref="BN183:BR183"/>
    <mergeCell ref="BS183:BW183"/>
    <mergeCell ref="A183:B183"/>
    <mergeCell ref="C183:X183"/>
    <mergeCell ref="Y183:AA183"/>
    <mergeCell ref="AB183:AI183"/>
    <mergeCell ref="AJ183:AN183"/>
    <mergeCell ref="AO183:AS183"/>
    <mergeCell ref="AY182:BC182"/>
    <mergeCell ref="BD182:BH182"/>
    <mergeCell ref="BI182:BM182"/>
    <mergeCell ref="BN182:BR182"/>
    <mergeCell ref="BS182:BW182"/>
    <mergeCell ref="BX182:CB182"/>
    <mergeCell ref="BS180:BW180"/>
    <mergeCell ref="BX180:CB180"/>
    <mergeCell ref="A181:CB181"/>
    <mergeCell ref="A182:B182"/>
    <mergeCell ref="C182:X182"/>
    <mergeCell ref="Y182:AA182"/>
    <mergeCell ref="AB182:AI182"/>
    <mergeCell ref="AJ182:AN182"/>
    <mergeCell ref="AO182:AS182"/>
    <mergeCell ref="AT182:AX182"/>
    <mergeCell ref="AO180:AS180"/>
    <mergeCell ref="AT180:AX180"/>
    <mergeCell ref="AY180:BC180"/>
    <mergeCell ref="BD180:BH180"/>
    <mergeCell ref="BI180:BM180"/>
    <mergeCell ref="BN180:BR180"/>
    <mergeCell ref="BI178:BM178"/>
    <mergeCell ref="BN178:BR178"/>
    <mergeCell ref="BS178:BW178"/>
    <mergeCell ref="BX178:CB178"/>
    <mergeCell ref="A179:CB179"/>
    <mergeCell ref="A180:B180"/>
    <mergeCell ref="C180:X180"/>
    <mergeCell ref="Y180:AA180"/>
    <mergeCell ref="AB180:AI180"/>
    <mergeCell ref="AJ180:AN180"/>
    <mergeCell ref="A177:CB177"/>
    <mergeCell ref="A178:B178"/>
    <mergeCell ref="C178:X178"/>
    <mergeCell ref="Y178:AA178"/>
    <mergeCell ref="AB178:AI178"/>
    <mergeCell ref="AJ178:AN178"/>
    <mergeCell ref="AO178:AS178"/>
    <mergeCell ref="AT178:AX178"/>
    <mergeCell ref="AY178:BC178"/>
    <mergeCell ref="BD178:BH178"/>
    <mergeCell ref="BI171:BM171"/>
    <mergeCell ref="BN171:BR171"/>
    <mergeCell ref="BS171:BW171"/>
    <mergeCell ref="BX171:CB171"/>
    <mergeCell ref="A176:B176"/>
    <mergeCell ref="C176:CB176"/>
    <mergeCell ref="A170:CB170"/>
    <mergeCell ref="A171:B171"/>
    <mergeCell ref="C171:X171"/>
    <mergeCell ref="Y171:AA171"/>
    <mergeCell ref="AB171:AI171"/>
    <mergeCell ref="AJ171:AN171"/>
    <mergeCell ref="AO171:AS171"/>
    <mergeCell ref="AT171:AX171"/>
    <mergeCell ref="AY171:BC171"/>
    <mergeCell ref="BD171:BH171"/>
    <mergeCell ref="AY169:BC169"/>
    <mergeCell ref="BD169:BH169"/>
    <mergeCell ref="BI169:BM169"/>
    <mergeCell ref="BN169:BR169"/>
    <mergeCell ref="BS169:BW169"/>
    <mergeCell ref="BX169:CB169"/>
    <mergeCell ref="BS167:BW167"/>
    <mergeCell ref="BX167:CB167"/>
    <mergeCell ref="A168:CB168"/>
    <mergeCell ref="A169:B169"/>
    <mergeCell ref="C169:X169"/>
    <mergeCell ref="Y169:AA169"/>
    <mergeCell ref="AB169:AI169"/>
    <mergeCell ref="AJ169:AN169"/>
    <mergeCell ref="AO169:AS169"/>
    <mergeCell ref="AT169:AX169"/>
    <mergeCell ref="AO167:AS167"/>
    <mergeCell ref="AT167:AX167"/>
    <mergeCell ref="AY167:BC167"/>
    <mergeCell ref="BD167:BH167"/>
    <mergeCell ref="BI167:BM167"/>
    <mergeCell ref="BN167:BR167"/>
    <mergeCell ref="BI165:BM165"/>
    <mergeCell ref="BN165:BR165"/>
    <mergeCell ref="BS165:BW165"/>
    <mergeCell ref="BX165:CB165"/>
    <mergeCell ref="A166:CB166"/>
    <mergeCell ref="A167:B167"/>
    <mergeCell ref="C167:X167"/>
    <mergeCell ref="Y167:AA167"/>
    <mergeCell ref="AB167:AI167"/>
    <mergeCell ref="AJ167:AN167"/>
    <mergeCell ref="A164:CB164"/>
    <mergeCell ref="A165:B165"/>
    <mergeCell ref="C165:X165"/>
    <mergeCell ref="Y165:AA165"/>
    <mergeCell ref="AB165:AI165"/>
    <mergeCell ref="AJ165:AN165"/>
    <mergeCell ref="AO165:AS165"/>
    <mergeCell ref="AT165:AX165"/>
    <mergeCell ref="AY165:BC165"/>
    <mergeCell ref="BD165:BH165"/>
    <mergeCell ref="BI158:BM158"/>
    <mergeCell ref="BN158:BR158"/>
    <mergeCell ref="BS158:BW158"/>
    <mergeCell ref="BX158:CB158"/>
    <mergeCell ref="A163:B163"/>
    <mergeCell ref="C163:CB163"/>
    <mergeCell ref="A157:CB157"/>
    <mergeCell ref="A158:B158"/>
    <mergeCell ref="C158:X158"/>
    <mergeCell ref="Y158:AA158"/>
    <mergeCell ref="AB158:AI158"/>
    <mergeCell ref="AJ158:AN158"/>
    <mergeCell ref="AO158:AS158"/>
    <mergeCell ref="AT158:AX158"/>
    <mergeCell ref="AY158:BC158"/>
    <mergeCell ref="BD158:BH158"/>
    <mergeCell ref="AY156:BC156"/>
    <mergeCell ref="BD156:BH156"/>
    <mergeCell ref="BI156:BM156"/>
    <mergeCell ref="BN156:BR156"/>
    <mergeCell ref="BS156:BW156"/>
    <mergeCell ref="BX156:CB156"/>
    <mergeCell ref="BS154:BW154"/>
    <mergeCell ref="BX154:CB154"/>
    <mergeCell ref="A155:CB155"/>
    <mergeCell ref="A156:B156"/>
    <mergeCell ref="C156:X156"/>
    <mergeCell ref="Y156:AA156"/>
    <mergeCell ref="AB156:AI156"/>
    <mergeCell ref="AJ156:AN156"/>
    <mergeCell ref="AO156:AS156"/>
    <mergeCell ref="AT156:AX156"/>
    <mergeCell ref="AO154:AS154"/>
    <mergeCell ref="AT154:AX154"/>
    <mergeCell ref="AY154:BC154"/>
    <mergeCell ref="BD154:BH154"/>
    <mergeCell ref="BI154:BM154"/>
    <mergeCell ref="BN154:BR154"/>
    <mergeCell ref="BI152:BM152"/>
    <mergeCell ref="BN152:BR152"/>
    <mergeCell ref="BS152:BW152"/>
    <mergeCell ref="BX152:CB152"/>
    <mergeCell ref="A153:CB153"/>
    <mergeCell ref="A154:B154"/>
    <mergeCell ref="C154:X154"/>
    <mergeCell ref="Y154:AA154"/>
    <mergeCell ref="AB154:AI154"/>
    <mergeCell ref="AJ154:AN154"/>
    <mergeCell ref="A151:CB151"/>
    <mergeCell ref="A152:B152"/>
    <mergeCell ref="C152:X152"/>
    <mergeCell ref="Y152:AA152"/>
    <mergeCell ref="AB152:AI152"/>
    <mergeCell ref="AJ152:AN152"/>
    <mergeCell ref="AO152:AS152"/>
    <mergeCell ref="AT152:AX152"/>
    <mergeCell ref="AY152:BC152"/>
    <mergeCell ref="BD152:BH152"/>
    <mergeCell ref="BD149:BH149"/>
    <mergeCell ref="BI149:BM149"/>
    <mergeCell ref="BN149:BR149"/>
    <mergeCell ref="BS149:BW149"/>
    <mergeCell ref="BX149:CB149"/>
    <mergeCell ref="A150:B150"/>
    <mergeCell ref="C150:CB150"/>
    <mergeCell ref="BX147:CB147"/>
    <mergeCell ref="A148:CB148"/>
    <mergeCell ref="A149:B149"/>
    <mergeCell ref="C149:X149"/>
    <mergeCell ref="Y149:AA149"/>
    <mergeCell ref="AB149:AI149"/>
    <mergeCell ref="AJ149:AN149"/>
    <mergeCell ref="AO149:AS149"/>
    <mergeCell ref="AT149:AX149"/>
    <mergeCell ref="AY149:BC149"/>
    <mergeCell ref="AT147:AX147"/>
    <mergeCell ref="AY147:BC147"/>
    <mergeCell ref="BD147:BH147"/>
    <mergeCell ref="BI147:BM147"/>
    <mergeCell ref="BN147:BR147"/>
    <mergeCell ref="BS147:BW147"/>
    <mergeCell ref="A147:B147"/>
    <mergeCell ref="C147:X147"/>
    <mergeCell ref="Y147:AA147"/>
    <mergeCell ref="AB147:AI147"/>
    <mergeCell ref="AJ147:AN147"/>
    <mergeCell ref="AO147:AS147"/>
    <mergeCell ref="BD145:BH145"/>
    <mergeCell ref="BI145:BM145"/>
    <mergeCell ref="BN145:BR145"/>
    <mergeCell ref="BS145:BW145"/>
    <mergeCell ref="BX145:CB145"/>
    <mergeCell ref="A146:CB146"/>
    <mergeCell ref="BX143:CB143"/>
    <mergeCell ref="A144:CB144"/>
    <mergeCell ref="A145:B145"/>
    <mergeCell ref="C145:X145"/>
    <mergeCell ref="Y145:AA145"/>
    <mergeCell ref="AB145:AI145"/>
    <mergeCell ref="AJ145:AN145"/>
    <mergeCell ref="AO145:AS145"/>
    <mergeCell ref="AT145:AX145"/>
    <mergeCell ref="AY145:BC145"/>
    <mergeCell ref="AT143:AX143"/>
    <mergeCell ref="AY143:BC143"/>
    <mergeCell ref="BD143:BH143"/>
    <mergeCell ref="BI143:BM143"/>
    <mergeCell ref="BN143:BR143"/>
    <mergeCell ref="BS143:BW143"/>
    <mergeCell ref="BI142:BM142"/>
    <mergeCell ref="BN142:BR142"/>
    <mergeCell ref="BS142:BW142"/>
    <mergeCell ref="BX142:CB142"/>
    <mergeCell ref="A143:B143"/>
    <mergeCell ref="C143:X143"/>
    <mergeCell ref="Y143:AA143"/>
    <mergeCell ref="AB143:AI143"/>
    <mergeCell ref="AJ143:AN143"/>
    <mergeCell ref="AO143:AS143"/>
    <mergeCell ref="A141:CB141"/>
    <mergeCell ref="A142:B142"/>
    <mergeCell ref="C142:X142"/>
    <mergeCell ref="Y142:AA142"/>
    <mergeCell ref="AB142:AI142"/>
    <mergeCell ref="AJ142:AN142"/>
    <mergeCell ref="AO142:AS142"/>
    <mergeCell ref="AT142:AX142"/>
    <mergeCell ref="AY142:BC142"/>
    <mergeCell ref="BD142:BH142"/>
    <mergeCell ref="BI139:BM139"/>
    <mergeCell ref="BN139:BR139"/>
    <mergeCell ref="BS139:BW139"/>
    <mergeCell ref="BX139:CB139"/>
    <mergeCell ref="A140:B140"/>
    <mergeCell ref="C140:CB140"/>
    <mergeCell ref="A138:CB138"/>
    <mergeCell ref="A139:B139"/>
    <mergeCell ref="C139:X139"/>
    <mergeCell ref="Y139:AA139"/>
    <mergeCell ref="AB139:AI139"/>
    <mergeCell ref="AJ139:AN139"/>
    <mergeCell ref="AO139:AS139"/>
    <mergeCell ref="AT139:AX139"/>
    <mergeCell ref="AY139:BC139"/>
    <mergeCell ref="BD139:BH139"/>
    <mergeCell ref="AY137:BC137"/>
    <mergeCell ref="BD137:BH137"/>
    <mergeCell ref="BI137:BM137"/>
    <mergeCell ref="BN137:BR137"/>
    <mergeCell ref="BS137:BW137"/>
    <mergeCell ref="BX137:CB137"/>
    <mergeCell ref="BS135:BW135"/>
    <mergeCell ref="BX135:CB135"/>
    <mergeCell ref="A136:CB136"/>
    <mergeCell ref="A137:B137"/>
    <mergeCell ref="C137:X137"/>
    <mergeCell ref="Y137:AA137"/>
    <mergeCell ref="AB137:AI137"/>
    <mergeCell ref="AJ137:AN137"/>
    <mergeCell ref="AO137:AS137"/>
    <mergeCell ref="AT137:AX137"/>
    <mergeCell ref="AO135:AS135"/>
    <mergeCell ref="AT135:AX135"/>
    <mergeCell ref="AY135:BC135"/>
    <mergeCell ref="BD135:BH135"/>
    <mergeCell ref="BI135:BM135"/>
    <mergeCell ref="BN135:BR135"/>
    <mergeCell ref="BI133:BM133"/>
    <mergeCell ref="BN133:BR133"/>
    <mergeCell ref="BS133:BW133"/>
    <mergeCell ref="BX133:CB133"/>
    <mergeCell ref="A134:CB134"/>
    <mergeCell ref="A135:B135"/>
    <mergeCell ref="C135:X135"/>
    <mergeCell ref="Y135:AA135"/>
    <mergeCell ref="AB135:AI135"/>
    <mergeCell ref="AJ135:AN135"/>
    <mergeCell ref="A132:CB132"/>
    <mergeCell ref="A133:B133"/>
    <mergeCell ref="C133:X133"/>
    <mergeCell ref="Y133:AA133"/>
    <mergeCell ref="AB133:AI133"/>
    <mergeCell ref="AJ133:AN133"/>
    <mergeCell ref="AO133:AS133"/>
    <mergeCell ref="AT133:AX133"/>
    <mergeCell ref="AY133:BC133"/>
    <mergeCell ref="BD133:BH133"/>
    <mergeCell ref="BI130:BM130"/>
    <mergeCell ref="BN130:BR130"/>
    <mergeCell ref="BS130:BW130"/>
    <mergeCell ref="BX130:CB130"/>
    <mergeCell ref="A131:B131"/>
    <mergeCell ref="C131:CB131"/>
    <mergeCell ref="A129:CB129"/>
    <mergeCell ref="A130:B130"/>
    <mergeCell ref="C130:X130"/>
    <mergeCell ref="Y130:AA130"/>
    <mergeCell ref="AB130:AI130"/>
    <mergeCell ref="AJ130:AN130"/>
    <mergeCell ref="AO130:AS130"/>
    <mergeCell ref="AT130:AX130"/>
    <mergeCell ref="AY130:BC130"/>
    <mergeCell ref="BD130:BH130"/>
    <mergeCell ref="AY128:BC128"/>
    <mergeCell ref="BD128:BH128"/>
    <mergeCell ref="BI128:BM128"/>
    <mergeCell ref="BN128:BR128"/>
    <mergeCell ref="BS128:BW128"/>
    <mergeCell ref="BX128:CB128"/>
    <mergeCell ref="BS126:BW126"/>
    <mergeCell ref="BX126:CB126"/>
    <mergeCell ref="A127:CB127"/>
    <mergeCell ref="A128:B128"/>
    <mergeCell ref="C128:X128"/>
    <mergeCell ref="Y128:AA128"/>
    <mergeCell ref="AB128:AI128"/>
    <mergeCell ref="AJ128:AN128"/>
    <mergeCell ref="AO128:AS128"/>
    <mergeCell ref="AT128:AX128"/>
    <mergeCell ref="AO126:AS126"/>
    <mergeCell ref="AT126:AX126"/>
    <mergeCell ref="AY126:BC126"/>
    <mergeCell ref="BD126:BH126"/>
    <mergeCell ref="BI126:BM126"/>
    <mergeCell ref="BN126:BR126"/>
    <mergeCell ref="BI124:BM124"/>
    <mergeCell ref="BN124:BR124"/>
    <mergeCell ref="BS124:BW124"/>
    <mergeCell ref="BX124:CB124"/>
    <mergeCell ref="A125:CB125"/>
    <mergeCell ref="A126:B126"/>
    <mergeCell ref="C126:X126"/>
    <mergeCell ref="Y126:AA126"/>
    <mergeCell ref="AB126:AI126"/>
    <mergeCell ref="AJ126:AN126"/>
    <mergeCell ref="A123:CB123"/>
    <mergeCell ref="A124:B124"/>
    <mergeCell ref="C124:X124"/>
    <mergeCell ref="Y124:AA124"/>
    <mergeCell ref="AB124:AI124"/>
    <mergeCell ref="AJ124:AN124"/>
    <mergeCell ref="AO124:AS124"/>
    <mergeCell ref="AT124:AX124"/>
    <mergeCell ref="AY124:BC124"/>
    <mergeCell ref="BD124:BH124"/>
    <mergeCell ref="BI121:BM121"/>
    <mergeCell ref="BN121:BR121"/>
    <mergeCell ref="BS121:BW121"/>
    <mergeCell ref="BX121:CB121"/>
    <mergeCell ref="A122:B122"/>
    <mergeCell ref="C122:CB122"/>
    <mergeCell ref="A120:CB120"/>
    <mergeCell ref="A121:B121"/>
    <mergeCell ref="C121:X121"/>
    <mergeCell ref="Y121:AA121"/>
    <mergeCell ref="AB121:AI121"/>
    <mergeCell ref="AJ121:AN121"/>
    <mergeCell ref="AO121:AS121"/>
    <mergeCell ref="AT121:AX121"/>
    <mergeCell ref="AY121:BC121"/>
    <mergeCell ref="BD121:BH121"/>
    <mergeCell ref="AY119:BC119"/>
    <mergeCell ref="BD119:BH119"/>
    <mergeCell ref="BI119:BM119"/>
    <mergeCell ref="BN119:BR119"/>
    <mergeCell ref="BS119:BW119"/>
    <mergeCell ref="BX119:CB119"/>
    <mergeCell ref="BS117:BW117"/>
    <mergeCell ref="BX117:CB117"/>
    <mergeCell ref="A118:CB118"/>
    <mergeCell ref="A119:B119"/>
    <mergeCell ref="C119:X119"/>
    <mergeCell ref="Y119:AA119"/>
    <mergeCell ref="AB119:AI119"/>
    <mergeCell ref="AJ119:AN119"/>
    <mergeCell ref="AO119:AS119"/>
    <mergeCell ref="AT119:AX119"/>
    <mergeCell ref="AO117:AS117"/>
    <mergeCell ref="AT117:AX117"/>
    <mergeCell ref="AY117:BC117"/>
    <mergeCell ref="BD117:BH117"/>
    <mergeCell ref="BI117:BM117"/>
    <mergeCell ref="BN117:BR117"/>
    <mergeCell ref="BI115:BM115"/>
    <mergeCell ref="BN115:BR115"/>
    <mergeCell ref="BS115:BW115"/>
    <mergeCell ref="BX115:CB115"/>
    <mergeCell ref="A116:CB116"/>
    <mergeCell ref="A117:B117"/>
    <mergeCell ref="C117:X117"/>
    <mergeCell ref="Y117:AA117"/>
    <mergeCell ref="AB117:AI117"/>
    <mergeCell ref="AJ117:AN117"/>
    <mergeCell ref="A114:CB114"/>
    <mergeCell ref="A115:B115"/>
    <mergeCell ref="C115:X115"/>
    <mergeCell ref="Y115:AA115"/>
    <mergeCell ref="AB115:AI115"/>
    <mergeCell ref="AJ115:AN115"/>
    <mergeCell ref="AO115:AS115"/>
    <mergeCell ref="AT115:AX115"/>
    <mergeCell ref="AY115:BC115"/>
    <mergeCell ref="BD115:BH115"/>
    <mergeCell ref="BI108:BM108"/>
    <mergeCell ref="BN108:BR108"/>
    <mergeCell ref="BS108:BW108"/>
    <mergeCell ref="BX108:CB108"/>
    <mergeCell ref="A113:B113"/>
    <mergeCell ref="C113:CB113"/>
    <mergeCell ref="A107:CB107"/>
    <mergeCell ref="A108:B108"/>
    <mergeCell ref="C108:X108"/>
    <mergeCell ref="Y108:AA108"/>
    <mergeCell ref="AB108:AI108"/>
    <mergeCell ref="AJ108:AN108"/>
    <mergeCell ref="AO108:AS108"/>
    <mergeCell ref="AT108:AX108"/>
    <mergeCell ref="AY108:BC108"/>
    <mergeCell ref="BD108:BH108"/>
    <mergeCell ref="AY106:BC106"/>
    <mergeCell ref="BD106:BH106"/>
    <mergeCell ref="BI106:BM106"/>
    <mergeCell ref="BN106:BR106"/>
    <mergeCell ref="BS106:BW106"/>
    <mergeCell ref="BX106:CB106"/>
    <mergeCell ref="BS104:BW104"/>
    <mergeCell ref="BX104:CB104"/>
    <mergeCell ref="A105:CB105"/>
    <mergeCell ref="A106:B106"/>
    <mergeCell ref="C106:X106"/>
    <mergeCell ref="Y106:AA106"/>
    <mergeCell ref="AB106:AI106"/>
    <mergeCell ref="AJ106:AN106"/>
    <mergeCell ref="AO106:AS106"/>
    <mergeCell ref="AT106:AX106"/>
    <mergeCell ref="AO104:AS104"/>
    <mergeCell ref="AT104:AX104"/>
    <mergeCell ref="AY104:BC104"/>
    <mergeCell ref="BD104:BH104"/>
    <mergeCell ref="BI104:BM104"/>
    <mergeCell ref="BN104:BR104"/>
    <mergeCell ref="BI102:BM102"/>
    <mergeCell ref="BN102:BR102"/>
    <mergeCell ref="BS102:BW102"/>
    <mergeCell ref="BX102:CB102"/>
    <mergeCell ref="A103:CB103"/>
    <mergeCell ref="A104:B104"/>
    <mergeCell ref="C104:X104"/>
    <mergeCell ref="Y104:AA104"/>
    <mergeCell ref="AB104:AI104"/>
    <mergeCell ref="AJ104:AN104"/>
    <mergeCell ref="A101:CB101"/>
    <mergeCell ref="A102:B102"/>
    <mergeCell ref="C102:X102"/>
    <mergeCell ref="Y102:AA102"/>
    <mergeCell ref="AB102:AI102"/>
    <mergeCell ref="AJ102:AN102"/>
    <mergeCell ref="AO102:AS102"/>
    <mergeCell ref="AT102:AX102"/>
    <mergeCell ref="AY102:BC102"/>
    <mergeCell ref="BD102:BH102"/>
    <mergeCell ref="BD94:BH94"/>
    <mergeCell ref="BI94:BM94"/>
    <mergeCell ref="BN94:BR94"/>
    <mergeCell ref="BS94:BW94"/>
    <mergeCell ref="BX94:CB94"/>
    <mergeCell ref="A100:B100"/>
    <mergeCell ref="C100:CB100"/>
    <mergeCell ref="BS93:BW93"/>
    <mergeCell ref="BX93:CB93"/>
    <mergeCell ref="A94:B94"/>
    <mergeCell ref="C94:X94"/>
    <mergeCell ref="Y94:AA94"/>
    <mergeCell ref="AB94:AI94"/>
    <mergeCell ref="AJ94:AN94"/>
    <mergeCell ref="AO94:AS94"/>
    <mergeCell ref="AT94:AX94"/>
    <mergeCell ref="AY94:BC94"/>
    <mergeCell ref="AO93:AS93"/>
    <mergeCell ref="AT93:AX93"/>
    <mergeCell ref="AY93:BC93"/>
    <mergeCell ref="BD93:BH93"/>
    <mergeCell ref="BI93:BM93"/>
    <mergeCell ref="BN93:BR93"/>
    <mergeCell ref="BI91:BM91"/>
    <mergeCell ref="BN91:BR91"/>
    <mergeCell ref="BS91:BW91"/>
    <mergeCell ref="BX91:CB91"/>
    <mergeCell ref="A92:CB92"/>
    <mergeCell ref="A93:B93"/>
    <mergeCell ref="C93:X93"/>
    <mergeCell ref="Y93:AA93"/>
    <mergeCell ref="AB93:AI93"/>
    <mergeCell ref="AJ93:AN93"/>
    <mergeCell ref="BX90:CB90"/>
    <mergeCell ref="A91:B91"/>
    <mergeCell ref="C91:X91"/>
    <mergeCell ref="Y91:AA91"/>
    <mergeCell ref="AB91:AI91"/>
    <mergeCell ref="AJ91:AN91"/>
    <mergeCell ref="AO91:AS91"/>
    <mergeCell ref="AT91:AX91"/>
    <mergeCell ref="AY91:BC91"/>
    <mergeCell ref="BD91:BH91"/>
    <mergeCell ref="AT90:AX90"/>
    <mergeCell ref="AY90:BC90"/>
    <mergeCell ref="BD90:BH90"/>
    <mergeCell ref="BI90:BM90"/>
    <mergeCell ref="BN90:BR90"/>
    <mergeCell ref="BS90:BW90"/>
    <mergeCell ref="BI89:BM89"/>
    <mergeCell ref="BN89:BR89"/>
    <mergeCell ref="BS89:BW89"/>
    <mergeCell ref="BX89:CB89"/>
    <mergeCell ref="A90:B90"/>
    <mergeCell ref="C90:X90"/>
    <mergeCell ref="Y90:AA90"/>
    <mergeCell ref="AB90:AI90"/>
    <mergeCell ref="AJ90:AN90"/>
    <mergeCell ref="AO90:AS90"/>
    <mergeCell ref="BX88:CB88"/>
    <mergeCell ref="A89:B89"/>
    <mergeCell ref="C89:X89"/>
    <mergeCell ref="Y89:AA89"/>
    <mergeCell ref="AB89:AI89"/>
    <mergeCell ref="AJ89:AN89"/>
    <mergeCell ref="AO89:AS89"/>
    <mergeCell ref="AT89:AX89"/>
    <mergeCell ref="AY89:BC89"/>
    <mergeCell ref="BD89:BH89"/>
    <mergeCell ref="AT88:AX88"/>
    <mergeCell ref="AY88:BC88"/>
    <mergeCell ref="BD88:BH88"/>
    <mergeCell ref="BI88:BM88"/>
    <mergeCell ref="BN88:BR88"/>
    <mergeCell ref="BS88:BW88"/>
    <mergeCell ref="A88:B88"/>
    <mergeCell ref="C88:X88"/>
    <mergeCell ref="Y88:AA88"/>
    <mergeCell ref="AB88:AI88"/>
    <mergeCell ref="AJ88:AN88"/>
    <mergeCell ref="AO88:AS88"/>
    <mergeCell ref="BD86:BH86"/>
    <mergeCell ref="BI86:BM86"/>
    <mergeCell ref="BN86:BR86"/>
    <mergeCell ref="BS86:BW86"/>
    <mergeCell ref="BX86:CB86"/>
    <mergeCell ref="A87:CB87"/>
    <mergeCell ref="BS85:BW85"/>
    <mergeCell ref="BX85:CB85"/>
    <mergeCell ref="A86:B86"/>
    <mergeCell ref="C86:X86"/>
    <mergeCell ref="Y86:AA86"/>
    <mergeCell ref="AB86:AI86"/>
    <mergeCell ref="AJ86:AN86"/>
    <mergeCell ref="AO86:AS86"/>
    <mergeCell ref="AT86:AX86"/>
    <mergeCell ref="AY86:BC86"/>
    <mergeCell ref="AO85:AS85"/>
    <mergeCell ref="AT85:AX85"/>
    <mergeCell ref="AY85:BC85"/>
    <mergeCell ref="BD85:BH85"/>
    <mergeCell ref="BI85:BM85"/>
    <mergeCell ref="BN85:BR85"/>
    <mergeCell ref="BD84:BH84"/>
    <mergeCell ref="BI84:BM84"/>
    <mergeCell ref="BN84:BR84"/>
    <mergeCell ref="BS84:BW84"/>
    <mergeCell ref="BX84:CB84"/>
    <mergeCell ref="A85:B85"/>
    <mergeCell ref="C85:X85"/>
    <mergeCell ref="Y85:AA85"/>
    <mergeCell ref="AB85:AI85"/>
    <mergeCell ref="AJ85:AN85"/>
    <mergeCell ref="BX82:CB82"/>
    <mergeCell ref="A83:CB83"/>
    <mergeCell ref="A84:B84"/>
    <mergeCell ref="C84:X84"/>
    <mergeCell ref="Y84:AA84"/>
    <mergeCell ref="AB84:AI84"/>
    <mergeCell ref="AJ84:AN84"/>
    <mergeCell ref="AO84:AS84"/>
    <mergeCell ref="AT84:AX84"/>
    <mergeCell ref="AY84:BC84"/>
    <mergeCell ref="AT82:AX82"/>
    <mergeCell ref="AY82:BC82"/>
    <mergeCell ref="BD82:BH82"/>
    <mergeCell ref="BI82:BM82"/>
    <mergeCell ref="BN82:BR82"/>
    <mergeCell ref="BS82:BW82"/>
    <mergeCell ref="BI81:BM81"/>
    <mergeCell ref="BN81:BR81"/>
    <mergeCell ref="BS81:BW81"/>
    <mergeCell ref="BX81:CB81"/>
    <mergeCell ref="A82:B82"/>
    <mergeCell ref="C82:X82"/>
    <mergeCell ref="Y82:AA82"/>
    <mergeCell ref="AB82:AI82"/>
    <mergeCell ref="AJ82:AN82"/>
    <mergeCell ref="AO82:AS82"/>
    <mergeCell ref="A80:CB80"/>
    <mergeCell ref="A81:B81"/>
    <mergeCell ref="C81:X81"/>
    <mergeCell ref="Y81:AA81"/>
    <mergeCell ref="AB81:AI81"/>
    <mergeCell ref="AJ81:AN81"/>
    <mergeCell ref="AO81:AS81"/>
    <mergeCell ref="AT81:AX81"/>
    <mergeCell ref="AY81:BC81"/>
    <mergeCell ref="BD81:BH81"/>
    <mergeCell ref="BI74:BM74"/>
    <mergeCell ref="BN74:BR74"/>
    <mergeCell ref="BS74:BW74"/>
    <mergeCell ref="BX74:CB74"/>
    <mergeCell ref="A78:AA78"/>
    <mergeCell ref="A79:B79"/>
    <mergeCell ref="C79:CB79"/>
    <mergeCell ref="A73:CB73"/>
    <mergeCell ref="A74:B74"/>
    <mergeCell ref="C74:X74"/>
    <mergeCell ref="Y74:AA74"/>
    <mergeCell ref="AB74:AI74"/>
    <mergeCell ref="AJ74:AN74"/>
    <mergeCell ref="AO74:AS74"/>
    <mergeCell ref="AT74:AX74"/>
    <mergeCell ref="AY74:BC74"/>
    <mergeCell ref="BD74:BH74"/>
    <mergeCell ref="AY72:BC72"/>
    <mergeCell ref="BD72:BH72"/>
    <mergeCell ref="BI72:BM72"/>
    <mergeCell ref="BN72:BR72"/>
    <mergeCell ref="BS72:BW72"/>
    <mergeCell ref="BX72:CB72"/>
    <mergeCell ref="BS70:BW70"/>
    <mergeCell ref="BX70:CB70"/>
    <mergeCell ref="A71:CB71"/>
    <mergeCell ref="A72:B72"/>
    <mergeCell ref="C72:X72"/>
    <mergeCell ref="Y72:AA72"/>
    <mergeCell ref="AB72:AI72"/>
    <mergeCell ref="AJ72:AN72"/>
    <mergeCell ref="AO72:AS72"/>
    <mergeCell ref="AT72:AX72"/>
    <mergeCell ref="AO70:AS70"/>
    <mergeCell ref="AT70:AX70"/>
    <mergeCell ref="AY70:BC70"/>
    <mergeCell ref="BD70:BH70"/>
    <mergeCell ref="BI70:BM70"/>
    <mergeCell ref="BN70:BR70"/>
    <mergeCell ref="BI68:BM68"/>
    <mergeCell ref="BN68:BR68"/>
    <mergeCell ref="BS68:BW68"/>
    <mergeCell ref="BX68:CB68"/>
    <mergeCell ref="A69:CB69"/>
    <mergeCell ref="A70:B70"/>
    <mergeCell ref="C70:X70"/>
    <mergeCell ref="Y70:AA70"/>
    <mergeCell ref="AB70:AI70"/>
    <mergeCell ref="AJ70:AN70"/>
    <mergeCell ref="A67:CB67"/>
    <mergeCell ref="A68:B68"/>
    <mergeCell ref="C68:X68"/>
    <mergeCell ref="Y68:AA68"/>
    <mergeCell ref="AB68:AI68"/>
    <mergeCell ref="AJ68:AN68"/>
    <mergeCell ref="AO68:AS68"/>
    <mergeCell ref="AT68:AX68"/>
    <mergeCell ref="AY68:BC68"/>
    <mergeCell ref="BD68:BH68"/>
    <mergeCell ref="BD60:BH60"/>
    <mergeCell ref="BI60:BM60"/>
    <mergeCell ref="BN60:BR60"/>
    <mergeCell ref="BS60:BW60"/>
    <mergeCell ref="BX60:CB60"/>
    <mergeCell ref="A66:B66"/>
    <mergeCell ref="C66:CB66"/>
    <mergeCell ref="BS59:BW59"/>
    <mergeCell ref="BX59:CB59"/>
    <mergeCell ref="A60:B60"/>
    <mergeCell ref="C60:X60"/>
    <mergeCell ref="Y60:AA60"/>
    <mergeCell ref="AB60:AI60"/>
    <mergeCell ref="AJ60:AN60"/>
    <mergeCell ref="AO60:AS60"/>
    <mergeCell ref="AT60:AX60"/>
    <mergeCell ref="AY60:BC60"/>
    <mergeCell ref="AO59:AS59"/>
    <mergeCell ref="AT59:AX59"/>
    <mergeCell ref="AY59:BC59"/>
    <mergeCell ref="BD59:BH59"/>
    <mergeCell ref="BI59:BM59"/>
    <mergeCell ref="BN59:BR59"/>
    <mergeCell ref="BI57:BM57"/>
    <mergeCell ref="BN57:BR57"/>
    <mergeCell ref="BS57:BW57"/>
    <mergeCell ref="BX57:CB57"/>
    <mergeCell ref="A58:CB58"/>
    <mergeCell ref="A59:B59"/>
    <mergeCell ref="C59:X59"/>
    <mergeCell ref="Y59:AA59"/>
    <mergeCell ref="AB59:AI59"/>
    <mergeCell ref="AJ59:AN59"/>
    <mergeCell ref="BX56:CB56"/>
    <mergeCell ref="A57:B57"/>
    <mergeCell ref="C57:X57"/>
    <mergeCell ref="Y57:AA57"/>
    <mergeCell ref="AB57:AI57"/>
    <mergeCell ref="AJ57:AN57"/>
    <mergeCell ref="AO57:AS57"/>
    <mergeCell ref="AT57:AX57"/>
    <mergeCell ref="AY57:BC57"/>
    <mergeCell ref="BD57:BH57"/>
    <mergeCell ref="AT56:AX56"/>
    <mergeCell ref="AY56:BC56"/>
    <mergeCell ref="BD56:BH56"/>
    <mergeCell ref="BI56:BM56"/>
    <mergeCell ref="BN56:BR56"/>
    <mergeCell ref="BS56:BW56"/>
    <mergeCell ref="BI55:BM55"/>
    <mergeCell ref="BN55:BR55"/>
    <mergeCell ref="BS55:BW55"/>
    <mergeCell ref="BX55:CB55"/>
    <mergeCell ref="A56:B56"/>
    <mergeCell ref="C56:X56"/>
    <mergeCell ref="Y56:AA56"/>
    <mergeCell ref="AB56:AI56"/>
    <mergeCell ref="AJ56:AN56"/>
    <mergeCell ref="AO56:AS56"/>
    <mergeCell ref="BX54:CB54"/>
    <mergeCell ref="A55:B55"/>
    <mergeCell ref="C55:X55"/>
    <mergeCell ref="Y55:AA55"/>
    <mergeCell ref="AB55:AI55"/>
    <mergeCell ref="AJ55:AN55"/>
    <mergeCell ref="AO55:AS55"/>
    <mergeCell ref="AT55:AX55"/>
    <mergeCell ref="AY55:BC55"/>
    <mergeCell ref="BD55:BH55"/>
    <mergeCell ref="AT54:AX54"/>
    <mergeCell ref="AY54:BC54"/>
    <mergeCell ref="BD54:BH54"/>
    <mergeCell ref="BI54:BM54"/>
    <mergeCell ref="BN54:BR54"/>
    <mergeCell ref="BS54:BW54"/>
    <mergeCell ref="A54:B54"/>
    <mergeCell ref="C54:X54"/>
    <mergeCell ref="Y54:AA54"/>
    <mergeCell ref="AB54:AI54"/>
    <mergeCell ref="AJ54:AN54"/>
    <mergeCell ref="AO54:AS54"/>
    <mergeCell ref="BD52:BH52"/>
    <mergeCell ref="BI52:BM52"/>
    <mergeCell ref="BN52:BR52"/>
    <mergeCell ref="BS52:BW52"/>
    <mergeCell ref="BX52:CB52"/>
    <mergeCell ref="A53:CB53"/>
    <mergeCell ref="BS51:BW51"/>
    <mergeCell ref="BX51:CB51"/>
    <mergeCell ref="A52:B52"/>
    <mergeCell ref="C52:X52"/>
    <mergeCell ref="Y52:AA52"/>
    <mergeCell ref="AB52:AI52"/>
    <mergeCell ref="AJ52:AN52"/>
    <mergeCell ref="AO52:AS52"/>
    <mergeCell ref="AT52:AX52"/>
    <mergeCell ref="AY52:BC52"/>
    <mergeCell ref="AO51:AS51"/>
    <mergeCell ref="AT51:AX51"/>
    <mergeCell ref="AY51:BC51"/>
    <mergeCell ref="BD51:BH51"/>
    <mergeCell ref="BI51:BM51"/>
    <mergeCell ref="BN51:BR51"/>
    <mergeCell ref="BD50:BH50"/>
    <mergeCell ref="BI50:BM50"/>
    <mergeCell ref="BN50:BR50"/>
    <mergeCell ref="BS50:BW50"/>
    <mergeCell ref="BX50:CB50"/>
    <mergeCell ref="A51:B51"/>
    <mergeCell ref="C51:X51"/>
    <mergeCell ref="Y51:AA51"/>
    <mergeCell ref="AB51:AI51"/>
    <mergeCell ref="AJ51:AN51"/>
    <mergeCell ref="BX48:CB48"/>
    <mergeCell ref="A49:CB49"/>
    <mergeCell ref="A50:B50"/>
    <mergeCell ref="C50:X50"/>
    <mergeCell ref="Y50:AA50"/>
    <mergeCell ref="AB50:AI50"/>
    <mergeCell ref="AJ50:AN50"/>
    <mergeCell ref="AO50:AS50"/>
    <mergeCell ref="AT50:AX50"/>
    <mergeCell ref="AY50:BC50"/>
    <mergeCell ref="AT48:AX48"/>
    <mergeCell ref="AY48:BC48"/>
    <mergeCell ref="BD48:BH48"/>
    <mergeCell ref="BI48:BM48"/>
    <mergeCell ref="BN48:BR48"/>
    <mergeCell ref="BS48:BW48"/>
    <mergeCell ref="A48:B48"/>
    <mergeCell ref="C48:X48"/>
    <mergeCell ref="Y48:AA48"/>
    <mergeCell ref="AB48:AI48"/>
    <mergeCell ref="AJ48:AN48"/>
    <mergeCell ref="AO48:AS48"/>
    <mergeCell ref="AY47:BC47"/>
    <mergeCell ref="BD47:BH47"/>
    <mergeCell ref="BI47:BM47"/>
    <mergeCell ref="BN47:BR47"/>
    <mergeCell ref="BS47:BW47"/>
    <mergeCell ref="BX47:CB47"/>
    <mergeCell ref="A45:B45"/>
    <mergeCell ref="C45:CB45"/>
    <mergeCell ref="A46:CB46"/>
    <mergeCell ref="A47:B47"/>
    <mergeCell ref="C47:X47"/>
    <mergeCell ref="Y47:AA47"/>
    <mergeCell ref="AB47:AI47"/>
    <mergeCell ref="AJ47:AN47"/>
    <mergeCell ref="AO47:AS47"/>
    <mergeCell ref="AT47:AX47"/>
    <mergeCell ref="BD41:BH41"/>
    <mergeCell ref="BI41:BM41"/>
    <mergeCell ref="BN41:BR41"/>
    <mergeCell ref="BS41:BW41"/>
    <mergeCell ref="BX41:CB41"/>
    <mergeCell ref="A44:AA44"/>
    <mergeCell ref="BX39:CB39"/>
    <mergeCell ref="A40:CB40"/>
    <mergeCell ref="A41:B41"/>
    <mergeCell ref="C41:X41"/>
    <mergeCell ref="Y41:AA41"/>
    <mergeCell ref="AB41:AI41"/>
    <mergeCell ref="AJ41:AN41"/>
    <mergeCell ref="AO41:AS41"/>
    <mergeCell ref="AT41:AX41"/>
    <mergeCell ref="AY41:BC41"/>
    <mergeCell ref="AT39:AX39"/>
    <mergeCell ref="AY39:BC39"/>
    <mergeCell ref="BD39:BH39"/>
    <mergeCell ref="BI39:BM39"/>
    <mergeCell ref="BN39:BR39"/>
    <mergeCell ref="BS39:BW39"/>
    <mergeCell ref="A39:B39"/>
    <mergeCell ref="C39:X39"/>
    <mergeCell ref="Y39:AA39"/>
    <mergeCell ref="AB39:AI39"/>
    <mergeCell ref="AJ39:AN39"/>
    <mergeCell ref="AO39:AS39"/>
    <mergeCell ref="BD37:BH37"/>
    <mergeCell ref="BI37:BM37"/>
    <mergeCell ref="BN37:BR37"/>
    <mergeCell ref="BS37:BW37"/>
    <mergeCell ref="BX37:CB37"/>
    <mergeCell ref="A38:CB38"/>
    <mergeCell ref="BX35:CB35"/>
    <mergeCell ref="A36:CB36"/>
    <mergeCell ref="A37:B37"/>
    <mergeCell ref="C37:X37"/>
    <mergeCell ref="Y37:AA37"/>
    <mergeCell ref="AB37:AI37"/>
    <mergeCell ref="AJ37:AN37"/>
    <mergeCell ref="AO37:AS37"/>
    <mergeCell ref="AT37:AX37"/>
    <mergeCell ref="AY37:BC37"/>
    <mergeCell ref="AT35:AX35"/>
    <mergeCell ref="AY35:BC35"/>
    <mergeCell ref="BD35:BH35"/>
    <mergeCell ref="BI35:BM35"/>
    <mergeCell ref="BN35:BR35"/>
    <mergeCell ref="BS35:BW35"/>
    <mergeCell ref="A35:B35"/>
    <mergeCell ref="C35:X35"/>
    <mergeCell ref="Y35:AA35"/>
    <mergeCell ref="AB35:AI35"/>
    <mergeCell ref="AJ35:AN35"/>
    <mergeCell ref="AO35:AS35"/>
    <mergeCell ref="BS28:BW28"/>
    <mergeCell ref="BX28:CB28"/>
    <mergeCell ref="A31:AA31"/>
    <mergeCell ref="A33:B33"/>
    <mergeCell ref="C33:CB33"/>
    <mergeCell ref="A34:CB34"/>
    <mergeCell ref="AO28:AS28"/>
    <mergeCell ref="AT28:AX28"/>
    <mergeCell ref="AY28:BC28"/>
    <mergeCell ref="BD28:BH28"/>
    <mergeCell ref="BI28:BM28"/>
    <mergeCell ref="BN28:BR28"/>
    <mergeCell ref="BD27:BH27"/>
    <mergeCell ref="BI27:BM27"/>
    <mergeCell ref="BN27:BR27"/>
    <mergeCell ref="BS27:BW27"/>
    <mergeCell ref="BX27:CB27"/>
    <mergeCell ref="A28:B28"/>
    <mergeCell ref="C28:X28"/>
    <mergeCell ref="Y28:AA28"/>
    <mergeCell ref="AB28:AI28"/>
    <mergeCell ref="AJ28:AN28"/>
    <mergeCell ref="BS26:BW26"/>
    <mergeCell ref="BX26:CB26"/>
    <mergeCell ref="A27:B27"/>
    <mergeCell ref="C27:X27"/>
    <mergeCell ref="Y27:AA27"/>
    <mergeCell ref="AB27:AI27"/>
    <mergeCell ref="AJ27:AN27"/>
    <mergeCell ref="AO27:AS27"/>
    <mergeCell ref="AT27:AX27"/>
    <mergeCell ref="AY27:BC27"/>
    <mergeCell ref="AO26:AS26"/>
    <mergeCell ref="AT26:AX26"/>
    <mergeCell ref="AY26:BC26"/>
    <mergeCell ref="BD26:BH26"/>
    <mergeCell ref="BI26:BM26"/>
    <mergeCell ref="BN26:BR26"/>
    <mergeCell ref="BI24:BM24"/>
    <mergeCell ref="BN24:BR24"/>
    <mergeCell ref="BS24:BW24"/>
    <mergeCell ref="BX24:CB24"/>
    <mergeCell ref="A25:CB25"/>
    <mergeCell ref="A26:B26"/>
    <mergeCell ref="C26:X26"/>
    <mergeCell ref="Y26:AA26"/>
    <mergeCell ref="AB26:AI26"/>
    <mergeCell ref="AJ26:AN26"/>
    <mergeCell ref="BX23:CB23"/>
    <mergeCell ref="A24:B24"/>
    <mergeCell ref="C24:X24"/>
    <mergeCell ref="Y24:AA24"/>
    <mergeCell ref="AB24:AI24"/>
    <mergeCell ref="AJ24:AN24"/>
    <mergeCell ref="AO24:AS24"/>
    <mergeCell ref="AT24:AX24"/>
    <mergeCell ref="AY24:BC24"/>
    <mergeCell ref="BD24:BH24"/>
    <mergeCell ref="AT23:AX23"/>
    <mergeCell ref="AY23:BC23"/>
    <mergeCell ref="BD23:BH23"/>
    <mergeCell ref="BI23:BM23"/>
    <mergeCell ref="BN23:BR23"/>
    <mergeCell ref="BS23:BW23"/>
    <mergeCell ref="BI22:BM22"/>
    <mergeCell ref="BN22:BR22"/>
    <mergeCell ref="BS22:BW22"/>
    <mergeCell ref="BX22:CB22"/>
    <mergeCell ref="A23:B23"/>
    <mergeCell ref="C23:X23"/>
    <mergeCell ref="Y23:AA23"/>
    <mergeCell ref="AB23:AI23"/>
    <mergeCell ref="AJ23:AN23"/>
    <mergeCell ref="AO23:AS23"/>
    <mergeCell ref="BX21:CB21"/>
    <mergeCell ref="A22:B22"/>
    <mergeCell ref="C22:X22"/>
    <mergeCell ref="Y22:AA22"/>
    <mergeCell ref="AB22:AI22"/>
    <mergeCell ref="AJ22:AN22"/>
    <mergeCell ref="AO22:AS22"/>
    <mergeCell ref="AT22:AX22"/>
    <mergeCell ref="AY22:BC22"/>
    <mergeCell ref="BD22:BH22"/>
    <mergeCell ref="AT21:AX21"/>
    <mergeCell ref="AY21:BC21"/>
    <mergeCell ref="BD21:BH21"/>
    <mergeCell ref="BI21:BM21"/>
    <mergeCell ref="BN21:BR21"/>
    <mergeCell ref="BS21:BW21"/>
    <mergeCell ref="A21:B21"/>
    <mergeCell ref="C21:X21"/>
    <mergeCell ref="Y21:AA21"/>
    <mergeCell ref="AB21:AI21"/>
    <mergeCell ref="AJ21:AN21"/>
    <mergeCell ref="AO21:AS21"/>
    <mergeCell ref="BD19:BH19"/>
    <mergeCell ref="BI19:BM19"/>
    <mergeCell ref="BN19:BR19"/>
    <mergeCell ref="BS19:BW19"/>
    <mergeCell ref="BX19:CB19"/>
    <mergeCell ref="A20:CB20"/>
    <mergeCell ref="BS18:BW18"/>
    <mergeCell ref="BX18:CB18"/>
    <mergeCell ref="A19:B19"/>
    <mergeCell ref="C19:X19"/>
    <mergeCell ref="Y19:AA19"/>
    <mergeCell ref="AB19:AI19"/>
    <mergeCell ref="AJ19:AN19"/>
    <mergeCell ref="AO19:AS19"/>
    <mergeCell ref="AT19:AX19"/>
    <mergeCell ref="AY19:BC19"/>
    <mergeCell ref="AO18:AS18"/>
    <mergeCell ref="AT18:AX18"/>
    <mergeCell ref="AY18:BC18"/>
    <mergeCell ref="BD18:BH18"/>
    <mergeCell ref="BI18:BM18"/>
    <mergeCell ref="BN18:BR18"/>
    <mergeCell ref="BD17:BH17"/>
    <mergeCell ref="BI17:BM17"/>
    <mergeCell ref="BN17:BR17"/>
    <mergeCell ref="BS17:BW17"/>
    <mergeCell ref="BX17:CB17"/>
    <mergeCell ref="A18:B18"/>
    <mergeCell ref="C18:X18"/>
    <mergeCell ref="Y18:AA18"/>
    <mergeCell ref="AB18:AI18"/>
    <mergeCell ref="AJ18:AN18"/>
    <mergeCell ref="BX15:CB15"/>
    <mergeCell ref="A16:CB16"/>
    <mergeCell ref="A17:B17"/>
    <mergeCell ref="C17:X17"/>
    <mergeCell ref="Y17:AA17"/>
    <mergeCell ref="AB17:AI17"/>
    <mergeCell ref="AJ17:AN17"/>
    <mergeCell ref="AO17:AS17"/>
    <mergeCell ref="AT17:AX17"/>
    <mergeCell ref="AY17:BC17"/>
    <mergeCell ref="AT15:AX15"/>
    <mergeCell ref="AY15:BC15"/>
    <mergeCell ref="BD15:BH15"/>
    <mergeCell ref="BI15:BM15"/>
    <mergeCell ref="BN15:BR15"/>
    <mergeCell ref="BS15:BW15"/>
    <mergeCell ref="BI14:BM14"/>
    <mergeCell ref="BN14:BR14"/>
    <mergeCell ref="BS14:BW14"/>
    <mergeCell ref="BX14:CB14"/>
    <mergeCell ref="A15:B15"/>
    <mergeCell ref="C15:X15"/>
    <mergeCell ref="Y15:AA15"/>
    <mergeCell ref="AB15:AI15"/>
    <mergeCell ref="AJ15:AN15"/>
    <mergeCell ref="AO15:AS15"/>
    <mergeCell ref="BX13:CB13"/>
    <mergeCell ref="A14:B14"/>
    <mergeCell ref="C14:X14"/>
    <mergeCell ref="Y14:AA14"/>
    <mergeCell ref="AB14:AI14"/>
    <mergeCell ref="AJ14:AN14"/>
    <mergeCell ref="AO14:AS14"/>
    <mergeCell ref="AT14:AX14"/>
    <mergeCell ref="AY14:BC14"/>
    <mergeCell ref="BD14:BH14"/>
    <mergeCell ref="AT13:AX13"/>
    <mergeCell ref="AY13:BC13"/>
    <mergeCell ref="BD13:BH13"/>
    <mergeCell ref="BI13:BM13"/>
    <mergeCell ref="BN13:BR13"/>
    <mergeCell ref="BS13:BW13"/>
    <mergeCell ref="BX10:CB10"/>
    <mergeCell ref="A11:B11"/>
    <mergeCell ref="C11:CB11"/>
    <mergeCell ref="A12:CB12"/>
    <mergeCell ref="A13:B13"/>
    <mergeCell ref="C13:X13"/>
    <mergeCell ref="Y13:AA13"/>
    <mergeCell ref="AB13:AI13"/>
    <mergeCell ref="AJ13:AN13"/>
    <mergeCell ref="AO13:AS13"/>
    <mergeCell ref="AT10:AX10"/>
    <mergeCell ref="AY10:BC10"/>
    <mergeCell ref="BD10:BH10"/>
    <mergeCell ref="BI10:BM10"/>
    <mergeCell ref="BN10:BR10"/>
    <mergeCell ref="BS10:BW10"/>
    <mergeCell ref="A10:B10"/>
    <mergeCell ref="C10:X10"/>
    <mergeCell ref="Y10:AA10"/>
    <mergeCell ref="AB10:AI10"/>
    <mergeCell ref="AJ10:AN10"/>
    <mergeCell ref="AO10:AS10"/>
    <mergeCell ref="BN8:CB8"/>
    <mergeCell ref="AJ9:AN9"/>
    <mergeCell ref="AO9:AS9"/>
    <mergeCell ref="AT9:AX9"/>
    <mergeCell ref="AY9:BC9"/>
    <mergeCell ref="BD9:BH9"/>
    <mergeCell ref="BI9:BM9"/>
    <mergeCell ref="BN9:BR9"/>
    <mergeCell ref="BS9:BW9"/>
    <mergeCell ref="BX9:CB9"/>
    <mergeCell ref="A1:CB1"/>
    <mergeCell ref="A2:CB2"/>
    <mergeCell ref="A3:CB3"/>
    <mergeCell ref="A6:AA6"/>
    <mergeCell ref="A8:B9"/>
    <mergeCell ref="C8:X9"/>
    <mergeCell ref="Y8:AA9"/>
    <mergeCell ref="AB8:AI9"/>
    <mergeCell ref="AJ8:AX8"/>
    <mergeCell ref="AY8:BM8"/>
  </mergeCells>
  <pageMargins left="0.70866141732283472" right="0.70866141732283472" top="0.74803149606299213" bottom="0.74803149606299213" header="0.31496062992125984" footer="0.31496062992125984"/>
  <pageSetup paperSize="9" scale="54" fitToHeight="7" orientation="landscape"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V50"/>
  <sheetViews>
    <sheetView workbookViewId="0">
      <selection activeCell="BX31" sqref="BX31"/>
    </sheetView>
  </sheetViews>
  <sheetFormatPr defaultColWidth="10.5" defaultRowHeight="11.25" x14ac:dyDescent="0.2"/>
  <cols>
    <col min="1" max="1" width="2.33203125" style="66" customWidth="1"/>
    <col min="2" max="2" width="1.1640625" style="66" customWidth="1"/>
    <col min="3" max="3" width="2.6640625" style="66" customWidth="1"/>
    <col min="4" max="9" width="2.33203125" style="66" customWidth="1"/>
    <col min="10" max="10" width="2.1640625" style="66" customWidth="1"/>
    <col min="11" max="11" width="0.1640625" style="66" customWidth="1"/>
    <col min="12" max="12" width="2.33203125" style="66" customWidth="1"/>
    <col min="13" max="13" width="0.33203125" style="66" customWidth="1"/>
    <col min="14" max="14" width="2" style="66" customWidth="1"/>
    <col min="15" max="19" width="2.33203125" style="66" customWidth="1"/>
    <col min="20" max="20" width="2.1640625" style="66" customWidth="1"/>
    <col min="21" max="21" width="0.1640625" style="66" customWidth="1"/>
    <col min="22" max="22" width="2.1640625" style="66" customWidth="1"/>
    <col min="23" max="23" width="0.1640625" style="66" customWidth="1"/>
    <col min="24" max="74" width="2.33203125" style="66" customWidth="1"/>
  </cols>
  <sheetData>
    <row r="2" spans="1:74" ht="15.75" x14ac:dyDescent="0.2">
      <c r="A2" s="484" t="s">
        <v>413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row>
    <row r="3" spans="1:74" ht="15.75" x14ac:dyDescent="0.2">
      <c r="A3" s="484" t="s">
        <v>97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row>
    <row r="6" spans="1:74" s="102" customFormat="1" ht="12.75" x14ac:dyDescent="0.2">
      <c r="A6" s="102" t="s">
        <v>4</v>
      </c>
      <c r="C6" s="485">
        <v>100000</v>
      </c>
      <c r="D6" s="485"/>
      <c r="E6" s="485"/>
      <c r="F6" s="485"/>
      <c r="G6" s="485"/>
      <c r="H6" s="485"/>
      <c r="I6" s="485"/>
      <c r="J6" s="485"/>
      <c r="N6" s="486" t="s">
        <v>5</v>
      </c>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row>
    <row r="7" spans="1:74" s="102" customFormat="1" ht="12.75" x14ac:dyDescent="0.2">
      <c r="C7" s="103" t="s">
        <v>55</v>
      </c>
      <c r="D7" s="103"/>
      <c r="E7" s="103"/>
      <c r="F7" s="103"/>
      <c r="G7" s="103"/>
      <c r="H7" s="103"/>
      <c r="I7" s="103"/>
      <c r="J7" s="103"/>
      <c r="M7" s="487" t="s">
        <v>56</v>
      </c>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row>
    <row r="8" spans="1:74" s="102" customFormat="1" ht="12.75" x14ac:dyDescent="0.2"/>
    <row r="9" spans="1:74" s="102" customFormat="1" ht="13.5" thickBot="1" x14ac:dyDescent="0.25">
      <c r="A9" s="488" t="s">
        <v>414</v>
      </c>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row>
    <row r="10" spans="1:74" s="102" customFormat="1" ht="12.75" x14ac:dyDescent="0.2">
      <c r="A10" s="493" t="s">
        <v>16</v>
      </c>
      <c r="B10" s="493"/>
      <c r="C10" s="493"/>
      <c r="D10" s="500" t="s">
        <v>415</v>
      </c>
      <c r="E10" s="500"/>
      <c r="F10" s="500"/>
      <c r="G10" s="500"/>
      <c r="H10" s="500"/>
      <c r="I10" s="500"/>
      <c r="J10" s="500"/>
      <c r="K10" s="500"/>
      <c r="L10" s="503" t="s">
        <v>416</v>
      </c>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4" t="s">
        <v>102</v>
      </c>
      <c r="BC10" s="504"/>
      <c r="BD10" s="504"/>
      <c r="BE10" s="504"/>
      <c r="BF10" s="504"/>
      <c r="BG10" s="504"/>
      <c r="BH10" s="504"/>
      <c r="BI10" s="504"/>
      <c r="BJ10" s="504"/>
      <c r="BK10" s="504"/>
      <c r="BL10" s="504"/>
      <c r="BM10" s="504"/>
      <c r="BN10" s="504"/>
      <c r="BO10" s="504"/>
      <c r="BP10" s="504"/>
      <c r="BQ10" s="504"/>
      <c r="BR10" s="504"/>
      <c r="BS10" s="504"/>
      <c r="BT10" s="504"/>
      <c r="BU10" s="504"/>
      <c r="BV10" s="504"/>
    </row>
    <row r="11" spans="1:74" s="102" customFormat="1" ht="12.75" x14ac:dyDescent="0.2">
      <c r="A11" s="494"/>
      <c r="B11" s="495"/>
      <c r="C11" s="496"/>
      <c r="D11" s="501"/>
      <c r="E11" s="495"/>
      <c r="F11" s="495"/>
      <c r="G11" s="495"/>
      <c r="H11" s="495"/>
      <c r="I11" s="495"/>
      <c r="J11" s="495"/>
      <c r="K11" s="496"/>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6"/>
      <c r="BB11" s="505" t="s">
        <v>103</v>
      </c>
      <c r="BC11" s="505"/>
      <c r="BD11" s="505"/>
      <c r="BE11" s="505"/>
      <c r="BF11" s="505"/>
      <c r="BG11" s="505"/>
      <c r="BH11" s="505"/>
      <c r="BI11" s="505" t="s">
        <v>104</v>
      </c>
      <c r="BJ11" s="505"/>
      <c r="BK11" s="505"/>
      <c r="BL11" s="505"/>
      <c r="BM11" s="505"/>
      <c r="BN11" s="505"/>
      <c r="BO11" s="505"/>
      <c r="BP11" s="506" t="s">
        <v>105</v>
      </c>
      <c r="BQ11" s="506"/>
      <c r="BR11" s="506"/>
      <c r="BS11" s="506"/>
      <c r="BT11" s="506"/>
      <c r="BU11" s="506"/>
      <c r="BV11" s="506"/>
    </row>
    <row r="12" spans="1:74" s="102" customFormat="1" ht="13.5" thickBot="1" x14ac:dyDescent="0.25">
      <c r="A12" s="497"/>
      <c r="B12" s="498"/>
      <c r="C12" s="499"/>
      <c r="D12" s="502"/>
      <c r="E12" s="498"/>
      <c r="F12" s="498"/>
      <c r="G12" s="498"/>
      <c r="H12" s="498"/>
      <c r="I12" s="498"/>
      <c r="J12" s="498"/>
      <c r="K12" s="499"/>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9"/>
      <c r="BB12" s="502"/>
      <c r="BC12" s="498"/>
      <c r="BD12" s="498"/>
      <c r="BE12" s="498"/>
      <c r="BF12" s="498"/>
      <c r="BG12" s="498"/>
      <c r="BH12" s="499"/>
      <c r="BI12" s="502"/>
      <c r="BJ12" s="498"/>
      <c r="BK12" s="498"/>
      <c r="BL12" s="498"/>
      <c r="BM12" s="498"/>
      <c r="BN12" s="498"/>
      <c r="BO12" s="499"/>
      <c r="BP12" s="502"/>
      <c r="BQ12" s="498"/>
      <c r="BR12" s="498"/>
      <c r="BS12" s="498"/>
      <c r="BT12" s="498"/>
      <c r="BU12" s="498"/>
      <c r="BV12" s="507"/>
    </row>
    <row r="13" spans="1:74" ht="11.1" customHeight="1" thickBot="1" x14ac:dyDescent="0.25">
      <c r="A13" s="489">
        <v>1</v>
      </c>
      <c r="B13" s="489"/>
      <c r="C13" s="489"/>
      <c r="D13" s="490">
        <v>2</v>
      </c>
      <c r="E13" s="490"/>
      <c r="F13" s="490"/>
      <c r="G13" s="490"/>
      <c r="H13" s="490"/>
      <c r="I13" s="490"/>
      <c r="J13" s="490"/>
      <c r="K13" s="490"/>
      <c r="L13" s="491">
        <v>3</v>
      </c>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0">
        <v>4</v>
      </c>
      <c r="BC13" s="490"/>
      <c r="BD13" s="490"/>
      <c r="BE13" s="490"/>
      <c r="BF13" s="490"/>
      <c r="BG13" s="490"/>
      <c r="BH13" s="490"/>
      <c r="BI13" s="490">
        <v>5</v>
      </c>
      <c r="BJ13" s="490"/>
      <c r="BK13" s="490"/>
      <c r="BL13" s="490"/>
      <c r="BM13" s="490"/>
      <c r="BN13" s="490"/>
      <c r="BO13" s="490"/>
      <c r="BP13" s="492">
        <v>6</v>
      </c>
      <c r="BQ13" s="492"/>
      <c r="BR13" s="492"/>
      <c r="BS13" s="492"/>
      <c r="BT13" s="492"/>
      <c r="BU13" s="492"/>
      <c r="BV13" s="492"/>
    </row>
    <row r="14" spans="1:74" s="104" customFormat="1" ht="24.75" customHeight="1" thickBot="1" x14ac:dyDescent="0.25">
      <c r="A14" s="508">
        <v>1</v>
      </c>
      <c r="B14" s="508"/>
      <c r="C14" s="508"/>
      <c r="D14" s="509">
        <v>110150</v>
      </c>
      <c r="E14" s="509"/>
      <c r="F14" s="509"/>
      <c r="G14" s="509"/>
      <c r="H14" s="509"/>
      <c r="I14" s="509"/>
      <c r="J14" s="509"/>
      <c r="K14" s="509"/>
      <c r="L14" s="510" t="s">
        <v>9</v>
      </c>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3">
        <v>247.53</v>
      </c>
      <c r="BC14" s="513"/>
      <c r="BD14" s="513"/>
      <c r="BE14" s="513"/>
      <c r="BF14" s="513"/>
      <c r="BG14" s="513"/>
      <c r="BH14" s="513"/>
      <c r="BI14" s="511"/>
      <c r="BJ14" s="511"/>
      <c r="BK14" s="511"/>
      <c r="BL14" s="511"/>
      <c r="BM14" s="511"/>
      <c r="BN14" s="511"/>
      <c r="BO14" s="511"/>
      <c r="BP14" s="514"/>
      <c r="BQ14" s="514"/>
      <c r="BR14" s="514"/>
      <c r="BS14" s="514"/>
      <c r="BT14" s="514"/>
      <c r="BU14" s="514"/>
      <c r="BV14" s="514"/>
    </row>
    <row r="15" spans="1:74" s="104" customFormat="1" ht="21.95" customHeight="1" thickBot="1" x14ac:dyDescent="0.25">
      <c r="A15" s="508">
        <v>2</v>
      </c>
      <c r="B15" s="508"/>
      <c r="C15" s="508"/>
      <c r="D15" s="509">
        <v>110160</v>
      </c>
      <c r="E15" s="509"/>
      <c r="F15" s="509"/>
      <c r="G15" s="509"/>
      <c r="H15" s="509"/>
      <c r="I15" s="509"/>
      <c r="J15" s="509"/>
      <c r="K15" s="509"/>
      <c r="L15" s="510" t="s">
        <v>58</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1"/>
      <c r="BC15" s="511"/>
      <c r="BD15" s="511"/>
      <c r="BE15" s="511"/>
      <c r="BF15" s="511"/>
      <c r="BG15" s="511"/>
      <c r="BH15" s="511"/>
      <c r="BI15" s="511"/>
      <c r="BJ15" s="511"/>
      <c r="BK15" s="511"/>
      <c r="BL15" s="511"/>
      <c r="BM15" s="511"/>
      <c r="BN15" s="511"/>
      <c r="BO15" s="511"/>
      <c r="BP15" s="512">
        <v>25</v>
      </c>
      <c r="BQ15" s="512"/>
      <c r="BR15" s="512"/>
      <c r="BS15" s="512"/>
      <c r="BT15" s="512"/>
      <c r="BU15" s="512"/>
      <c r="BV15" s="512"/>
    </row>
    <row r="16" spans="1:74" s="104" customFormat="1" ht="12.75" customHeight="1" thickBot="1" x14ac:dyDescent="0.25">
      <c r="A16" s="508">
        <v>3</v>
      </c>
      <c r="B16" s="508"/>
      <c r="C16" s="508"/>
      <c r="D16" s="509">
        <v>110180</v>
      </c>
      <c r="E16" s="509"/>
      <c r="F16" s="509"/>
      <c r="G16" s="509"/>
      <c r="H16" s="509"/>
      <c r="I16" s="509"/>
      <c r="J16" s="509"/>
      <c r="K16" s="509"/>
      <c r="L16" s="510" t="s">
        <v>121</v>
      </c>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3">
        <v>223.94</v>
      </c>
      <c r="BC16" s="513"/>
      <c r="BD16" s="513"/>
      <c r="BE16" s="513"/>
      <c r="BF16" s="513"/>
      <c r="BG16" s="513"/>
      <c r="BH16" s="513"/>
      <c r="BI16" s="511"/>
      <c r="BJ16" s="511"/>
      <c r="BK16" s="511"/>
      <c r="BL16" s="511"/>
      <c r="BM16" s="511"/>
      <c r="BN16" s="511"/>
      <c r="BO16" s="511"/>
      <c r="BP16" s="514"/>
      <c r="BQ16" s="514"/>
      <c r="BR16" s="514"/>
      <c r="BS16" s="514"/>
      <c r="BT16" s="514"/>
      <c r="BU16" s="514"/>
      <c r="BV16" s="514"/>
    </row>
    <row r="17" spans="1:74" s="104" customFormat="1" ht="12.75" customHeight="1" thickBot="1" x14ac:dyDescent="0.25">
      <c r="A17" s="508">
        <v>4</v>
      </c>
      <c r="B17" s="508"/>
      <c r="C17" s="508"/>
      <c r="D17" s="509">
        <v>113241</v>
      </c>
      <c r="E17" s="509"/>
      <c r="F17" s="509"/>
      <c r="G17" s="509"/>
      <c r="H17" s="509"/>
      <c r="I17" s="509"/>
      <c r="J17" s="509"/>
      <c r="K17" s="509"/>
      <c r="L17" s="510" t="s">
        <v>210</v>
      </c>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3">
        <v>224.7</v>
      </c>
      <c r="BC17" s="513"/>
      <c r="BD17" s="513"/>
      <c r="BE17" s="513"/>
      <c r="BF17" s="513"/>
      <c r="BG17" s="513"/>
      <c r="BH17" s="513"/>
      <c r="BI17" s="511"/>
      <c r="BJ17" s="511"/>
      <c r="BK17" s="511"/>
      <c r="BL17" s="511"/>
      <c r="BM17" s="511"/>
      <c r="BN17" s="511"/>
      <c r="BO17" s="511"/>
      <c r="BP17" s="514"/>
      <c r="BQ17" s="514"/>
      <c r="BR17" s="514"/>
      <c r="BS17" s="514"/>
      <c r="BT17" s="514"/>
      <c r="BU17" s="514"/>
      <c r="BV17" s="514"/>
    </row>
    <row r="18" spans="1:74" s="104" customFormat="1" ht="12.75" customHeight="1" thickBot="1" x14ac:dyDescent="0.25">
      <c r="A18" s="508">
        <v>5</v>
      </c>
      <c r="B18" s="508"/>
      <c r="C18" s="508"/>
      <c r="D18" s="509">
        <v>117130</v>
      </c>
      <c r="E18" s="509"/>
      <c r="F18" s="509"/>
      <c r="G18" s="509"/>
      <c r="H18" s="509"/>
      <c r="I18" s="509"/>
      <c r="J18" s="509"/>
      <c r="K18" s="509"/>
      <c r="L18" s="510" t="s">
        <v>170</v>
      </c>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3">
        <v>225</v>
      </c>
      <c r="BC18" s="513"/>
      <c r="BD18" s="513"/>
      <c r="BE18" s="513"/>
      <c r="BF18" s="513"/>
      <c r="BG18" s="513"/>
      <c r="BH18" s="513"/>
      <c r="BI18" s="511"/>
      <c r="BJ18" s="511"/>
      <c r="BK18" s="511"/>
      <c r="BL18" s="511"/>
      <c r="BM18" s="511"/>
      <c r="BN18" s="511"/>
      <c r="BO18" s="511"/>
      <c r="BP18" s="514"/>
      <c r="BQ18" s="514"/>
      <c r="BR18" s="514"/>
      <c r="BS18" s="514"/>
      <c r="BT18" s="514"/>
      <c r="BU18" s="514"/>
      <c r="BV18" s="514"/>
    </row>
    <row r="19" spans="1:74" s="104" customFormat="1" ht="12.75" customHeight="1" thickBot="1" x14ac:dyDescent="0.25">
      <c r="A19" s="508">
        <v>6</v>
      </c>
      <c r="B19" s="508"/>
      <c r="C19" s="508"/>
      <c r="D19" s="509">
        <v>117425</v>
      </c>
      <c r="E19" s="509"/>
      <c r="F19" s="509"/>
      <c r="G19" s="509"/>
      <c r="H19" s="509"/>
      <c r="I19" s="509"/>
      <c r="J19" s="509"/>
      <c r="K19" s="509"/>
      <c r="L19" s="510" t="s">
        <v>80</v>
      </c>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1"/>
      <c r="BC19" s="511"/>
      <c r="BD19" s="511"/>
      <c r="BE19" s="511"/>
      <c r="BF19" s="511"/>
      <c r="BG19" s="511"/>
      <c r="BH19" s="511"/>
      <c r="BI19" s="511"/>
      <c r="BJ19" s="511"/>
      <c r="BK19" s="511"/>
      <c r="BL19" s="511"/>
      <c r="BM19" s="511"/>
      <c r="BN19" s="511"/>
      <c r="BO19" s="511"/>
      <c r="BP19" s="512">
        <v>131.75</v>
      </c>
      <c r="BQ19" s="512"/>
      <c r="BR19" s="512"/>
      <c r="BS19" s="512"/>
      <c r="BT19" s="512"/>
      <c r="BU19" s="512"/>
      <c r="BV19" s="512"/>
    </row>
    <row r="20" spans="1:74" s="104" customFormat="1" ht="12.75" customHeight="1" thickBot="1" x14ac:dyDescent="0.25">
      <c r="A20" s="508">
        <v>7</v>
      </c>
      <c r="B20" s="508"/>
      <c r="C20" s="508"/>
      <c r="D20" s="509">
        <v>117640</v>
      </c>
      <c r="E20" s="509"/>
      <c r="F20" s="509"/>
      <c r="G20" s="509"/>
      <c r="H20" s="509"/>
      <c r="I20" s="509"/>
      <c r="J20" s="509"/>
      <c r="K20" s="509"/>
      <c r="L20" s="510" t="s">
        <v>225</v>
      </c>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3">
        <v>224.9</v>
      </c>
      <c r="BC20" s="513"/>
      <c r="BD20" s="513"/>
      <c r="BE20" s="513"/>
      <c r="BF20" s="513"/>
      <c r="BG20" s="513"/>
      <c r="BH20" s="513"/>
      <c r="BI20" s="511"/>
      <c r="BJ20" s="511"/>
      <c r="BK20" s="511"/>
      <c r="BL20" s="511"/>
      <c r="BM20" s="511"/>
      <c r="BN20" s="511"/>
      <c r="BO20" s="511"/>
      <c r="BP20" s="514"/>
      <c r="BQ20" s="514"/>
      <c r="BR20" s="514"/>
      <c r="BS20" s="514"/>
      <c r="BT20" s="514"/>
      <c r="BU20" s="514"/>
      <c r="BV20" s="514"/>
    </row>
    <row r="21" spans="1:74" s="104" customFormat="1" ht="12.75" customHeight="1" thickBot="1" x14ac:dyDescent="0.25">
      <c r="A21" s="508">
        <v>8</v>
      </c>
      <c r="B21" s="508"/>
      <c r="C21" s="508"/>
      <c r="D21" s="509">
        <v>117670</v>
      </c>
      <c r="E21" s="509"/>
      <c r="F21" s="509"/>
      <c r="G21" s="509"/>
      <c r="H21" s="509"/>
      <c r="I21" s="509"/>
      <c r="J21" s="509"/>
      <c r="K21" s="509"/>
      <c r="L21" s="510" t="s">
        <v>251</v>
      </c>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3">
        <v>225</v>
      </c>
      <c r="BC21" s="513"/>
      <c r="BD21" s="513"/>
      <c r="BE21" s="513"/>
      <c r="BF21" s="513"/>
      <c r="BG21" s="513"/>
      <c r="BH21" s="513"/>
      <c r="BI21" s="511"/>
      <c r="BJ21" s="511"/>
      <c r="BK21" s="511"/>
      <c r="BL21" s="511"/>
      <c r="BM21" s="511"/>
      <c r="BN21" s="511"/>
      <c r="BO21" s="511"/>
      <c r="BP21" s="514"/>
      <c r="BQ21" s="514"/>
      <c r="BR21" s="514"/>
      <c r="BS21" s="514"/>
      <c r="BT21" s="514"/>
      <c r="BU21" s="514"/>
      <c r="BV21" s="514"/>
    </row>
    <row r="22" spans="1:74" s="104" customFormat="1" ht="12.75" customHeight="1" thickBot="1" x14ac:dyDescent="0.25">
      <c r="A22" s="508">
        <v>9</v>
      </c>
      <c r="B22" s="508"/>
      <c r="C22" s="508"/>
      <c r="D22" s="509">
        <v>117680</v>
      </c>
      <c r="E22" s="509"/>
      <c r="F22" s="509"/>
      <c r="G22" s="509"/>
      <c r="H22" s="509"/>
      <c r="I22" s="509"/>
      <c r="J22" s="509"/>
      <c r="K22" s="509"/>
      <c r="L22" s="510" t="s">
        <v>199</v>
      </c>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3">
        <v>225</v>
      </c>
      <c r="BC22" s="513"/>
      <c r="BD22" s="513"/>
      <c r="BE22" s="513"/>
      <c r="BF22" s="513"/>
      <c r="BG22" s="513"/>
      <c r="BH22" s="513"/>
      <c r="BI22" s="511"/>
      <c r="BJ22" s="511"/>
      <c r="BK22" s="511"/>
      <c r="BL22" s="511"/>
      <c r="BM22" s="511"/>
      <c r="BN22" s="511"/>
      <c r="BO22" s="511"/>
      <c r="BP22" s="514"/>
      <c r="BQ22" s="514"/>
      <c r="BR22" s="514"/>
      <c r="BS22" s="514"/>
      <c r="BT22" s="514"/>
      <c r="BU22" s="514"/>
      <c r="BV22" s="514"/>
    </row>
    <row r="23" spans="1:74" s="104" customFormat="1" ht="44.1" customHeight="1" thickBot="1" x14ac:dyDescent="0.25">
      <c r="A23" s="508">
        <v>10</v>
      </c>
      <c r="B23" s="508"/>
      <c r="C23" s="508"/>
      <c r="D23" s="509">
        <v>117691</v>
      </c>
      <c r="E23" s="509"/>
      <c r="F23" s="509"/>
      <c r="G23" s="509"/>
      <c r="H23" s="509"/>
      <c r="I23" s="509"/>
      <c r="J23" s="509"/>
      <c r="K23" s="509"/>
      <c r="L23" s="510" t="s">
        <v>187</v>
      </c>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3">
        <v>225</v>
      </c>
      <c r="BC23" s="513"/>
      <c r="BD23" s="513"/>
      <c r="BE23" s="513"/>
      <c r="BF23" s="513"/>
      <c r="BG23" s="513"/>
      <c r="BH23" s="513"/>
      <c r="BI23" s="511"/>
      <c r="BJ23" s="511"/>
      <c r="BK23" s="511"/>
      <c r="BL23" s="511"/>
      <c r="BM23" s="511"/>
      <c r="BN23" s="511"/>
      <c r="BO23" s="511"/>
      <c r="BP23" s="514"/>
      <c r="BQ23" s="514"/>
      <c r="BR23" s="514"/>
      <c r="BS23" s="514"/>
      <c r="BT23" s="514"/>
      <c r="BU23" s="514"/>
      <c r="BV23" s="514"/>
    </row>
    <row r="24" spans="1:74" s="104" customFormat="1" ht="12.75" customHeight="1" thickBot="1" x14ac:dyDescent="0.25">
      <c r="A24" s="508">
        <v>11</v>
      </c>
      <c r="B24" s="508"/>
      <c r="C24" s="508"/>
      <c r="D24" s="509">
        <v>117693</v>
      </c>
      <c r="E24" s="509"/>
      <c r="F24" s="509"/>
      <c r="G24" s="509"/>
      <c r="H24" s="509"/>
      <c r="I24" s="509"/>
      <c r="J24" s="509"/>
      <c r="K24" s="509"/>
      <c r="L24" s="510" t="s">
        <v>296</v>
      </c>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1"/>
      <c r="BC24" s="511"/>
      <c r="BD24" s="511"/>
      <c r="BE24" s="511"/>
      <c r="BF24" s="511"/>
      <c r="BG24" s="511"/>
      <c r="BH24" s="511"/>
      <c r="BI24" s="511"/>
      <c r="BJ24" s="511"/>
      <c r="BK24" s="511"/>
      <c r="BL24" s="511"/>
      <c r="BM24" s="511"/>
      <c r="BN24" s="511"/>
      <c r="BO24" s="511"/>
      <c r="BP24" s="512">
        <v>1.05</v>
      </c>
      <c r="BQ24" s="512"/>
      <c r="BR24" s="512"/>
      <c r="BS24" s="512"/>
      <c r="BT24" s="512"/>
      <c r="BU24" s="512"/>
      <c r="BV24" s="512"/>
    </row>
    <row r="25" spans="1:74" s="104" customFormat="1" ht="12.75" customHeight="1" thickBot="1" x14ac:dyDescent="0.25">
      <c r="A25" s="508">
        <v>12</v>
      </c>
      <c r="B25" s="508"/>
      <c r="C25" s="508"/>
      <c r="D25" s="509">
        <v>118600</v>
      </c>
      <c r="E25" s="509"/>
      <c r="F25" s="509"/>
      <c r="G25" s="509"/>
      <c r="H25" s="509"/>
      <c r="I25" s="509"/>
      <c r="J25" s="509"/>
      <c r="K25" s="509"/>
      <c r="L25" s="510" t="s">
        <v>265</v>
      </c>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3">
        <v>225</v>
      </c>
      <c r="BC25" s="513"/>
      <c r="BD25" s="513"/>
      <c r="BE25" s="513"/>
      <c r="BF25" s="513"/>
      <c r="BG25" s="513"/>
      <c r="BH25" s="513"/>
      <c r="BI25" s="511"/>
      <c r="BJ25" s="511"/>
      <c r="BK25" s="511"/>
      <c r="BL25" s="511"/>
      <c r="BM25" s="511"/>
      <c r="BN25" s="511"/>
      <c r="BO25" s="511"/>
      <c r="BP25" s="514"/>
      <c r="BQ25" s="514"/>
      <c r="BR25" s="514"/>
      <c r="BS25" s="514"/>
      <c r="BT25" s="514"/>
      <c r="BU25" s="514"/>
      <c r="BV25" s="514"/>
    </row>
    <row r="26" spans="1:74" s="104" customFormat="1" ht="21.95" customHeight="1" thickBot="1" x14ac:dyDescent="0.25">
      <c r="A26" s="508">
        <v>13</v>
      </c>
      <c r="B26" s="508"/>
      <c r="C26" s="508"/>
      <c r="D26" s="509">
        <v>120150</v>
      </c>
      <c r="E26" s="509"/>
      <c r="F26" s="509"/>
      <c r="G26" s="509"/>
      <c r="H26" s="509"/>
      <c r="I26" s="509"/>
      <c r="J26" s="509"/>
      <c r="K26" s="509"/>
      <c r="L26" s="510" t="s">
        <v>287</v>
      </c>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3">
        <v>225</v>
      </c>
      <c r="BC26" s="513"/>
      <c r="BD26" s="513"/>
      <c r="BE26" s="513"/>
      <c r="BF26" s="513"/>
      <c r="BG26" s="513"/>
      <c r="BH26" s="513"/>
      <c r="BI26" s="511"/>
      <c r="BJ26" s="511"/>
      <c r="BK26" s="511"/>
      <c r="BL26" s="511"/>
      <c r="BM26" s="511"/>
      <c r="BN26" s="511"/>
      <c r="BO26" s="511"/>
      <c r="BP26" s="514"/>
      <c r="BQ26" s="514"/>
      <c r="BR26" s="514"/>
      <c r="BS26" s="514"/>
      <c r="BT26" s="514"/>
      <c r="BU26" s="514"/>
      <c r="BV26" s="514"/>
    </row>
    <row r="27" spans="1:74" s="104" customFormat="1" ht="21.95" customHeight="1" thickBot="1" x14ac:dyDescent="0.25">
      <c r="A27" s="508">
        <v>14</v>
      </c>
      <c r="B27" s="508"/>
      <c r="C27" s="508"/>
      <c r="D27" s="509">
        <v>120160</v>
      </c>
      <c r="E27" s="509"/>
      <c r="F27" s="509"/>
      <c r="G27" s="509"/>
      <c r="H27" s="509"/>
      <c r="I27" s="509"/>
      <c r="J27" s="509"/>
      <c r="K27" s="509"/>
      <c r="L27" s="510" t="s">
        <v>58</v>
      </c>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1"/>
      <c r="BC27" s="511"/>
      <c r="BD27" s="511"/>
      <c r="BE27" s="511"/>
      <c r="BF27" s="511"/>
      <c r="BG27" s="511"/>
      <c r="BH27" s="511"/>
      <c r="BI27" s="511"/>
      <c r="BJ27" s="511"/>
      <c r="BK27" s="511"/>
      <c r="BL27" s="511"/>
      <c r="BM27" s="511"/>
      <c r="BN27" s="511"/>
      <c r="BO27" s="511"/>
      <c r="BP27" s="512">
        <v>25</v>
      </c>
      <c r="BQ27" s="512"/>
      <c r="BR27" s="512"/>
      <c r="BS27" s="512"/>
      <c r="BT27" s="512"/>
      <c r="BU27" s="512"/>
      <c r="BV27" s="512"/>
    </row>
    <row r="28" spans="1:74" s="104" customFormat="1" ht="21.95" customHeight="1" thickBot="1" x14ac:dyDescent="0.25">
      <c r="A28" s="508">
        <v>15</v>
      </c>
      <c r="B28" s="508"/>
      <c r="C28" s="508"/>
      <c r="D28" s="509">
        <v>130150</v>
      </c>
      <c r="E28" s="509"/>
      <c r="F28" s="509"/>
      <c r="G28" s="509"/>
      <c r="H28" s="509"/>
      <c r="I28" s="509"/>
      <c r="J28" s="509"/>
      <c r="K28" s="509"/>
      <c r="L28" s="510" t="s">
        <v>9</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3">
        <v>225</v>
      </c>
      <c r="BC28" s="513"/>
      <c r="BD28" s="513"/>
      <c r="BE28" s="513"/>
      <c r="BF28" s="513"/>
      <c r="BG28" s="513"/>
      <c r="BH28" s="513"/>
      <c r="BI28" s="511"/>
      <c r="BJ28" s="511"/>
      <c r="BK28" s="511"/>
      <c r="BL28" s="511"/>
      <c r="BM28" s="511"/>
      <c r="BN28" s="511"/>
      <c r="BO28" s="511"/>
      <c r="BP28" s="514"/>
      <c r="BQ28" s="514"/>
      <c r="BR28" s="514"/>
      <c r="BS28" s="514"/>
      <c r="BT28" s="514"/>
      <c r="BU28" s="514"/>
      <c r="BV28" s="514"/>
    </row>
    <row r="29" spans="1:74" s="104" customFormat="1" ht="21.95" customHeight="1" thickBot="1" x14ac:dyDescent="0.25">
      <c r="A29" s="508">
        <v>16</v>
      </c>
      <c r="B29" s="508"/>
      <c r="C29" s="508"/>
      <c r="D29" s="509">
        <v>130160</v>
      </c>
      <c r="E29" s="509"/>
      <c r="F29" s="509"/>
      <c r="G29" s="509"/>
      <c r="H29" s="509"/>
      <c r="I29" s="509"/>
      <c r="J29" s="509"/>
      <c r="K29" s="509"/>
      <c r="L29" s="510" t="s">
        <v>58</v>
      </c>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1"/>
      <c r="BC29" s="511"/>
      <c r="BD29" s="511"/>
      <c r="BE29" s="511"/>
      <c r="BF29" s="511"/>
      <c r="BG29" s="511"/>
      <c r="BH29" s="511"/>
      <c r="BI29" s="511"/>
      <c r="BJ29" s="511"/>
      <c r="BK29" s="511"/>
      <c r="BL29" s="511"/>
      <c r="BM29" s="511"/>
      <c r="BN29" s="511"/>
      <c r="BO29" s="511"/>
      <c r="BP29" s="512">
        <v>25</v>
      </c>
      <c r="BQ29" s="512"/>
      <c r="BR29" s="512"/>
      <c r="BS29" s="512"/>
      <c r="BT29" s="512"/>
      <c r="BU29" s="512"/>
      <c r="BV29" s="512"/>
    </row>
    <row r="30" spans="1:74" ht="11.1" customHeight="1" x14ac:dyDescent="0.2">
      <c r="B30" s="66" t="s">
        <v>417</v>
      </c>
    </row>
    <row r="31" spans="1:74" ht="53.25" customHeight="1" x14ac:dyDescent="0.2"/>
    <row r="33" spans="1:74" ht="13.5" thickBot="1" x14ac:dyDescent="0.25">
      <c r="A33" s="488" t="s">
        <v>418</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row>
    <row r="34" spans="1:74" s="102" customFormat="1" ht="13.5" thickBot="1" x14ac:dyDescent="0.25">
      <c r="A34" s="515" t="s">
        <v>16</v>
      </c>
      <c r="B34" s="515"/>
      <c r="C34" s="515"/>
      <c r="D34" s="516" t="s">
        <v>415</v>
      </c>
      <c r="E34" s="516"/>
      <c r="F34" s="516"/>
      <c r="G34" s="516"/>
      <c r="H34" s="516"/>
      <c r="I34" s="516"/>
      <c r="J34" s="516"/>
      <c r="K34" s="516"/>
      <c r="L34" s="517" t="s">
        <v>419</v>
      </c>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8" t="s">
        <v>420</v>
      </c>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8"/>
    </row>
    <row r="35" spans="1:74" ht="11.1" customHeight="1" thickBot="1" x14ac:dyDescent="0.25">
      <c r="A35" s="489">
        <v>1</v>
      </c>
      <c r="B35" s="489"/>
      <c r="C35" s="489"/>
      <c r="D35" s="490">
        <v>2</v>
      </c>
      <c r="E35" s="490"/>
      <c r="F35" s="490"/>
      <c r="G35" s="490"/>
      <c r="H35" s="490"/>
      <c r="I35" s="490"/>
      <c r="J35" s="490"/>
      <c r="K35" s="490"/>
      <c r="L35" s="491">
        <v>3</v>
      </c>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519">
        <v>4</v>
      </c>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row>
    <row r="36" spans="1:74" ht="42" customHeight="1" thickBot="1" x14ac:dyDescent="0.25">
      <c r="A36" s="520">
        <v>1</v>
      </c>
      <c r="B36" s="520"/>
      <c r="C36" s="520"/>
      <c r="D36" s="521">
        <v>110160</v>
      </c>
      <c r="E36" s="521"/>
      <c r="F36" s="521"/>
      <c r="G36" s="521"/>
      <c r="H36" s="521"/>
      <c r="I36" s="521"/>
      <c r="J36" s="521"/>
      <c r="K36" s="521"/>
      <c r="L36" s="522" t="s">
        <v>58</v>
      </c>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3" t="s">
        <v>421</v>
      </c>
      <c r="AW36" s="523"/>
      <c r="AX36" s="523"/>
      <c r="AY36" s="523"/>
      <c r="AZ36" s="523"/>
      <c r="BA36" s="523"/>
      <c r="BB36" s="523"/>
      <c r="BC36" s="523"/>
      <c r="BD36" s="523"/>
      <c r="BE36" s="523"/>
      <c r="BF36" s="523"/>
      <c r="BG36" s="523"/>
      <c r="BH36" s="523"/>
      <c r="BI36" s="523"/>
      <c r="BJ36" s="523"/>
      <c r="BK36" s="523"/>
      <c r="BL36" s="523"/>
      <c r="BM36" s="523"/>
      <c r="BN36" s="523"/>
      <c r="BO36" s="523"/>
      <c r="BP36" s="523"/>
      <c r="BQ36" s="523"/>
      <c r="BR36" s="523"/>
      <c r="BS36" s="523"/>
      <c r="BT36" s="523"/>
      <c r="BU36" s="523"/>
      <c r="BV36" s="523"/>
    </row>
    <row r="37" spans="1:74" ht="89.25" customHeight="1" thickBot="1" x14ac:dyDescent="0.25">
      <c r="A37" s="520">
        <v>2</v>
      </c>
      <c r="B37" s="520"/>
      <c r="C37" s="520"/>
      <c r="D37" s="521">
        <v>117425</v>
      </c>
      <c r="E37" s="521"/>
      <c r="F37" s="521"/>
      <c r="G37" s="521"/>
      <c r="H37" s="521"/>
      <c r="I37" s="521"/>
      <c r="J37" s="521"/>
      <c r="K37" s="521"/>
      <c r="L37" s="522" t="s">
        <v>80</v>
      </c>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3" t="s">
        <v>422</v>
      </c>
      <c r="AW37" s="523"/>
      <c r="AX37" s="523"/>
      <c r="AY37" s="523"/>
      <c r="AZ37" s="523"/>
      <c r="BA37" s="523"/>
      <c r="BB37" s="523"/>
      <c r="BC37" s="523"/>
      <c r="BD37" s="523"/>
      <c r="BE37" s="523"/>
      <c r="BF37" s="523"/>
      <c r="BG37" s="523"/>
      <c r="BH37" s="523"/>
      <c r="BI37" s="523"/>
      <c r="BJ37" s="523"/>
      <c r="BK37" s="523"/>
      <c r="BL37" s="523"/>
      <c r="BM37" s="523"/>
      <c r="BN37" s="523"/>
      <c r="BO37" s="523"/>
      <c r="BP37" s="523"/>
      <c r="BQ37" s="523"/>
      <c r="BR37" s="523"/>
      <c r="BS37" s="523"/>
      <c r="BT37" s="523"/>
      <c r="BU37" s="523"/>
      <c r="BV37" s="523"/>
    </row>
    <row r="38" spans="1:74" ht="66" customHeight="1" thickBot="1" x14ac:dyDescent="0.25">
      <c r="A38" s="520">
        <v>3</v>
      </c>
      <c r="B38" s="520"/>
      <c r="C38" s="520"/>
      <c r="D38" s="521">
        <v>117693</v>
      </c>
      <c r="E38" s="521"/>
      <c r="F38" s="521"/>
      <c r="G38" s="521"/>
      <c r="H38" s="521"/>
      <c r="I38" s="521"/>
      <c r="J38" s="521"/>
      <c r="K38" s="521"/>
      <c r="L38" s="522" t="s">
        <v>296</v>
      </c>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3" t="s">
        <v>423</v>
      </c>
      <c r="AW38" s="523"/>
      <c r="AX38" s="523"/>
      <c r="AY38" s="523"/>
      <c r="AZ38" s="523"/>
      <c r="BA38" s="523"/>
      <c r="BB38" s="523"/>
      <c r="BC38" s="523"/>
      <c r="BD38" s="523"/>
      <c r="BE38" s="523"/>
      <c r="BF38" s="523"/>
      <c r="BG38" s="523"/>
      <c r="BH38" s="523"/>
      <c r="BI38" s="523"/>
      <c r="BJ38" s="523"/>
      <c r="BK38" s="523"/>
      <c r="BL38" s="523"/>
      <c r="BM38" s="523"/>
      <c r="BN38" s="523"/>
      <c r="BO38" s="523"/>
      <c r="BP38" s="523"/>
      <c r="BQ38" s="523"/>
      <c r="BR38" s="523"/>
      <c r="BS38" s="523"/>
      <c r="BT38" s="523"/>
      <c r="BU38" s="523"/>
      <c r="BV38" s="523"/>
    </row>
    <row r="39" spans="1:74" ht="36.75" customHeight="1" thickBot="1" x14ac:dyDescent="0.25">
      <c r="A39" s="520">
        <v>4</v>
      </c>
      <c r="B39" s="520"/>
      <c r="C39" s="520"/>
      <c r="D39" s="521">
        <v>120160</v>
      </c>
      <c r="E39" s="521"/>
      <c r="F39" s="521"/>
      <c r="G39" s="521"/>
      <c r="H39" s="521"/>
      <c r="I39" s="521"/>
      <c r="J39" s="521"/>
      <c r="K39" s="521"/>
      <c r="L39" s="522" t="s">
        <v>58</v>
      </c>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3" t="s">
        <v>120</v>
      </c>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c r="BT39" s="523"/>
      <c r="BU39" s="523"/>
      <c r="BV39" s="523"/>
    </row>
    <row r="40" spans="1:74" ht="39.75" customHeight="1" thickBot="1" x14ac:dyDescent="0.25">
      <c r="A40" s="520">
        <v>5</v>
      </c>
      <c r="B40" s="520"/>
      <c r="C40" s="520"/>
      <c r="D40" s="521">
        <v>130160</v>
      </c>
      <c r="E40" s="521"/>
      <c r="F40" s="521"/>
      <c r="G40" s="521"/>
      <c r="H40" s="521"/>
      <c r="I40" s="521"/>
      <c r="J40" s="521"/>
      <c r="K40" s="521"/>
      <c r="L40" s="522" t="s">
        <v>58</v>
      </c>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3" t="s">
        <v>424</v>
      </c>
      <c r="AW40" s="523"/>
      <c r="AX40" s="523"/>
      <c r="AY40" s="523"/>
      <c r="AZ40" s="523"/>
      <c r="BA40" s="523"/>
      <c r="BB40" s="523"/>
      <c r="BC40" s="523"/>
      <c r="BD40" s="523"/>
      <c r="BE40" s="523"/>
      <c r="BF40" s="523"/>
      <c r="BG40" s="523"/>
      <c r="BH40" s="523"/>
      <c r="BI40" s="523"/>
      <c r="BJ40" s="523"/>
      <c r="BK40" s="523"/>
      <c r="BL40" s="523"/>
      <c r="BM40" s="523"/>
      <c r="BN40" s="523"/>
      <c r="BO40" s="523"/>
      <c r="BP40" s="523"/>
      <c r="BQ40" s="523"/>
      <c r="BR40" s="523"/>
      <c r="BS40" s="523"/>
      <c r="BT40" s="523"/>
      <c r="BU40" s="523"/>
      <c r="BV40" s="523"/>
    </row>
    <row r="42" spans="1:74" ht="11.1" customHeight="1" x14ac:dyDescent="0.2"/>
    <row r="43" spans="1:74" ht="11.1" customHeight="1" x14ac:dyDescent="0.2"/>
    <row r="44" spans="1:74" ht="15.75" x14ac:dyDescent="0.25">
      <c r="A44" s="524" t="s">
        <v>47</v>
      </c>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F44" s="197"/>
      <c r="AG44" s="197"/>
      <c r="AH44" s="197"/>
      <c r="AI44" s="197"/>
      <c r="AJ44" s="197"/>
      <c r="AK44" s="197"/>
      <c r="AL44" s="197"/>
      <c r="AM44" s="197"/>
      <c r="AN44" s="197"/>
      <c r="AO44" s="197"/>
      <c r="AP44" s="197"/>
      <c r="AQ44" s="197"/>
      <c r="AR44" s="197"/>
      <c r="AX44" s="525" t="s">
        <v>48</v>
      </c>
      <c r="AY44" s="525"/>
      <c r="AZ44" s="525"/>
      <c r="BA44" s="525"/>
      <c r="BB44" s="525"/>
      <c r="BC44" s="525"/>
      <c r="BD44" s="525"/>
      <c r="BE44" s="525"/>
      <c r="BF44" s="525"/>
      <c r="BG44" s="525"/>
      <c r="BH44" s="525"/>
      <c r="BI44" s="525"/>
      <c r="BJ44" s="525"/>
      <c r="BK44" s="525"/>
      <c r="BL44" s="525"/>
      <c r="BM44" s="525"/>
      <c r="BN44" s="525"/>
      <c r="BO44" s="525"/>
      <c r="BP44" s="525"/>
      <c r="BQ44" s="525"/>
      <c r="BR44" s="525"/>
    </row>
    <row r="45" spans="1:74" ht="11.1" customHeight="1" x14ac:dyDescent="0.2">
      <c r="AF45" s="161" t="s">
        <v>49</v>
      </c>
      <c r="AG45" s="161"/>
      <c r="AH45" s="161"/>
      <c r="AI45" s="161"/>
      <c r="AJ45" s="161"/>
      <c r="AK45" s="161"/>
      <c r="AL45" s="161"/>
      <c r="AM45" s="161"/>
      <c r="AN45" s="161"/>
      <c r="AO45" s="161"/>
      <c r="AP45" s="161"/>
      <c r="AQ45" s="161"/>
      <c r="AX45" s="161" t="s">
        <v>50</v>
      </c>
      <c r="AY45" s="161"/>
      <c r="AZ45" s="161"/>
      <c r="BA45" s="161"/>
      <c r="BB45" s="161"/>
      <c r="BC45" s="161"/>
      <c r="BD45" s="161"/>
      <c r="BE45" s="161"/>
      <c r="BF45" s="161"/>
      <c r="BG45" s="161"/>
      <c r="BH45" s="161"/>
      <c r="BI45" s="161"/>
      <c r="BJ45" s="161"/>
      <c r="BK45" s="161"/>
      <c r="BL45" s="161"/>
      <c r="BM45" s="161"/>
      <c r="BN45" s="161"/>
      <c r="BO45" s="161"/>
      <c r="BP45" s="161"/>
      <c r="BQ45" s="161"/>
      <c r="BR45" s="161"/>
    </row>
    <row r="47" spans="1:74" ht="11.1" customHeight="1" x14ac:dyDescent="0.2"/>
    <row r="48" spans="1:74" ht="11.1" customHeight="1" x14ac:dyDescent="0.2"/>
    <row r="49" spans="1:70" ht="15.75" x14ac:dyDescent="0.25">
      <c r="A49" s="524" t="s">
        <v>51</v>
      </c>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F49" s="197"/>
      <c r="AG49" s="197"/>
      <c r="AH49" s="197"/>
      <c r="AI49" s="197"/>
      <c r="AJ49" s="197"/>
      <c r="AK49" s="197"/>
      <c r="AL49" s="197"/>
      <c r="AM49" s="197"/>
      <c r="AN49" s="197"/>
      <c r="AO49" s="197"/>
      <c r="AP49" s="197"/>
      <c r="AQ49" s="197"/>
      <c r="AR49" s="197"/>
      <c r="AX49" s="525" t="s">
        <v>52</v>
      </c>
      <c r="AY49" s="525"/>
      <c r="AZ49" s="525"/>
      <c r="BA49" s="525"/>
      <c r="BB49" s="525"/>
      <c r="BC49" s="525"/>
      <c r="BD49" s="525"/>
      <c r="BE49" s="525"/>
      <c r="BF49" s="525"/>
      <c r="BG49" s="525"/>
      <c r="BH49" s="525"/>
      <c r="BI49" s="525"/>
      <c r="BJ49" s="525"/>
      <c r="BK49" s="525"/>
      <c r="BL49" s="525"/>
      <c r="BM49" s="525"/>
      <c r="BN49" s="525"/>
      <c r="BO49" s="525"/>
      <c r="BP49" s="525"/>
      <c r="BQ49" s="525"/>
      <c r="BR49" s="525"/>
    </row>
    <row r="50" spans="1:70" ht="11.1" customHeight="1" x14ac:dyDescent="0.2">
      <c r="AF50" s="161" t="s">
        <v>49</v>
      </c>
      <c r="AG50" s="161"/>
      <c r="AH50" s="161"/>
      <c r="AI50" s="161"/>
      <c r="AJ50" s="161"/>
      <c r="AK50" s="161"/>
      <c r="AL50" s="161"/>
      <c r="AM50" s="161"/>
      <c r="AN50" s="161"/>
      <c r="AO50" s="161"/>
      <c r="AP50" s="161"/>
      <c r="AQ50" s="161"/>
      <c r="AX50" s="161" t="s">
        <v>50</v>
      </c>
      <c r="AY50" s="161"/>
      <c r="AZ50" s="161"/>
      <c r="BA50" s="161"/>
      <c r="BB50" s="161"/>
      <c r="BC50" s="161"/>
      <c r="BD50" s="161"/>
      <c r="BE50" s="161"/>
      <c r="BF50" s="161"/>
      <c r="BG50" s="161"/>
      <c r="BH50" s="161"/>
      <c r="BI50" s="161"/>
      <c r="BJ50" s="161"/>
      <c r="BK50" s="161"/>
      <c r="BL50" s="161"/>
      <c r="BM50" s="161"/>
      <c r="BN50" s="161"/>
      <c r="BO50" s="161"/>
      <c r="BP50" s="161"/>
      <c r="BQ50" s="161"/>
      <c r="BR50" s="161"/>
    </row>
  </sheetData>
  <mergeCells count="154">
    <mergeCell ref="AF45:AQ45"/>
    <mergeCell ref="AX45:BR45"/>
    <mergeCell ref="A49:AC49"/>
    <mergeCell ref="AF49:AR49"/>
    <mergeCell ref="AX49:BR49"/>
    <mergeCell ref="AF50:AQ50"/>
    <mergeCell ref="AX50:BR50"/>
    <mergeCell ref="A40:C40"/>
    <mergeCell ref="D40:K40"/>
    <mergeCell ref="L40:AU40"/>
    <mergeCell ref="AV40:BV40"/>
    <mergeCell ref="A44:AC44"/>
    <mergeCell ref="AF44:AR44"/>
    <mergeCell ref="AX44:BR44"/>
    <mergeCell ref="A38:C38"/>
    <mergeCell ref="D38:K38"/>
    <mergeCell ref="L38:AU38"/>
    <mergeCell ref="AV38:BV38"/>
    <mergeCell ref="A39:C39"/>
    <mergeCell ref="D39:K39"/>
    <mergeCell ref="L39:AU39"/>
    <mergeCell ref="AV39:BV39"/>
    <mergeCell ref="A36:C36"/>
    <mergeCell ref="D36:K36"/>
    <mergeCell ref="L36:AU36"/>
    <mergeCell ref="AV36:BV36"/>
    <mergeCell ref="A37:C37"/>
    <mergeCell ref="D37:K37"/>
    <mergeCell ref="L37:AU37"/>
    <mergeCell ref="AV37:BV37"/>
    <mergeCell ref="A33:AL33"/>
    <mergeCell ref="A34:C34"/>
    <mergeCell ref="D34:K34"/>
    <mergeCell ref="L34:AU34"/>
    <mergeCell ref="AV34:BV34"/>
    <mergeCell ref="A35:C35"/>
    <mergeCell ref="D35:K35"/>
    <mergeCell ref="L35:AU35"/>
    <mergeCell ref="AV35:BV35"/>
    <mergeCell ref="A29:C29"/>
    <mergeCell ref="D29:K29"/>
    <mergeCell ref="L29:BA29"/>
    <mergeCell ref="BB29:BH29"/>
    <mergeCell ref="BI29:BO29"/>
    <mergeCell ref="BP29:BV29"/>
    <mergeCell ref="A28:C28"/>
    <mergeCell ref="D28:K28"/>
    <mergeCell ref="L28:BA28"/>
    <mergeCell ref="BB28:BH28"/>
    <mergeCell ref="BI28:BO28"/>
    <mergeCell ref="BP28:BV28"/>
    <mergeCell ref="A27:C27"/>
    <mergeCell ref="D27:K27"/>
    <mergeCell ref="L27:BA27"/>
    <mergeCell ref="BB27:BH27"/>
    <mergeCell ref="BI27:BO27"/>
    <mergeCell ref="BP27:BV27"/>
    <mergeCell ref="A26:C26"/>
    <mergeCell ref="D26:K26"/>
    <mergeCell ref="L26:BA26"/>
    <mergeCell ref="BB26:BH26"/>
    <mergeCell ref="BI26:BO26"/>
    <mergeCell ref="BP26:BV26"/>
    <mergeCell ref="A25:C25"/>
    <mergeCell ref="D25:K25"/>
    <mergeCell ref="L25:BA25"/>
    <mergeCell ref="BB25:BH25"/>
    <mergeCell ref="BI25:BO25"/>
    <mergeCell ref="BP25:BV25"/>
    <mergeCell ref="A24:C24"/>
    <mergeCell ref="D24:K24"/>
    <mergeCell ref="L24:BA24"/>
    <mergeCell ref="BB24:BH24"/>
    <mergeCell ref="BI24:BO24"/>
    <mergeCell ref="BP24:BV24"/>
    <mergeCell ref="A23:C23"/>
    <mergeCell ref="D23:K23"/>
    <mergeCell ref="L23:BA23"/>
    <mergeCell ref="BB23:BH23"/>
    <mergeCell ref="BI23:BO23"/>
    <mergeCell ref="BP23:BV23"/>
    <mergeCell ref="A22:C22"/>
    <mergeCell ref="D22:K22"/>
    <mergeCell ref="L22:BA22"/>
    <mergeCell ref="BB22:BH22"/>
    <mergeCell ref="BI22:BO22"/>
    <mergeCell ref="BP22:BV22"/>
    <mergeCell ref="A21:C21"/>
    <mergeCell ref="D21:K21"/>
    <mergeCell ref="L21:BA21"/>
    <mergeCell ref="BB21:BH21"/>
    <mergeCell ref="BI21:BO21"/>
    <mergeCell ref="BP21:BV21"/>
    <mergeCell ref="A20:C20"/>
    <mergeCell ref="D20:K20"/>
    <mergeCell ref="L20:BA20"/>
    <mergeCell ref="BB20:BH20"/>
    <mergeCell ref="BI20:BO20"/>
    <mergeCell ref="BP20:BV20"/>
    <mergeCell ref="A19:C19"/>
    <mergeCell ref="D19:K19"/>
    <mergeCell ref="L19:BA19"/>
    <mergeCell ref="BB19:BH19"/>
    <mergeCell ref="BI19:BO19"/>
    <mergeCell ref="BP19:BV19"/>
    <mergeCell ref="A18:C18"/>
    <mergeCell ref="D18:K18"/>
    <mergeCell ref="L18:BA18"/>
    <mergeCell ref="BB18:BH18"/>
    <mergeCell ref="BI18:BO18"/>
    <mergeCell ref="BP18:BV18"/>
    <mergeCell ref="A17:C17"/>
    <mergeCell ref="D17:K17"/>
    <mergeCell ref="L17:BA17"/>
    <mergeCell ref="BB17:BH17"/>
    <mergeCell ref="BI17:BO17"/>
    <mergeCell ref="BP17:BV17"/>
    <mergeCell ref="A16:C16"/>
    <mergeCell ref="D16:K16"/>
    <mergeCell ref="L16:BA16"/>
    <mergeCell ref="BB16:BH16"/>
    <mergeCell ref="BI16:BO16"/>
    <mergeCell ref="BP16:BV16"/>
    <mergeCell ref="A15:C15"/>
    <mergeCell ref="D15:K15"/>
    <mergeCell ref="L15:BA15"/>
    <mergeCell ref="BB15:BH15"/>
    <mergeCell ref="BI15:BO15"/>
    <mergeCell ref="BP15:BV15"/>
    <mergeCell ref="A14:C14"/>
    <mergeCell ref="D14:K14"/>
    <mergeCell ref="L14:BA14"/>
    <mergeCell ref="BB14:BH14"/>
    <mergeCell ref="BI14:BO14"/>
    <mergeCell ref="BP14:BV14"/>
    <mergeCell ref="A2:BV2"/>
    <mergeCell ref="A3:BV3"/>
    <mergeCell ref="C6:J6"/>
    <mergeCell ref="N6:BV6"/>
    <mergeCell ref="M7:BV7"/>
    <mergeCell ref="A9:AL9"/>
    <mergeCell ref="A13:C13"/>
    <mergeCell ref="D13:K13"/>
    <mergeCell ref="L13:BA13"/>
    <mergeCell ref="BB13:BH13"/>
    <mergeCell ref="BI13:BO13"/>
    <mergeCell ref="BP13:BV13"/>
    <mergeCell ref="A10:C12"/>
    <mergeCell ref="D10:K12"/>
    <mergeCell ref="L10:BA12"/>
    <mergeCell ref="BB10:BV10"/>
    <mergeCell ref="BB11:BH12"/>
    <mergeCell ref="BI11:BO12"/>
    <mergeCell ref="BP11:BV12"/>
  </mergeCells>
  <pageMargins left="0.70866141732283472" right="0.70866141732283472" top="0.74803149606299213" bottom="0.74803149606299213" header="0.31496062992125984" footer="0.31496062992125984"/>
  <pageSetup paperSize="9" fitToHeight="3" orientation="landscape"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
  <sheetViews>
    <sheetView tabSelected="1" topLeftCell="A46" workbookViewId="0">
      <selection activeCell="B9" sqref="B9:H10"/>
    </sheetView>
  </sheetViews>
  <sheetFormatPr defaultRowHeight="15" x14ac:dyDescent="0.25"/>
  <cols>
    <col min="1" max="1" width="31.5" style="105" customWidth="1"/>
    <col min="2" max="2" width="77.1640625" style="69" customWidth="1"/>
    <col min="3" max="8" width="26.1640625" style="69" customWidth="1"/>
    <col min="9" max="9" width="54.1640625" style="69" customWidth="1"/>
    <col min="10" max="16384" width="9.33203125" style="69"/>
  </cols>
  <sheetData>
    <row r="1" spans="1:9" hidden="1" x14ac:dyDescent="0.25">
      <c r="I1" s="106" t="s">
        <v>425</v>
      </c>
    </row>
    <row r="2" spans="1:9" ht="10.5" hidden="1" customHeight="1" x14ac:dyDescent="0.25">
      <c r="I2" s="106" t="s">
        <v>426</v>
      </c>
    </row>
    <row r="3" spans="1:9" ht="10.5" hidden="1" customHeight="1" x14ac:dyDescent="0.25">
      <c r="I3" s="106" t="s">
        <v>427</v>
      </c>
    </row>
    <row r="4" spans="1:9" ht="10.5" hidden="1" customHeight="1" x14ac:dyDescent="0.25">
      <c r="I4" s="106" t="s">
        <v>428</v>
      </c>
    </row>
    <row r="5" spans="1:9" ht="10.5" hidden="1" customHeight="1" x14ac:dyDescent="0.25">
      <c r="I5" s="106" t="s">
        <v>429</v>
      </c>
    </row>
    <row r="6" spans="1:9" hidden="1" x14ac:dyDescent="0.25"/>
    <row r="7" spans="1:9" ht="51" customHeight="1" x14ac:dyDescent="0.35">
      <c r="A7" s="428" t="s">
        <v>356</v>
      </c>
      <c r="B7" s="428"/>
      <c r="C7" s="428"/>
      <c r="D7" s="428"/>
      <c r="E7" s="428"/>
      <c r="F7" s="428"/>
      <c r="G7" s="428"/>
      <c r="H7" s="428"/>
      <c r="I7" s="428"/>
    </row>
    <row r="8" spans="1:9" ht="23.25" x14ac:dyDescent="0.35">
      <c r="A8" s="107"/>
      <c r="B8" s="428" t="s">
        <v>430</v>
      </c>
      <c r="C8" s="428"/>
      <c r="D8" s="428"/>
      <c r="E8" s="428"/>
      <c r="F8" s="428"/>
      <c r="G8" s="428"/>
      <c r="H8" s="428"/>
      <c r="I8" s="108"/>
    </row>
    <row r="9" spans="1:9" ht="23.25" x14ac:dyDescent="0.35">
      <c r="A9" s="107"/>
      <c r="B9" s="526" t="s">
        <v>390</v>
      </c>
      <c r="C9" s="526"/>
      <c r="D9" s="526"/>
      <c r="E9" s="526"/>
      <c r="F9" s="526"/>
      <c r="G9" s="526"/>
      <c r="H9" s="526"/>
      <c r="I9" s="109"/>
    </row>
    <row r="10" spans="1:9" ht="45.75" customHeight="1" x14ac:dyDescent="0.25">
      <c r="B10" s="110"/>
      <c r="C10" s="70"/>
      <c r="D10" s="70"/>
      <c r="E10" s="70"/>
      <c r="F10" s="70"/>
      <c r="G10" s="70"/>
      <c r="H10" s="70"/>
      <c r="I10" s="69" t="s">
        <v>431</v>
      </c>
    </row>
    <row r="11" spans="1:9" ht="30.75" customHeight="1" x14ac:dyDescent="0.25">
      <c r="A11" s="431" t="s">
        <v>432</v>
      </c>
      <c r="B11" s="431" t="s">
        <v>433</v>
      </c>
      <c r="C11" s="433" t="s">
        <v>364</v>
      </c>
      <c r="D11" s="435"/>
      <c r="E11" s="433" t="s">
        <v>365</v>
      </c>
      <c r="F11" s="435"/>
      <c r="G11" s="433" t="s">
        <v>366</v>
      </c>
      <c r="H11" s="435"/>
      <c r="I11" s="431" t="s">
        <v>434</v>
      </c>
    </row>
    <row r="12" spans="1:9" ht="90.75" customHeight="1" x14ac:dyDescent="0.25">
      <c r="A12" s="432"/>
      <c r="B12" s="432"/>
      <c r="C12" s="71" t="s">
        <v>435</v>
      </c>
      <c r="D12" s="71" t="s">
        <v>436</v>
      </c>
      <c r="E12" s="71" t="s">
        <v>435</v>
      </c>
      <c r="F12" s="71" t="s">
        <v>436</v>
      </c>
      <c r="G12" s="71" t="s">
        <v>435</v>
      </c>
      <c r="H12" s="71" t="s">
        <v>436</v>
      </c>
      <c r="I12" s="432"/>
    </row>
    <row r="13" spans="1:9" x14ac:dyDescent="0.25">
      <c r="A13" s="73">
        <v>1</v>
      </c>
      <c r="B13" s="73">
        <v>2</v>
      </c>
      <c r="C13" s="73">
        <v>3</v>
      </c>
      <c r="D13" s="73">
        <v>4</v>
      </c>
      <c r="E13" s="73">
        <v>5</v>
      </c>
      <c r="F13" s="73">
        <v>6</v>
      </c>
      <c r="G13" s="73">
        <v>7</v>
      </c>
      <c r="H13" s="73">
        <v>8</v>
      </c>
      <c r="I13" s="73">
        <v>9</v>
      </c>
    </row>
    <row r="14" spans="1:9" ht="93" customHeight="1" x14ac:dyDescent="0.25">
      <c r="A14" s="71" t="s">
        <v>437</v>
      </c>
      <c r="B14" s="111" t="s">
        <v>5</v>
      </c>
      <c r="C14" s="112">
        <f>SUM(C15:C29)</f>
        <v>174646.01500000001</v>
      </c>
      <c r="D14" s="112">
        <f>SUM(D15:D29)</f>
        <v>173812.54667000001</v>
      </c>
      <c r="E14" s="112">
        <f>SUM(E15:E29)</f>
        <v>1417680.3050000002</v>
      </c>
      <c r="F14" s="112">
        <f>SUM(F15:F29)</f>
        <v>461200.57968000002</v>
      </c>
      <c r="G14" s="112">
        <f>C14+E14</f>
        <v>1592326.3200000003</v>
      </c>
      <c r="H14" s="112">
        <f>D14+F14</f>
        <v>635013.12635000004</v>
      </c>
      <c r="I14" s="113"/>
    </row>
    <row r="15" spans="1:9" ht="31.5" customHeight="1" x14ac:dyDescent="0.25">
      <c r="A15" s="72">
        <v>2111</v>
      </c>
      <c r="B15" s="114" t="s">
        <v>438</v>
      </c>
      <c r="C15" s="115">
        <f>C31+C46+C60+C83</f>
        <v>43144.657999999996</v>
      </c>
      <c r="D15" s="115">
        <f t="shared" ref="D15:H16" si="0">D31+D46+D60+D83</f>
        <v>43124.703290000005</v>
      </c>
      <c r="E15" s="115">
        <f t="shared" si="0"/>
        <v>155</v>
      </c>
      <c r="F15" s="115">
        <f t="shared" si="0"/>
        <v>132.10507000000001</v>
      </c>
      <c r="G15" s="115">
        <f t="shared" si="0"/>
        <v>43299.657999999996</v>
      </c>
      <c r="H15" s="115">
        <f t="shared" si="0"/>
        <v>43256.808360000003</v>
      </c>
      <c r="I15" s="113"/>
    </row>
    <row r="16" spans="1:9" ht="31.5" customHeight="1" x14ac:dyDescent="0.25">
      <c r="A16" s="72">
        <v>2120</v>
      </c>
      <c r="B16" s="114" t="s">
        <v>439</v>
      </c>
      <c r="C16" s="115">
        <f>C32+C47+C61+C84</f>
        <v>9518.2660000000014</v>
      </c>
      <c r="D16" s="115">
        <f t="shared" si="0"/>
        <v>9497.4908399999986</v>
      </c>
      <c r="E16" s="115">
        <f t="shared" si="0"/>
        <v>35</v>
      </c>
      <c r="F16" s="115">
        <f t="shared" si="0"/>
        <v>29.063110000000002</v>
      </c>
      <c r="G16" s="115">
        <f t="shared" si="0"/>
        <v>9553.2660000000014</v>
      </c>
      <c r="H16" s="115">
        <f t="shared" si="0"/>
        <v>9526.5539499999995</v>
      </c>
      <c r="I16" s="113"/>
    </row>
    <row r="17" spans="1:9" ht="31.5" customHeight="1" x14ac:dyDescent="0.25">
      <c r="A17" s="72">
        <v>2210</v>
      </c>
      <c r="B17" s="114" t="s">
        <v>440</v>
      </c>
      <c r="C17" s="115">
        <f>C33+C48+C62+C74+C85+C106</f>
        <v>2463.0419999999999</v>
      </c>
      <c r="D17" s="115">
        <f t="shared" ref="D17:H17" si="1">D33+D48+D62+D74+D85+D106</f>
        <v>2431.9171299999998</v>
      </c>
      <c r="E17" s="115">
        <f t="shared" si="1"/>
        <v>337.1</v>
      </c>
      <c r="F17" s="115">
        <f t="shared" si="1"/>
        <v>304.10000000000002</v>
      </c>
      <c r="G17" s="115">
        <f t="shared" si="1"/>
        <v>2800.1419999999998</v>
      </c>
      <c r="H17" s="115">
        <f t="shared" si="1"/>
        <v>2736.0171299999997</v>
      </c>
      <c r="I17" s="113"/>
    </row>
    <row r="18" spans="1:9" ht="31.5" customHeight="1" x14ac:dyDescent="0.25">
      <c r="A18" s="72">
        <v>2240</v>
      </c>
      <c r="B18" s="114" t="s">
        <v>441</v>
      </c>
      <c r="C18" s="115">
        <f>C34+C49+C63+C75+C79+C86+C77</f>
        <v>2770.1089999999995</v>
      </c>
      <c r="D18" s="115">
        <f t="shared" ref="D18:H18" si="2">D34+D49+D63+D75+D79+D86+D77</f>
        <v>2633.3684599999997</v>
      </c>
      <c r="E18" s="115">
        <f t="shared" si="2"/>
        <v>0</v>
      </c>
      <c r="F18" s="115">
        <f t="shared" si="2"/>
        <v>0</v>
      </c>
      <c r="G18" s="115">
        <f t="shared" si="2"/>
        <v>2770.1089999999995</v>
      </c>
      <c r="H18" s="115">
        <f t="shared" si="2"/>
        <v>2633.3684599999997</v>
      </c>
      <c r="I18" s="113"/>
    </row>
    <row r="19" spans="1:9" ht="31.5" customHeight="1" x14ac:dyDescent="0.25">
      <c r="A19" s="72">
        <v>2250</v>
      </c>
      <c r="B19" s="114" t="s">
        <v>442</v>
      </c>
      <c r="C19" s="115">
        <f>C35+C50+C64</f>
        <v>392.28399999999999</v>
      </c>
      <c r="D19" s="115">
        <f t="shared" ref="D19:H19" si="3">D35+D50+D64</f>
        <v>333.53970000000004</v>
      </c>
      <c r="E19" s="115">
        <f t="shared" si="3"/>
        <v>0</v>
      </c>
      <c r="F19" s="115">
        <f t="shared" si="3"/>
        <v>0</v>
      </c>
      <c r="G19" s="115">
        <f t="shared" si="3"/>
        <v>392.28399999999999</v>
      </c>
      <c r="H19" s="115">
        <f t="shared" si="3"/>
        <v>333.53970000000004</v>
      </c>
      <c r="I19" s="113"/>
    </row>
    <row r="20" spans="1:9" ht="31.5" customHeight="1" x14ac:dyDescent="0.25">
      <c r="A20" s="72">
        <v>2271</v>
      </c>
      <c r="B20" s="114" t="s">
        <v>443</v>
      </c>
      <c r="C20" s="115">
        <f>C36+C51+C65+C88</f>
        <v>945.97500000000002</v>
      </c>
      <c r="D20" s="115">
        <f t="shared" ref="D20:H22" si="4">D36+D51+D65+D88</f>
        <v>897.38568999999995</v>
      </c>
      <c r="E20" s="115">
        <f t="shared" si="4"/>
        <v>0</v>
      </c>
      <c r="F20" s="115">
        <f t="shared" si="4"/>
        <v>0</v>
      </c>
      <c r="G20" s="115">
        <f t="shared" si="4"/>
        <v>945.97500000000002</v>
      </c>
      <c r="H20" s="115">
        <f t="shared" si="4"/>
        <v>897.38568999999995</v>
      </c>
      <c r="I20" s="113"/>
    </row>
    <row r="21" spans="1:9" ht="31.5" customHeight="1" x14ac:dyDescent="0.25">
      <c r="A21" s="72">
        <v>2272</v>
      </c>
      <c r="B21" s="114" t="s">
        <v>444</v>
      </c>
      <c r="C21" s="115">
        <f>C37+C52+C66+C89</f>
        <v>54.120999999999995</v>
      </c>
      <c r="D21" s="115">
        <f t="shared" si="4"/>
        <v>52.391559999999998</v>
      </c>
      <c r="E21" s="115">
        <f t="shared" si="4"/>
        <v>0</v>
      </c>
      <c r="F21" s="115">
        <f t="shared" si="4"/>
        <v>0</v>
      </c>
      <c r="G21" s="115">
        <f t="shared" si="4"/>
        <v>54.120999999999995</v>
      </c>
      <c r="H21" s="115">
        <f t="shared" si="4"/>
        <v>52.391559999999998</v>
      </c>
      <c r="I21" s="113"/>
    </row>
    <row r="22" spans="1:9" ht="31.5" customHeight="1" x14ac:dyDescent="0.25">
      <c r="A22" s="72">
        <v>2273</v>
      </c>
      <c r="B22" s="114" t="s">
        <v>445</v>
      </c>
      <c r="C22" s="115">
        <f>C38+C53+C67+C90</f>
        <v>1226.7339999999999</v>
      </c>
      <c r="D22" s="115">
        <f t="shared" si="4"/>
        <v>1195.8288599999998</v>
      </c>
      <c r="E22" s="115">
        <f t="shared" si="4"/>
        <v>0</v>
      </c>
      <c r="F22" s="115">
        <f t="shared" si="4"/>
        <v>0</v>
      </c>
      <c r="G22" s="115">
        <f t="shared" si="4"/>
        <v>1226.7339999999999</v>
      </c>
      <c r="H22" s="115">
        <f t="shared" si="4"/>
        <v>1195.8288599999998</v>
      </c>
      <c r="I22" s="113"/>
    </row>
    <row r="23" spans="1:9" ht="31.5" customHeight="1" x14ac:dyDescent="0.25">
      <c r="A23" s="72">
        <v>2274</v>
      </c>
      <c r="B23" s="114" t="s">
        <v>446</v>
      </c>
      <c r="C23" s="115">
        <f>C39+C54+C91</f>
        <v>244.92499999999998</v>
      </c>
      <c r="D23" s="115">
        <f t="shared" ref="D23:H23" si="5">D39+D54+D91</f>
        <v>242.97595999999999</v>
      </c>
      <c r="E23" s="115">
        <f t="shared" si="5"/>
        <v>0</v>
      </c>
      <c r="F23" s="115">
        <f t="shared" si="5"/>
        <v>0</v>
      </c>
      <c r="G23" s="115">
        <f t="shared" si="5"/>
        <v>244.92499999999998</v>
      </c>
      <c r="H23" s="115">
        <f t="shared" si="5"/>
        <v>242.97595999999999</v>
      </c>
      <c r="I23" s="113"/>
    </row>
    <row r="24" spans="1:9" ht="31.5" customHeight="1" x14ac:dyDescent="0.25">
      <c r="A24" s="72">
        <v>2282</v>
      </c>
      <c r="B24" s="114" t="s">
        <v>447</v>
      </c>
      <c r="C24" s="115">
        <f>C40+C92</f>
        <v>1.08</v>
      </c>
      <c r="D24" s="115">
        <f t="shared" ref="D24:H24" si="6">D40+D92</f>
        <v>0.72</v>
      </c>
      <c r="E24" s="115">
        <f t="shared" si="6"/>
        <v>0</v>
      </c>
      <c r="F24" s="115">
        <f t="shared" si="6"/>
        <v>0</v>
      </c>
      <c r="G24" s="115">
        <f t="shared" si="6"/>
        <v>1.08</v>
      </c>
      <c r="H24" s="115">
        <f t="shared" si="6"/>
        <v>0.72</v>
      </c>
      <c r="I24" s="113"/>
    </row>
    <row r="25" spans="1:9" ht="31.5" customHeight="1" x14ac:dyDescent="0.25">
      <c r="A25" s="72">
        <v>2420</v>
      </c>
      <c r="B25" s="114" t="s">
        <v>448</v>
      </c>
      <c r="C25" s="115">
        <f>C98</f>
        <v>29605.457999999999</v>
      </c>
      <c r="D25" s="115">
        <f t="shared" ref="D25:F25" si="7">D98</f>
        <v>29595.48372</v>
      </c>
      <c r="E25" s="115">
        <f t="shared" si="7"/>
        <v>0</v>
      </c>
      <c r="F25" s="115">
        <f t="shared" si="7"/>
        <v>0</v>
      </c>
      <c r="G25" s="115">
        <f t="shared" ref="G25:H110" si="8">C25+E25</f>
        <v>29605.457999999999</v>
      </c>
      <c r="H25" s="115">
        <f t="shared" si="8"/>
        <v>29595.48372</v>
      </c>
      <c r="I25" s="113"/>
    </row>
    <row r="26" spans="1:9" ht="42.75" customHeight="1" x14ac:dyDescent="0.25">
      <c r="A26" s="72">
        <v>2610</v>
      </c>
      <c r="B26" s="114" t="s">
        <v>449</v>
      </c>
      <c r="C26" s="115">
        <f>C93+C102+C100</f>
        <v>80809.69200000001</v>
      </c>
      <c r="D26" s="115">
        <f t="shared" ref="D26:H26" si="9">D93+D102+D100</f>
        <v>80779.584489999994</v>
      </c>
      <c r="E26" s="115">
        <f t="shared" si="9"/>
        <v>0</v>
      </c>
      <c r="F26" s="115">
        <f t="shared" si="9"/>
        <v>0</v>
      </c>
      <c r="G26" s="115">
        <f t="shared" si="9"/>
        <v>80809.69200000001</v>
      </c>
      <c r="H26" s="115">
        <f t="shared" si="9"/>
        <v>80779.584489999994</v>
      </c>
      <c r="I26" s="113"/>
    </row>
    <row r="27" spans="1:9" ht="31.5" customHeight="1" x14ac:dyDescent="0.25">
      <c r="A27" s="72">
        <v>2800</v>
      </c>
      <c r="B27" s="114" t="s">
        <v>450</v>
      </c>
      <c r="C27" s="115">
        <f>C41+C44+C55+C58+C69+C81+C72</f>
        <v>3469.6709999999998</v>
      </c>
      <c r="D27" s="115">
        <f>D41+D44+D55+D58+D69+D81</f>
        <v>3027.15697</v>
      </c>
      <c r="E27" s="115">
        <f t="shared" ref="E27:H27" si="10">E41+E44+E55+E58+E69+E81</f>
        <v>0.46500000000000002</v>
      </c>
      <c r="F27" s="115">
        <f t="shared" si="10"/>
        <v>0.39632000000000001</v>
      </c>
      <c r="G27" s="115">
        <f t="shared" si="10"/>
        <v>3445.136</v>
      </c>
      <c r="H27" s="115">
        <f t="shared" si="10"/>
        <v>3027.5532899999998</v>
      </c>
      <c r="I27" s="113"/>
    </row>
    <row r="28" spans="1:9" ht="31.5" customHeight="1" x14ac:dyDescent="0.25">
      <c r="A28" s="72">
        <v>3110</v>
      </c>
      <c r="B28" s="114" t="s">
        <v>451</v>
      </c>
      <c r="C28" s="115">
        <f>C42+C56+C70+C95</f>
        <v>0</v>
      </c>
      <c r="D28" s="115">
        <f t="shared" ref="D28:H28" si="11">D42+D56+D70+D95</f>
        <v>0</v>
      </c>
      <c r="E28" s="115">
        <f>E42+E56+E70+E95</f>
        <v>2883.7449999999999</v>
      </c>
      <c r="F28" s="115">
        <f t="shared" si="11"/>
        <v>2883.7449999999999</v>
      </c>
      <c r="G28" s="115">
        <f t="shared" si="11"/>
        <v>2883.7449999999999</v>
      </c>
      <c r="H28" s="115">
        <f t="shared" si="11"/>
        <v>2883.7449999999999</v>
      </c>
      <c r="I28" s="113"/>
    </row>
    <row r="29" spans="1:9" ht="31.5" customHeight="1" x14ac:dyDescent="0.25">
      <c r="A29" s="72">
        <v>3210</v>
      </c>
      <c r="B29" s="114" t="s">
        <v>452</v>
      </c>
      <c r="C29" s="115">
        <f>C96+C104+C110</f>
        <v>0</v>
      </c>
      <c r="D29" s="115">
        <f t="shared" ref="D29:F29" si="12">D96+D104+D110</f>
        <v>0</v>
      </c>
      <c r="E29" s="115">
        <f>E96+E104+E110</f>
        <v>1414268.9950000001</v>
      </c>
      <c r="F29" s="115">
        <f t="shared" si="12"/>
        <v>457851.17018000002</v>
      </c>
      <c r="G29" s="115">
        <f t="shared" si="8"/>
        <v>1414268.9950000001</v>
      </c>
      <c r="H29" s="115">
        <f t="shared" si="8"/>
        <v>457851.17018000002</v>
      </c>
      <c r="I29" s="113"/>
    </row>
    <row r="30" spans="1:9" ht="105" customHeight="1" x14ac:dyDescent="0.25">
      <c r="A30" s="116" t="s">
        <v>277</v>
      </c>
      <c r="B30" s="117" t="s">
        <v>9</v>
      </c>
      <c r="C30" s="118">
        <f>SUM(C31:C41)</f>
        <v>47993.699000000001</v>
      </c>
      <c r="D30" s="118">
        <f t="shared" ref="D30" si="13">SUM(D31:D41)</f>
        <v>47886.470029999997</v>
      </c>
      <c r="E30" s="118">
        <f>SUM(E31:E42)</f>
        <v>505.10799999999995</v>
      </c>
      <c r="F30" s="118">
        <f>SUM(F31:F42)</f>
        <v>443.20749999999998</v>
      </c>
      <c r="G30" s="118">
        <f t="shared" si="8"/>
        <v>48498.807000000001</v>
      </c>
      <c r="H30" s="118">
        <f t="shared" si="8"/>
        <v>48329.677529999994</v>
      </c>
      <c r="I30" s="119" t="s">
        <v>279</v>
      </c>
    </row>
    <row r="31" spans="1:9" ht="40.5" customHeight="1" x14ac:dyDescent="0.25">
      <c r="A31" s="72">
        <v>2111</v>
      </c>
      <c r="B31" s="114" t="str">
        <f>B15</f>
        <v>Заробітна плата</v>
      </c>
      <c r="C31" s="115">
        <v>33644.006999999998</v>
      </c>
      <c r="D31" s="115">
        <v>33644.006289999998</v>
      </c>
      <c r="E31" s="115">
        <v>155</v>
      </c>
      <c r="F31" s="115">
        <v>132.10507000000001</v>
      </c>
      <c r="G31" s="115">
        <f t="shared" si="8"/>
        <v>33799.006999999998</v>
      </c>
      <c r="H31" s="115">
        <f t="shared" si="8"/>
        <v>33776.111359999995</v>
      </c>
      <c r="I31" s="120" t="s">
        <v>453</v>
      </c>
    </row>
    <row r="32" spans="1:9" ht="30" customHeight="1" x14ac:dyDescent="0.25">
      <c r="A32" s="72">
        <v>2120</v>
      </c>
      <c r="B32" s="114" t="str">
        <f t="shared" ref="B32:B39" si="14">B16</f>
        <v>Нарахування на оплату праці</v>
      </c>
      <c r="C32" s="115">
        <v>7431.6840000000002</v>
      </c>
      <c r="D32" s="115">
        <v>7412.5080600000001</v>
      </c>
      <c r="E32" s="115">
        <v>35</v>
      </c>
      <c r="F32" s="115">
        <v>29.063110000000002</v>
      </c>
      <c r="G32" s="115">
        <f t="shared" si="8"/>
        <v>7466.6840000000002</v>
      </c>
      <c r="H32" s="115">
        <f t="shared" si="8"/>
        <v>7441.5711700000002</v>
      </c>
      <c r="I32" s="120" t="s">
        <v>454</v>
      </c>
    </row>
    <row r="33" spans="1:9" ht="54" customHeight="1" x14ac:dyDescent="0.25">
      <c r="A33" s="72">
        <v>2210</v>
      </c>
      <c r="B33" s="114" t="str">
        <f t="shared" si="14"/>
        <v>Предмети, матеріали, обладнання та інвентар</v>
      </c>
      <c r="C33" s="115">
        <v>760.32399999999996</v>
      </c>
      <c r="D33" s="115">
        <v>755.39242999999999</v>
      </c>
      <c r="E33" s="115">
        <v>33</v>
      </c>
      <c r="F33" s="115">
        <v>0</v>
      </c>
      <c r="G33" s="115">
        <f t="shared" si="8"/>
        <v>793.32399999999996</v>
      </c>
      <c r="H33" s="115">
        <f t="shared" si="8"/>
        <v>755.39242999999999</v>
      </c>
      <c r="I33" s="120" t="s">
        <v>455</v>
      </c>
    </row>
    <row r="34" spans="1:9" ht="57.75" customHeight="1" x14ac:dyDescent="0.25">
      <c r="A34" s="72">
        <v>2240</v>
      </c>
      <c r="B34" s="114" t="str">
        <f t="shared" si="14"/>
        <v>Оплата послуг (крім комунальних)</v>
      </c>
      <c r="C34" s="115">
        <v>1261.8869999999999</v>
      </c>
      <c r="D34" s="115">
        <v>1250.71622</v>
      </c>
      <c r="E34" s="115"/>
      <c r="F34" s="115"/>
      <c r="G34" s="115">
        <f t="shared" si="8"/>
        <v>1261.8869999999999</v>
      </c>
      <c r="H34" s="115">
        <f t="shared" si="8"/>
        <v>1250.71622</v>
      </c>
      <c r="I34" s="120" t="s">
        <v>456</v>
      </c>
    </row>
    <row r="35" spans="1:9" ht="30.75" customHeight="1" x14ac:dyDescent="0.25">
      <c r="A35" s="72">
        <v>2250</v>
      </c>
      <c r="B35" s="114" t="str">
        <f t="shared" si="14"/>
        <v>Видатки на відрядження</v>
      </c>
      <c r="C35" s="115">
        <v>319.75400000000002</v>
      </c>
      <c r="D35" s="115">
        <v>278.55533000000003</v>
      </c>
      <c r="E35" s="115"/>
      <c r="F35" s="115"/>
      <c r="G35" s="115">
        <f t="shared" si="8"/>
        <v>319.75400000000002</v>
      </c>
      <c r="H35" s="115">
        <f t="shared" si="8"/>
        <v>278.55533000000003</v>
      </c>
      <c r="I35" s="120" t="s">
        <v>457</v>
      </c>
    </row>
    <row r="36" spans="1:9" ht="58.5" customHeight="1" x14ac:dyDescent="0.25">
      <c r="A36" s="72">
        <v>2271</v>
      </c>
      <c r="B36" s="114" t="str">
        <f t="shared" si="14"/>
        <v>Оплата теплопостачання</v>
      </c>
      <c r="C36" s="115">
        <v>869.64700000000005</v>
      </c>
      <c r="D36" s="115">
        <v>865.89913999999999</v>
      </c>
      <c r="E36" s="115"/>
      <c r="F36" s="115"/>
      <c r="G36" s="115">
        <f t="shared" si="8"/>
        <v>869.64700000000005</v>
      </c>
      <c r="H36" s="115">
        <f t="shared" si="8"/>
        <v>865.89913999999999</v>
      </c>
      <c r="I36" s="120" t="s">
        <v>458</v>
      </c>
    </row>
    <row r="37" spans="1:9" ht="72" customHeight="1" x14ac:dyDescent="0.25">
      <c r="A37" s="72">
        <v>2272</v>
      </c>
      <c r="B37" s="114" t="str">
        <f t="shared" si="14"/>
        <v>Оплата водопостачання та водовідведення</v>
      </c>
      <c r="C37" s="115">
        <v>50.555</v>
      </c>
      <c r="D37" s="115">
        <v>49.916460000000001</v>
      </c>
      <c r="E37" s="115"/>
      <c r="F37" s="115"/>
      <c r="G37" s="115">
        <f t="shared" si="8"/>
        <v>50.555</v>
      </c>
      <c r="H37" s="115">
        <f t="shared" si="8"/>
        <v>49.916460000000001</v>
      </c>
      <c r="I37" s="120" t="s">
        <v>459</v>
      </c>
    </row>
    <row r="38" spans="1:9" ht="75" customHeight="1" x14ac:dyDescent="0.25">
      <c r="A38" s="72">
        <v>2273</v>
      </c>
      <c r="B38" s="114" t="str">
        <f t="shared" si="14"/>
        <v>Оплата електроенергії</v>
      </c>
      <c r="C38" s="115">
        <v>1123.4549999999999</v>
      </c>
      <c r="D38" s="115">
        <v>1119.30639</v>
      </c>
      <c r="E38" s="115"/>
      <c r="F38" s="115"/>
      <c r="G38" s="115">
        <f t="shared" si="8"/>
        <v>1123.4549999999999</v>
      </c>
      <c r="H38" s="115">
        <f t="shared" si="8"/>
        <v>1119.30639</v>
      </c>
      <c r="I38" s="120" t="s">
        <v>460</v>
      </c>
    </row>
    <row r="39" spans="1:9" ht="62.25" customHeight="1" x14ac:dyDescent="0.25">
      <c r="A39" s="72">
        <v>2274</v>
      </c>
      <c r="B39" s="114" t="str">
        <f t="shared" si="14"/>
        <v>Оплата природного газу</v>
      </c>
      <c r="C39" s="115">
        <v>221.71600000000001</v>
      </c>
      <c r="D39" s="115">
        <v>221.63087999999999</v>
      </c>
      <c r="E39" s="115"/>
      <c r="F39" s="115"/>
      <c r="G39" s="115">
        <f t="shared" si="8"/>
        <v>221.71600000000001</v>
      </c>
      <c r="H39" s="115">
        <f t="shared" si="8"/>
        <v>221.63087999999999</v>
      </c>
      <c r="I39" s="120" t="s">
        <v>461</v>
      </c>
    </row>
    <row r="40" spans="1:9" ht="42.75" customHeight="1" x14ac:dyDescent="0.25">
      <c r="A40" s="72">
        <v>2282</v>
      </c>
      <c r="B40" s="114" t="s">
        <v>447</v>
      </c>
      <c r="C40" s="115">
        <v>0.72</v>
      </c>
      <c r="D40" s="115">
        <v>0.72</v>
      </c>
      <c r="E40" s="115"/>
      <c r="F40" s="115"/>
      <c r="G40" s="115">
        <f t="shared" si="8"/>
        <v>0.72</v>
      </c>
      <c r="H40" s="115">
        <f t="shared" si="8"/>
        <v>0.72</v>
      </c>
      <c r="I40" s="120" t="s">
        <v>462</v>
      </c>
    </row>
    <row r="41" spans="1:9" ht="67.5" customHeight="1" x14ac:dyDescent="0.25">
      <c r="A41" s="72">
        <v>2800</v>
      </c>
      <c r="B41" s="114" t="str">
        <f>B27</f>
        <v>Інші поточні видатки</v>
      </c>
      <c r="C41" s="115">
        <v>2309.9499999999998</v>
      </c>
      <c r="D41" s="115">
        <v>2287.8188300000002</v>
      </c>
      <c r="E41" s="115">
        <v>0.46500000000000002</v>
      </c>
      <c r="F41" s="115">
        <v>0.39632000000000001</v>
      </c>
      <c r="G41" s="115">
        <f t="shared" si="8"/>
        <v>2310.415</v>
      </c>
      <c r="H41" s="115">
        <f t="shared" si="8"/>
        <v>2288.21515</v>
      </c>
      <c r="I41" s="120" t="s">
        <v>463</v>
      </c>
    </row>
    <row r="42" spans="1:9" ht="30.75" customHeight="1" x14ac:dyDescent="0.25">
      <c r="A42" s="72">
        <v>3110</v>
      </c>
      <c r="B42" s="114" t="str">
        <f>B28</f>
        <v>Придбання обладнання і предметів довгострокового користування</v>
      </c>
      <c r="C42" s="115"/>
      <c r="D42" s="115"/>
      <c r="E42" s="115">
        <v>281.64299999999997</v>
      </c>
      <c r="F42" s="115">
        <v>281.64299999999997</v>
      </c>
      <c r="G42" s="115">
        <f t="shared" si="8"/>
        <v>281.64299999999997</v>
      </c>
      <c r="H42" s="115">
        <f t="shared" si="8"/>
        <v>281.64299999999997</v>
      </c>
      <c r="I42" s="120" t="s">
        <v>464</v>
      </c>
    </row>
    <row r="43" spans="1:9" s="79" customFormat="1" ht="57.75" customHeight="1" x14ac:dyDescent="0.2">
      <c r="A43" s="121" t="s">
        <v>118</v>
      </c>
      <c r="B43" s="117" t="s">
        <v>58</v>
      </c>
      <c r="C43" s="118">
        <f>C44</f>
        <v>370</v>
      </c>
      <c r="D43" s="118">
        <f t="shared" ref="D43:F43" si="15">D44</f>
        <v>0</v>
      </c>
      <c r="E43" s="118">
        <f t="shared" si="15"/>
        <v>0</v>
      </c>
      <c r="F43" s="118">
        <f t="shared" si="15"/>
        <v>0</v>
      </c>
      <c r="G43" s="118">
        <f t="shared" si="8"/>
        <v>370</v>
      </c>
      <c r="H43" s="118">
        <f t="shared" si="8"/>
        <v>0</v>
      </c>
      <c r="I43" s="527" t="s">
        <v>66</v>
      </c>
    </row>
    <row r="44" spans="1:9" ht="33.75" customHeight="1" x14ac:dyDescent="0.25">
      <c r="A44" s="73">
        <v>2800</v>
      </c>
      <c r="B44" s="114" t="str">
        <f>B27</f>
        <v>Інші поточні видатки</v>
      </c>
      <c r="C44" s="115">
        <v>370</v>
      </c>
      <c r="D44" s="115">
        <v>0</v>
      </c>
      <c r="E44" s="115">
        <v>0</v>
      </c>
      <c r="F44" s="115">
        <v>0</v>
      </c>
      <c r="G44" s="115">
        <f t="shared" si="8"/>
        <v>370</v>
      </c>
      <c r="H44" s="115">
        <f t="shared" si="8"/>
        <v>0</v>
      </c>
      <c r="I44" s="529"/>
    </row>
    <row r="45" spans="1:9" ht="105" customHeight="1" x14ac:dyDescent="0.25">
      <c r="A45" s="116" t="s">
        <v>321</v>
      </c>
      <c r="B45" s="117" t="s">
        <v>9</v>
      </c>
      <c r="C45" s="118">
        <f>SUM(C46:C55)</f>
        <v>6053.165</v>
      </c>
      <c r="D45" s="118">
        <f>SUM(D46:D55)</f>
        <v>5861.5028000000002</v>
      </c>
      <c r="E45" s="118">
        <f>SUM(E46:E56)</f>
        <v>423.29599999999999</v>
      </c>
      <c r="F45" s="118">
        <f>SUM(F46:F56)</f>
        <v>423.29599999999999</v>
      </c>
      <c r="G45" s="118">
        <f t="shared" si="8"/>
        <v>6476.4610000000002</v>
      </c>
      <c r="H45" s="118">
        <f t="shared" si="8"/>
        <v>6284.7988000000005</v>
      </c>
      <c r="I45" s="119" t="s">
        <v>279</v>
      </c>
    </row>
    <row r="46" spans="1:9" ht="63.75" customHeight="1" x14ac:dyDescent="0.25">
      <c r="A46" s="72">
        <v>2111</v>
      </c>
      <c r="B46" s="114" t="str">
        <f t="shared" ref="B46:B54" si="16">B15</f>
        <v>Заробітна плата</v>
      </c>
      <c r="C46" s="115">
        <v>3938.1460000000002</v>
      </c>
      <c r="D46" s="115">
        <v>3918.8344299999999</v>
      </c>
      <c r="E46" s="115"/>
      <c r="F46" s="115"/>
      <c r="G46" s="115">
        <f t="shared" si="8"/>
        <v>3938.1460000000002</v>
      </c>
      <c r="H46" s="115">
        <f t="shared" si="8"/>
        <v>3918.8344299999999</v>
      </c>
      <c r="I46" s="120" t="s">
        <v>465</v>
      </c>
    </row>
    <row r="47" spans="1:9" ht="40.5" customHeight="1" x14ac:dyDescent="0.25">
      <c r="A47" s="72">
        <v>2120</v>
      </c>
      <c r="B47" s="114" t="str">
        <f t="shared" si="16"/>
        <v>Нарахування на оплату праці</v>
      </c>
      <c r="C47" s="115">
        <v>866.39200000000005</v>
      </c>
      <c r="D47" s="115">
        <v>866.39072999999996</v>
      </c>
      <c r="E47" s="115"/>
      <c r="F47" s="115"/>
      <c r="G47" s="115">
        <f t="shared" si="8"/>
        <v>866.39200000000005</v>
      </c>
      <c r="H47" s="115">
        <f t="shared" si="8"/>
        <v>866.39072999999996</v>
      </c>
      <c r="I47" s="120" t="s">
        <v>454</v>
      </c>
    </row>
    <row r="48" spans="1:9" ht="48.75" customHeight="1" x14ac:dyDescent="0.25">
      <c r="A48" s="72">
        <v>2210</v>
      </c>
      <c r="B48" s="114" t="str">
        <f t="shared" si="16"/>
        <v>Предмети, матеріали, обладнання та інвентар</v>
      </c>
      <c r="C48" s="115">
        <v>630.74300000000005</v>
      </c>
      <c r="D48" s="115">
        <v>622.50797</v>
      </c>
      <c r="E48" s="115"/>
      <c r="F48" s="115"/>
      <c r="G48" s="115">
        <f t="shared" si="8"/>
        <v>630.74300000000005</v>
      </c>
      <c r="H48" s="115">
        <f t="shared" si="8"/>
        <v>622.50797</v>
      </c>
      <c r="I48" s="120" t="s">
        <v>466</v>
      </c>
    </row>
    <row r="49" spans="1:9" ht="50.25" customHeight="1" x14ac:dyDescent="0.25">
      <c r="A49" s="72">
        <v>2240</v>
      </c>
      <c r="B49" s="114" t="str">
        <f t="shared" si="16"/>
        <v>Оплата послуг (крім комунальних)</v>
      </c>
      <c r="C49" s="115">
        <v>470.85500000000002</v>
      </c>
      <c r="D49" s="115">
        <v>358.04937999999999</v>
      </c>
      <c r="E49" s="115"/>
      <c r="F49" s="115"/>
      <c r="G49" s="115">
        <f t="shared" si="8"/>
        <v>470.85500000000002</v>
      </c>
      <c r="H49" s="115">
        <f t="shared" si="8"/>
        <v>358.04937999999999</v>
      </c>
      <c r="I49" s="120" t="s">
        <v>467</v>
      </c>
    </row>
    <row r="50" spans="1:9" ht="30.75" customHeight="1" x14ac:dyDescent="0.25">
      <c r="A50" s="72">
        <v>2250</v>
      </c>
      <c r="B50" s="114" t="str">
        <f t="shared" si="16"/>
        <v>Видатки на відрядження</v>
      </c>
      <c r="C50" s="115">
        <v>6.53</v>
      </c>
      <c r="D50" s="115">
        <v>6.5297099999999997</v>
      </c>
      <c r="E50" s="115"/>
      <c r="F50" s="115"/>
      <c r="G50" s="115">
        <f t="shared" si="8"/>
        <v>6.53</v>
      </c>
      <c r="H50" s="115">
        <f t="shared" si="8"/>
        <v>6.5297099999999997</v>
      </c>
      <c r="I50" s="120" t="s">
        <v>457</v>
      </c>
    </row>
    <row r="51" spans="1:9" ht="58.5" customHeight="1" x14ac:dyDescent="0.25">
      <c r="A51" s="72">
        <v>2271</v>
      </c>
      <c r="B51" s="114" t="str">
        <f t="shared" si="16"/>
        <v>Оплата теплопостачання</v>
      </c>
      <c r="C51" s="115">
        <v>41.66</v>
      </c>
      <c r="D51" s="115">
        <v>9.7463499999999996</v>
      </c>
      <c r="E51" s="115"/>
      <c r="F51" s="115"/>
      <c r="G51" s="115">
        <f t="shared" si="8"/>
        <v>41.66</v>
      </c>
      <c r="H51" s="115">
        <f t="shared" si="8"/>
        <v>9.7463499999999996</v>
      </c>
      <c r="I51" s="120" t="s">
        <v>468</v>
      </c>
    </row>
    <row r="52" spans="1:9" ht="71.25" customHeight="1" x14ac:dyDescent="0.25">
      <c r="A52" s="72">
        <v>2272</v>
      </c>
      <c r="B52" s="114" t="str">
        <f t="shared" si="16"/>
        <v>Оплата водопостачання та водовідведення</v>
      </c>
      <c r="C52" s="115">
        <v>1.409</v>
      </c>
      <c r="D52" s="115">
        <v>0.97030000000000005</v>
      </c>
      <c r="E52" s="115"/>
      <c r="F52" s="115"/>
      <c r="G52" s="115">
        <f t="shared" si="8"/>
        <v>1.409</v>
      </c>
      <c r="H52" s="115">
        <f t="shared" si="8"/>
        <v>0.97030000000000005</v>
      </c>
      <c r="I52" s="120" t="s">
        <v>469</v>
      </c>
    </row>
    <row r="53" spans="1:9" ht="63.75" customHeight="1" x14ac:dyDescent="0.25">
      <c r="A53" s="72">
        <v>2273</v>
      </c>
      <c r="B53" s="114" t="str">
        <f t="shared" si="16"/>
        <v>Оплата електроенергії</v>
      </c>
      <c r="C53" s="115">
        <v>53.7</v>
      </c>
      <c r="D53" s="115">
        <v>34.744619999999998</v>
      </c>
      <c r="E53" s="115"/>
      <c r="F53" s="115"/>
      <c r="G53" s="115">
        <f t="shared" si="8"/>
        <v>53.7</v>
      </c>
      <c r="H53" s="115">
        <f t="shared" si="8"/>
        <v>34.744619999999998</v>
      </c>
      <c r="I53" s="120" t="s">
        <v>470</v>
      </c>
    </row>
    <row r="54" spans="1:9" ht="63" customHeight="1" x14ac:dyDescent="0.25">
      <c r="A54" s="72">
        <v>2274</v>
      </c>
      <c r="B54" s="114" t="str">
        <f t="shared" si="16"/>
        <v>Оплата природного газу</v>
      </c>
      <c r="C54" s="115">
        <v>10.265000000000001</v>
      </c>
      <c r="D54" s="115">
        <v>10.264469999999999</v>
      </c>
      <c r="E54" s="115"/>
      <c r="F54" s="115"/>
      <c r="G54" s="115">
        <f t="shared" si="8"/>
        <v>10.265000000000001</v>
      </c>
      <c r="H54" s="115">
        <f t="shared" si="8"/>
        <v>10.264469999999999</v>
      </c>
      <c r="I54" s="120" t="s">
        <v>471</v>
      </c>
    </row>
    <row r="55" spans="1:9" ht="32.25" customHeight="1" x14ac:dyDescent="0.25">
      <c r="A55" s="72">
        <v>2800</v>
      </c>
      <c r="B55" s="114" t="str">
        <f>B27</f>
        <v>Інші поточні видатки</v>
      </c>
      <c r="C55" s="115">
        <v>33.465000000000003</v>
      </c>
      <c r="D55" s="115">
        <v>33.464840000000002</v>
      </c>
      <c r="E55" s="115"/>
      <c r="F55" s="115"/>
      <c r="G55" s="115">
        <f t="shared" si="8"/>
        <v>33.465000000000003</v>
      </c>
      <c r="H55" s="115">
        <f t="shared" si="8"/>
        <v>33.464840000000002</v>
      </c>
      <c r="I55" s="120" t="s">
        <v>472</v>
      </c>
    </row>
    <row r="56" spans="1:9" ht="20.25" customHeight="1" x14ac:dyDescent="0.25">
      <c r="A56" s="72">
        <v>3110</v>
      </c>
      <c r="B56" s="114" t="str">
        <f>B28</f>
        <v>Придбання обладнання і предметів довгострокового користування</v>
      </c>
      <c r="C56" s="115"/>
      <c r="D56" s="115"/>
      <c r="E56" s="115">
        <v>423.29599999999999</v>
      </c>
      <c r="F56" s="115">
        <v>423.29599999999999</v>
      </c>
      <c r="G56" s="115">
        <f t="shared" si="8"/>
        <v>423.29599999999999</v>
      </c>
      <c r="H56" s="115">
        <f t="shared" si="8"/>
        <v>423.29599999999999</v>
      </c>
      <c r="I56" s="120" t="s">
        <v>464</v>
      </c>
    </row>
    <row r="57" spans="1:9" s="79" customFormat="1" ht="45" customHeight="1" x14ac:dyDescent="0.2">
      <c r="A57" s="121" t="s">
        <v>119</v>
      </c>
      <c r="B57" s="117" t="s">
        <v>58</v>
      </c>
      <c r="C57" s="118">
        <f>C58</f>
        <v>25</v>
      </c>
      <c r="D57" s="118">
        <f t="shared" ref="D57:F57" si="17">D58</f>
        <v>0</v>
      </c>
      <c r="E57" s="118">
        <f t="shared" si="17"/>
        <v>0</v>
      </c>
      <c r="F57" s="118">
        <f t="shared" si="17"/>
        <v>0</v>
      </c>
      <c r="G57" s="118">
        <f t="shared" si="8"/>
        <v>25</v>
      </c>
      <c r="H57" s="118">
        <f t="shared" si="8"/>
        <v>0</v>
      </c>
      <c r="I57" s="527" t="s">
        <v>66</v>
      </c>
    </row>
    <row r="58" spans="1:9" ht="23.25" customHeight="1" x14ac:dyDescent="0.25">
      <c r="A58" s="73">
        <v>2800</v>
      </c>
      <c r="B58" s="114" t="str">
        <f>B27</f>
        <v>Інші поточні видатки</v>
      </c>
      <c r="C58" s="115">
        <v>25</v>
      </c>
      <c r="D58" s="115">
        <v>0</v>
      </c>
      <c r="E58" s="115">
        <v>0</v>
      </c>
      <c r="F58" s="115">
        <v>0</v>
      </c>
      <c r="G58" s="115">
        <f t="shared" si="8"/>
        <v>25</v>
      </c>
      <c r="H58" s="115">
        <f t="shared" si="8"/>
        <v>0</v>
      </c>
      <c r="I58" s="529"/>
    </row>
    <row r="59" spans="1:9" ht="89.25" customHeight="1" x14ac:dyDescent="0.25">
      <c r="A59" s="116" t="s">
        <v>324</v>
      </c>
      <c r="B59" s="117" t="s">
        <v>9</v>
      </c>
      <c r="C59" s="118">
        <f>SUM(C60:C69)</f>
        <v>8171.9490000000005</v>
      </c>
      <c r="D59" s="118">
        <f>SUM(D60:D69)</f>
        <v>8129.9792700000007</v>
      </c>
      <c r="E59" s="118">
        <f>SUM(E60:E70)</f>
        <v>1994.963</v>
      </c>
      <c r="F59" s="118">
        <f>SUM(F60:F70)</f>
        <v>1994.963</v>
      </c>
      <c r="G59" s="118">
        <f t="shared" si="8"/>
        <v>10166.912</v>
      </c>
      <c r="H59" s="118">
        <f t="shared" si="8"/>
        <v>10124.942270000001</v>
      </c>
      <c r="I59" s="119" t="s">
        <v>279</v>
      </c>
    </row>
    <row r="60" spans="1:9" ht="48.75" customHeight="1" x14ac:dyDescent="0.25">
      <c r="A60" s="72">
        <v>2111</v>
      </c>
      <c r="B60" s="114" t="str">
        <f t="shared" ref="B60:B67" si="18">B15</f>
        <v>Заробітна плата</v>
      </c>
      <c r="C60" s="115">
        <v>5257.5050000000001</v>
      </c>
      <c r="D60" s="115">
        <v>5256.8643899999997</v>
      </c>
      <c r="E60" s="115"/>
      <c r="F60" s="115"/>
      <c r="G60" s="115">
        <f t="shared" si="8"/>
        <v>5257.5050000000001</v>
      </c>
      <c r="H60" s="115">
        <f t="shared" si="8"/>
        <v>5256.8643899999997</v>
      </c>
      <c r="I60" s="120" t="s">
        <v>473</v>
      </c>
    </row>
    <row r="61" spans="1:9" ht="40.5" customHeight="1" x14ac:dyDescent="0.25">
      <c r="A61" s="72">
        <v>2120</v>
      </c>
      <c r="B61" s="114" t="str">
        <f t="shared" si="18"/>
        <v>Нарахування на оплату праці</v>
      </c>
      <c r="C61" s="115">
        <v>1153.0899999999999</v>
      </c>
      <c r="D61" s="115">
        <v>1151.49245</v>
      </c>
      <c r="E61" s="115"/>
      <c r="F61" s="115"/>
      <c r="G61" s="115">
        <f t="shared" si="8"/>
        <v>1153.0899999999999</v>
      </c>
      <c r="H61" s="115">
        <f t="shared" si="8"/>
        <v>1151.49245</v>
      </c>
      <c r="I61" s="120" t="s">
        <v>454</v>
      </c>
    </row>
    <row r="62" spans="1:9" ht="59.25" customHeight="1" x14ac:dyDescent="0.25">
      <c r="A62" s="72">
        <v>2210</v>
      </c>
      <c r="B62" s="114" t="str">
        <f t="shared" si="18"/>
        <v>Предмети, матеріали, обладнання та інвентар</v>
      </c>
      <c r="C62" s="115">
        <v>835.49699999999996</v>
      </c>
      <c r="D62" s="115">
        <v>835.24347</v>
      </c>
      <c r="E62" s="115"/>
      <c r="F62" s="115"/>
      <c r="G62" s="115">
        <f t="shared" si="8"/>
        <v>835.49699999999996</v>
      </c>
      <c r="H62" s="115">
        <f t="shared" si="8"/>
        <v>835.24347</v>
      </c>
      <c r="I62" s="120" t="s">
        <v>466</v>
      </c>
    </row>
    <row r="63" spans="1:9" ht="65.25" customHeight="1" x14ac:dyDescent="0.25">
      <c r="A63" s="72">
        <v>2240</v>
      </c>
      <c r="B63" s="114" t="str">
        <f t="shared" si="18"/>
        <v>Оплата послуг (крім комунальних)</v>
      </c>
      <c r="C63" s="115">
        <v>769.56500000000005</v>
      </c>
      <c r="D63" s="115">
        <v>759.12959999999998</v>
      </c>
      <c r="E63" s="115"/>
      <c r="F63" s="115"/>
      <c r="G63" s="115">
        <f t="shared" si="8"/>
        <v>769.56500000000005</v>
      </c>
      <c r="H63" s="115">
        <f t="shared" si="8"/>
        <v>759.12959999999998</v>
      </c>
      <c r="I63" s="120" t="s">
        <v>467</v>
      </c>
    </row>
    <row r="64" spans="1:9" ht="30.75" customHeight="1" x14ac:dyDescent="0.25">
      <c r="A64" s="72">
        <v>2250</v>
      </c>
      <c r="B64" s="114" t="str">
        <f t="shared" si="18"/>
        <v>Видатки на відрядження</v>
      </c>
      <c r="C64" s="115">
        <v>66</v>
      </c>
      <c r="D64" s="115">
        <v>48.454659999999997</v>
      </c>
      <c r="E64" s="115"/>
      <c r="F64" s="115"/>
      <c r="G64" s="115">
        <f t="shared" si="8"/>
        <v>66</v>
      </c>
      <c r="H64" s="115">
        <f t="shared" si="8"/>
        <v>48.454659999999997</v>
      </c>
      <c r="I64" s="120" t="s">
        <v>457</v>
      </c>
    </row>
    <row r="65" spans="1:9" ht="58.5" customHeight="1" x14ac:dyDescent="0.25">
      <c r="A65" s="72">
        <v>2271</v>
      </c>
      <c r="B65" s="114" t="str">
        <f t="shared" si="18"/>
        <v>Оплата теплопостачання</v>
      </c>
      <c r="C65" s="115">
        <v>32.854999999999997</v>
      </c>
      <c r="D65" s="115">
        <v>21.740200000000002</v>
      </c>
      <c r="E65" s="115"/>
      <c r="F65" s="115"/>
      <c r="G65" s="115">
        <f t="shared" si="8"/>
        <v>32.854999999999997</v>
      </c>
      <c r="H65" s="115">
        <f t="shared" si="8"/>
        <v>21.740200000000002</v>
      </c>
      <c r="I65" s="120" t="s">
        <v>474</v>
      </c>
    </row>
    <row r="66" spans="1:9" ht="72" customHeight="1" x14ac:dyDescent="0.25">
      <c r="A66" s="72">
        <v>2272</v>
      </c>
      <c r="B66" s="114" t="str">
        <f t="shared" si="18"/>
        <v>Оплата водопостачання та водовідведення</v>
      </c>
      <c r="C66" s="115">
        <v>1.1020000000000001</v>
      </c>
      <c r="D66" s="115">
        <v>1.1020000000000001</v>
      </c>
      <c r="E66" s="115"/>
      <c r="F66" s="115"/>
      <c r="G66" s="115">
        <f t="shared" si="8"/>
        <v>1.1020000000000001</v>
      </c>
      <c r="H66" s="115">
        <f t="shared" si="8"/>
        <v>1.1020000000000001</v>
      </c>
      <c r="I66" s="120" t="s">
        <v>475</v>
      </c>
    </row>
    <row r="67" spans="1:9" ht="60" x14ac:dyDescent="0.25">
      <c r="A67" s="72">
        <v>2273</v>
      </c>
      <c r="B67" s="114" t="str">
        <f t="shared" si="18"/>
        <v>Оплата електроенергії</v>
      </c>
      <c r="C67" s="115">
        <v>41.335000000000001</v>
      </c>
      <c r="D67" s="115">
        <v>41.335000000000001</v>
      </c>
      <c r="E67" s="115"/>
      <c r="F67" s="115"/>
      <c r="G67" s="115">
        <f t="shared" si="8"/>
        <v>41.335000000000001</v>
      </c>
      <c r="H67" s="115">
        <f t="shared" si="8"/>
        <v>41.335000000000001</v>
      </c>
      <c r="I67" s="120" t="s">
        <v>476</v>
      </c>
    </row>
    <row r="68" spans="1:9" ht="30" hidden="1" x14ac:dyDescent="0.25">
      <c r="A68" s="72">
        <v>2282</v>
      </c>
      <c r="B68" s="114" t="str">
        <f>B24</f>
        <v>Окремі заходи по реалізації державних (регіональних) програм, не віднесені до заходів розвитку</v>
      </c>
      <c r="C68" s="115"/>
      <c r="D68" s="115"/>
      <c r="E68" s="115"/>
      <c r="F68" s="115"/>
      <c r="G68" s="115">
        <f t="shared" si="8"/>
        <v>0</v>
      </c>
      <c r="H68" s="115">
        <f t="shared" si="8"/>
        <v>0</v>
      </c>
      <c r="I68" s="120" t="s">
        <v>477</v>
      </c>
    </row>
    <row r="69" spans="1:9" ht="23.25" customHeight="1" x14ac:dyDescent="0.25">
      <c r="A69" s="72">
        <v>2800</v>
      </c>
      <c r="B69" s="114" t="str">
        <f>B27</f>
        <v>Інші поточні видатки</v>
      </c>
      <c r="C69" s="115">
        <v>15</v>
      </c>
      <c r="D69" s="115">
        <v>14.6175</v>
      </c>
      <c r="E69" s="115"/>
      <c r="F69" s="115"/>
      <c r="G69" s="115">
        <f t="shared" si="8"/>
        <v>15</v>
      </c>
      <c r="H69" s="115">
        <f t="shared" si="8"/>
        <v>14.6175</v>
      </c>
      <c r="I69" s="120" t="s">
        <v>478</v>
      </c>
    </row>
    <row r="70" spans="1:9" ht="30.75" customHeight="1" x14ac:dyDescent="0.25">
      <c r="A70" s="72">
        <v>3110</v>
      </c>
      <c r="B70" s="114" t="str">
        <f>B28</f>
        <v>Придбання обладнання і предметів довгострокового користування</v>
      </c>
      <c r="C70" s="115"/>
      <c r="D70" s="115"/>
      <c r="E70" s="115">
        <v>1994.963</v>
      </c>
      <c r="F70" s="115">
        <v>1994.963</v>
      </c>
      <c r="G70" s="115">
        <f t="shared" si="8"/>
        <v>1994.963</v>
      </c>
      <c r="H70" s="115">
        <f t="shared" si="8"/>
        <v>1994.963</v>
      </c>
      <c r="I70" s="120" t="s">
        <v>479</v>
      </c>
    </row>
    <row r="71" spans="1:9" s="79" customFormat="1" ht="40.5" customHeight="1" x14ac:dyDescent="0.2">
      <c r="A71" s="121" t="s">
        <v>98</v>
      </c>
      <c r="B71" s="117" t="s">
        <v>58</v>
      </c>
      <c r="C71" s="118">
        <f>C72</f>
        <v>25</v>
      </c>
      <c r="D71" s="118">
        <f t="shared" ref="D71:F71" si="19">D72</f>
        <v>0</v>
      </c>
      <c r="E71" s="118">
        <f t="shared" si="19"/>
        <v>0</v>
      </c>
      <c r="F71" s="118">
        <f t="shared" si="19"/>
        <v>0</v>
      </c>
      <c r="G71" s="118">
        <f t="shared" si="8"/>
        <v>25</v>
      </c>
      <c r="H71" s="118">
        <f t="shared" si="8"/>
        <v>0</v>
      </c>
      <c r="I71" s="527" t="s">
        <v>66</v>
      </c>
    </row>
    <row r="72" spans="1:9" ht="31.5" customHeight="1" x14ac:dyDescent="0.25">
      <c r="A72" s="73">
        <v>2800</v>
      </c>
      <c r="B72" s="114" t="str">
        <f>B27</f>
        <v>Інші поточні видатки</v>
      </c>
      <c r="C72" s="115">
        <v>25</v>
      </c>
      <c r="D72" s="115">
        <v>0</v>
      </c>
      <c r="E72" s="115">
        <v>0</v>
      </c>
      <c r="F72" s="115">
        <v>0</v>
      </c>
      <c r="G72" s="115">
        <f t="shared" si="8"/>
        <v>25</v>
      </c>
      <c r="H72" s="115">
        <f t="shared" si="8"/>
        <v>0</v>
      </c>
      <c r="I72" s="529"/>
    </row>
    <row r="73" spans="1:9" s="79" customFormat="1" ht="51.75" hidden="1" customHeight="1" x14ac:dyDescent="0.2">
      <c r="A73" s="121" t="s">
        <v>222</v>
      </c>
      <c r="B73" s="117" t="s">
        <v>480</v>
      </c>
      <c r="C73" s="118">
        <f>SUM(C74:C75)</f>
        <v>0</v>
      </c>
      <c r="D73" s="118">
        <f t="shared" ref="D73:F73" si="20">SUM(D74:D75)</f>
        <v>0</v>
      </c>
      <c r="E73" s="118">
        <f t="shared" si="20"/>
        <v>0</v>
      </c>
      <c r="F73" s="118">
        <f t="shared" si="20"/>
        <v>0</v>
      </c>
      <c r="G73" s="118">
        <f t="shared" si="8"/>
        <v>0</v>
      </c>
      <c r="H73" s="118">
        <f t="shared" si="8"/>
        <v>0</v>
      </c>
      <c r="I73" s="527" t="s">
        <v>481</v>
      </c>
    </row>
    <row r="74" spans="1:9" ht="33" hidden="1" customHeight="1" x14ac:dyDescent="0.25">
      <c r="A74" s="122" t="s">
        <v>482</v>
      </c>
      <c r="B74" s="114" t="str">
        <f>B17</f>
        <v>Предмети, матеріали, обладнання та інвентар</v>
      </c>
      <c r="C74" s="115"/>
      <c r="D74" s="115"/>
      <c r="E74" s="115"/>
      <c r="F74" s="115"/>
      <c r="G74" s="115">
        <f t="shared" si="8"/>
        <v>0</v>
      </c>
      <c r="H74" s="115">
        <f t="shared" si="8"/>
        <v>0</v>
      </c>
      <c r="I74" s="528"/>
    </row>
    <row r="75" spans="1:9" ht="33" hidden="1" customHeight="1" x14ac:dyDescent="0.25">
      <c r="A75" s="122" t="s">
        <v>483</v>
      </c>
      <c r="B75" s="114" t="str">
        <f>B18</f>
        <v>Оплата послуг (крім комунальних)</v>
      </c>
      <c r="C75" s="115"/>
      <c r="D75" s="115">
        <v>0</v>
      </c>
      <c r="E75" s="115"/>
      <c r="F75" s="115"/>
      <c r="G75" s="115">
        <f t="shared" si="8"/>
        <v>0</v>
      </c>
      <c r="H75" s="115">
        <f t="shared" si="8"/>
        <v>0</v>
      </c>
      <c r="I75" s="529"/>
    </row>
    <row r="76" spans="1:9" s="79" customFormat="1" ht="42" customHeight="1" x14ac:dyDescent="0.2">
      <c r="A76" s="121" t="s">
        <v>283</v>
      </c>
      <c r="B76" s="117" t="s">
        <v>170</v>
      </c>
      <c r="C76" s="118">
        <f>C77</f>
        <v>5.5</v>
      </c>
      <c r="D76" s="118">
        <f t="shared" ref="D76:F80" si="21">D77</f>
        <v>5.5</v>
      </c>
      <c r="E76" s="118">
        <f t="shared" si="21"/>
        <v>0</v>
      </c>
      <c r="F76" s="118">
        <f t="shared" si="21"/>
        <v>0</v>
      </c>
      <c r="G76" s="118">
        <f t="shared" si="8"/>
        <v>5.5</v>
      </c>
      <c r="H76" s="118">
        <f t="shared" si="8"/>
        <v>5.5</v>
      </c>
      <c r="I76" s="527" t="s">
        <v>171</v>
      </c>
    </row>
    <row r="77" spans="1:9" ht="18" customHeight="1" x14ac:dyDescent="0.25">
      <c r="A77" s="122" t="s">
        <v>483</v>
      </c>
      <c r="B77" s="114" t="str">
        <f>B18</f>
        <v>Оплата послуг (крім комунальних)</v>
      </c>
      <c r="C77" s="115">
        <v>5.5</v>
      </c>
      <c r="D77" s="115">
        <v>5.5</v>
      </c>
      <c r="E77" s="115">
        <v>0</v>
      </c>
      <c r="F77" s="115">
        <v>0</v>
      </c>
      <c r="G77" s="115">
        <f t="shared" si="8"/>
        <v>5.5</v>
      </c>
      <c r="H77" s="115">
        <f t="shared" si="8"/>
        <v>5.5</v>
      </c>
      <c r="I77" s="529"/>
    </row>
    <row r="78" spans="1:9" s="79" customFormat="1" ht="51.75" customHeight="1" x14ac:dyDescent="0.2">
      <c r="A78" s="121" t="s">
        <v>246</v>
      </c>
      <c r="B78" s="117" t="s">
        <v>225</v>
      </c>
      <c r="C78" s="118">
        <f>C79</f>
        <v>70.930000000000007</v>
      </c>
      <c r="D78" s="118">
        <f t="shared" si="21"/>
        <v>70.921340000000001</v>
      </c>
      <c r="E78" s="118">
        <f t="shared" si="21"/>
        <v>0</v>
      </c>
      <c r="F78" s="118">
        <f t="shared" si="21"/>
        <v>0</v>
      </c>
      <c r="G78" s="118">
        <f t="shared" si="8"/>
        <v>70.930000000000007</v>
      </c>
      <c r="H78" s="118">
        <f t="shared" si="8"/>
        <v>70.921340000000001</v>
      </c>
      <c r="I78" s="527" t="s">
        <v>484</v>
      </c>
    </row>
    <row r="79" spans="1:9" ht="60.75" customHeight="1" x14ac:dyDescent="0.25">
      <c r="A79" s="122" t="s">
        <v>483</v>
      </c>
      <c r="B79" s="114" t="str">
        <f>B18</f>
        <v>Оплата послуг (крім комунальних)</v>
      </c>
      <c r="C79" s="115">
        <v>70.930000000000007</v>
      </c>
      <c r="D79" s="115">
        <v>70.921340000000001</v>
      </c>
      <c r="E79" s="115">
        <v>0</v>
      </c>
      <c r="F79" s="115">
        <v>0</v>
      </c>
      <c r="G79" s="115">
        <f t="shared" si="8"/>
        <v>70.930000000000007</v>
      </c>
      <c r="H79" s="115">
        <f t="shared" si="8"/>
        <v>70.921340000000001</v>
      </c>
      <c r="I79" s="529"/>
    </row>
    <row r="80" spans="1:9" s="79" customFormat="1" ht="51.75" customHeight="1" x14ac:dyDescent="0.2">
      <c r="A80" s="121" t="s">
        <v>207</v>
      </c>
      <c r="B80" s="117" t="s">
        <v>199</v>
      </c>
      <c r="C80" s="118">
        <f>C81</f>
        <v>691.25599999999997</v>
      </c>
      <c r="D80" s="118">
        <f t="shared" si="21"/>
        <v>691.25580000000002</v>
      </c>
      <c r="E80" s="118">
        <f t="shared" si="21"/>
        <v>0</v>
      </c>
      <c r="F80" s="118">
        <f t="shared" si="21"/>
        <v>0</v>
      </c>
      <c r="G80" s="118">
        <f t="shared" si="8"/>
        <v>691.25599999999997</v>
      </c>
      <c r="H80" s="118">
        <f t="shared" si="8"/>
        <v>691.25580000000002</v>
      </c>
      <c r="I80" s="527" t="s">
        <v>485</v>
      </c>
    </row>
    <row r="81" spans="1:9" ht="39.75" customHeight="1" x14ac:dyDescent="0.25">
      <c r="A81" s="122" t="s">
        <v>486</v>
      </c>
      <c r="B81" s="114" t="str">
        <f>B27</f>
        <v>Інші поточні видатки</v>
      </c>
      <c r="C81" s="115">
        <v>691.25599999999997</v>
      </c>
      <c r="D81" s="115">
        <v>691.25580000000002</v>
      </c>
      <c r="E81" s="115">
        <v>0</v>
      </c>
      <c r="F81" s="115">
        <v>0</v>
      </c>
      <c r="G81" s="115">
        <f t="shared" si="8"/>
        <v>691.25599999999997</v>
      </c>
      <c r="H81" s="115">
        <f t="shared" si="8"/>
        <v>691.25580000000002</v>
      </c>
      <c r="I81" s="529"/>
    </row>
    <row r="82" spans="1:9" s="79" customFormat="1" ht="51.75" customHeight="1" x14ac:dyDescent="0.2">
      <c r="A82" s="121" t="s">
        <v>159</v>
      </c>
      <c r="B82" s="117" t="s">
        <v>121</v>
      </c>
      <c r="C82" s="118">
        <f>SUM(C83:C96)</f>
        <v>23955.072999999997</v>
      </c>
      <c r="D82" s="118">
        <f t="shared" ref="D82:H82" si="22">SUM(D83:D96)</f>
        <v>23895.81495</v>
      </c>
      <c r="E82" s="118">
        <f t="shared" si="22"/>
        <v>15146.158000000001</v>
      </c>
      <c r="F82" s="118">
        <f t="shared" si="22"/>
        <v>14930.561390000001</v>
      </c>
      <c r="G82" s="118">
        <f t="shared" si="22"/>
        <v>39101.231</v>
      </c>
      <c r="H82" s="118">
        <f t="shared" si="22"/>
        <v>38826.376340000003</v>
      </c>
      <c r="I82" s="123"/>
    </row>
    <row r="83" spans="1:9" ht="79.5" customHeight="1" x14ac:dyDescent="0.25">
      <c r="A83" s="72">
        <v>2111</v>
      </c>
      <c r="B83" s="114" t="str">
        <f t="shared" ref="B83:B92" si="23">B15</f>
        <v>Заробітна плата</v>
      </c>
      <c r="C83" s="115">
        <v>305</v>
      </c>
      <c r="D83" s="115">
        <v>304.99817999999999</v>
      </c>
      <c r="E83" s="115"/>
      <c r="F83" s="115"/>
      <c r="G83" s="115">
        <f t="shared" si="8"/>
        <v>305</v>
      </c>
      <c r="H83" s="115">
        <f t="shared" si="8"/>
        <v>304.99817999999999</v>
      </c>
      <c r="I83" s="120" t="s">
        <v>487</v>
      </c>
    </row>
    <row r="84" spans="1:9" ht="40.5" customHeight="1" x14ac:dyDescent="0.25">
      <c r="A84" s="72">
        <v>2120</v>
      </c>
      <c r="B84" s="114" t="str">
        <f t="shared" si="23"/>
        <v>Нарахування на оплату праці</v>
      </c>
      <c r="C84" s="115">
        <v>67.099999999999994</v>
      </c>
      <c r="D84" s="115">
        <v>67.099599999999995</v>
      </c>
      <c r="E84" s="115"/>
      <c r="F84" s="115"/>
      <c r="G84" s="115">
        <f t="shared" si="8"/>
        <v>67.099999999999994</v>
      </c>
      <c r="H84" s="115">
        <f t="shared" si="8"/>
        <v>67.099599999999995</v>
      </c>
      <c r="I84" s="120" t="s">
        <v>454</v>
      </c>
    </row>
    <row r="85" spans="1:9" ht="106.5" customHeight="1" x14ac:dyDescent="0.25">
      <c r="A85" s="122" t="s">
        <v>482</v>
      </c>
      <c r="B85" s="114" t="str">
        <f t="shared" si="23"/>
        <v>Предмети, матеріали, обладнання та інвентар</v>
      </c>
      <c r="C85" s="115">
        <f>181.578+54.9</f>
        <v>236.47800000000001</v>
      </c>
      <c r="D85" s="115">
        <f>163.87326+54.9</f>
        <v>218.77325999999999</v>
      </c>
      <c r="E85" s="115"/>
      <c r="F85" s="115"/>
      <c r="G85" s="115">
        <f t="shared" si="8"/>
        <v>236.47800000000001</v>
      </c>
      <c r="H85" s="115">
        <f t="shared" si="8"/>
        <v>218.77325999999999</v>
      </c>
      <c r="I85" s="124" t="s">
        <v>488</v>
      </c>
    </row>
    <row r="86" spans="1:9" ht="190.5" customHeight="1" x14ac:dyDescent="0.25">
      <c r="A86" s="122" t="s">
        <v>483</v>
      </c>
      <c r="B86" s="114" t="str">
        <f t="shared" si="23"/>
        <v>Оплата послуг (крім комунальних)</v>
      </c>
      <c r="C86" s="115">
        <f>83+108.372</f>
        <v>191.37200000000001</v>
      </c>
      <c r="D86" s="115">
        <f>80.68792+108.364</f>
        <v>189.05192</v>
      </c>
      <c r="E86" s="115"/>
      <c r="F86" s="115"/>
      <c r="G86" s="115">
        <f t="shared" si="8"/>
        <v>191.37200000000001</v>
      </c>
      <c r="H86" s="115">
        <f t="shared" si="8"/>
        <v>189.05192</v>
      </c>
      <c r="I86" s="125" t="s">
        <v>489</v>
      </c>
    </row>
    <row r="87" spans="1:9" ht="30.75" hidden="1" customHeight="1" x14ac:dyDescent="0.25">
      <c r="A87" s="72">
        <v>2250</v>
      </c>
      <c r="B87" s="114" t="str">
        <f t="shared" si="23"/>
        <v>Видатки на відрядження</v>
      </c>
      <c r="C87" s="115"/>
      <c r="D87" s="115"/>
      <c r="E87" s="115"/>
      <c r="F87" s="115"/>
      <c r="G87" s="115">
        <f t="shared" si="8"/>
        <v>0</v>
      </c>
      <c r="H87" s="115">
        <f t="shared" si="8"/>
        <v>0</v>
      </c>
      <c r="I87" s="120" t="s">
        <v>457</v>
      </c>
    </row>
    <row r="88" spans="1:9" ht="113.25" customHeight="1" x14ac:dyDescent="0.25">
      <c r="A88" s="72">
        <v>2271</v>
      </c>
      <c r="B88" s="114" t="str">
        <f t="shared" si="23"/>
        <v>Оплата теплопостачання</v>
      </c>
      <c r="C88" s="115">
        <v>1.8129999999999999</v>
      </c>
      <c r="D88" s="115">
        <v>0</v>
      </c>
      <c r="E88" s="115"/>
      <c r="F88" s="115"/>
      <c r="G88" s="115">
        <f t="shared" si="8"/>
        <v>1.8129999999999999</v>
      </c>
      <c r="H88" s="115">
        <f t="shared" si="8"/>
        <v>0</v>
      </c>
      <c r="I88" s="120" t="s">
        <v>490</v>
      </c>
    </row>
    <row r="89" spans="1:9" ht="94.5" customHeight="1" x14ac:dyDescent="0.25">
      <c r="A89" s="72">
        <v>2272</v>
      </c>
      <c r="B89" s="114" t="str">
        <f t="shared" si="23"/>
        <v>Оплата водопостачання та водовідведення</v>
      </c>
      <c r="C89" s="115">
        <v>1.0549999999999999</v>
      </c>
      <c r="D89" s="115">
        <v>0.40279999999999999</v>
      </c>
      <c r="E89" s="115"/>
      <c r="F89" s="115"/>
      <c r="G89" s="115">
        <f t="shared" si="8"/>
        <v>1.0549999999999999</v>
      </c>
      <c r="H89" s="115">
        <f t="shared" si="8"/>
        <v>0.40279999999999999</v>
      </c>
      <c r="I89" s="120" t="s">
        <v>491</v>
      </c>
    </row>
    <row r="90" spans="1:9" ht="94.5" customHeight="1" x14ac:dyDescent="0.25">
      <c r="A90" s="72">
        <v>2273</v>
      </c>
      <c r="B90" s="114" t="str">
        <f t="shared" si="23"/>
        <v>Оплата електроенергії</v>
      </c>
      <c r="C90" s="115">
        <v>8.2439999999999998</v>
      </c>
      <c r="D90" s="115">
        <v>0.44285000000000002</v>
      </c>
      <c r="E90" s="115"/>
      <c r="F90" s="115"/>
      <c r="G90" s="115">
        <f t="shared" si="8"/>
        <v>8.2439999999999998</v>
      </c>
      <c r="H90" s="115">
        <f t="shared" si="8"/>
        <v>0.44285000000000002</v>
      </c>
      <c r="I90" s="120" t="s">
        <v>492</v>
      </c>
    </row>
    <row r="91" spans="1:9" ht="94.5" customHeight="1" x14ac:dyDescent="0.25">
      <c r="A91" s="72">
        <v>2274</v>
      </c>
      <c r="B91" s="114" t="str">
        <f t="shared" si="23"/>
        <v>Оплата природного газу</v>
      </c>
      <c r="C91" s="115">
        <v>12.944000000000001</v>
      </c>
      <c r="D91" s="115">
        <v>11.08061</v>
      </c>
      <c r="E91" s="115"/>
      <c r="F91" s="115"/>
      <c r="G91" s="115">
        <f t="shared" si="8"/>
        <v>12.944000000000001</v>
      </c>
      <c r="H91" s="115">
        <f t="shared" si="8"/>
        <v>11.08061</v>
      </c>
      <c r="I91" s="120" t="s">
        <v>493</v>
      </c>
    </row>
    <row r="92" spans="1:9" ht="42.75" customHeight="1" x14ac:dyDescent="0.25">
      <c r="A92" s="72">
        <v>2282</v>
      </c>
      <c r="B92" s="114" t="str">
        <f t="shared" si="23"/>
        <v>Окремі заходи по реалізації державних (регіональних) програм, не віднесені до заходів розвитку</v>
      </c>
      <c r="C92" s="115">
        <v>0.36</v>
      </c>
      <c r="D92" s="115">
        <v>0</v>
      </c>
      <c r="E92" s="115"/>
      <c r="F92" s="115"/>
      <c r="G92" s="115">
        <f t="shared" si="8"/>
        <v>0.36</v>
      </c>
      <c r="H92" s="115">
        <f t="shared" si="8"/>
        <v>0</v>
      </c>
      <c r="I92" s="120" t="s">
        <v>477</v>
      </c>
    </row>
    <row r="93" spans="1:9" ht="117.75" customHeight="1" x14ac:dyDescent="0.25">
      <c r="A93" s="122" t="s">
        <v>494</v>
      </c>
      <c r="B93" s="114" t="str">
        <f>B26</f>
        <v>Субсидії та поточні трансферти підприємствам (установам, організаціям)</v>
      </c>
      <c r="C93" s="115">
        <v>23130.706999999999</v>
      </c>
      <c r="D93" s="115">
        <v>23103.96573</v>
      </c>
      <c r="E93" s="115"/>
      <c r="F93" s="115"/>
      <c r="G93" s="115">
        <f>C93+E93</f>
        <v>23130.706999999999</v>
      </c>
      <c r="H93" s="115">
        <f>D93+F93</f>
        <v>23103.96573</v>
      </c>
      <c r="I93" s="120" t="s">
        <v>495</v>
      </c>
    </row>
    <row r="94" spans="1:9" ht="10.5" hidden="1" customHeight="1" x14ac:dyDescent="0.25">
      <c r="A94" s="72">
        <v>2800</v>
      </c>
      <c r="B94" s="114" t="str">
        <f>B27</f>
        <v>Інші поточні видатки</v>
      </c>
      <c r="C94" s="115"/>
      <c r="D94" s="115"/>
      <c r="E94" s="115"/>
      <c r="F94" s="115"/>
      <c r="G94" s="115">
        <f t="shared" si="8"/>
        <v>0</v>
      </c>
      <c r="H94" s="115">
        <f t="shared" si="8"/>
        <v>0</v>
      </c>
      <c r="I94" s="120" t="s">
        <v>463</v>
      </c>
    </row>
    <row r="95" spans="1:9" ht="30.75" customHeight="1" x14ac:dyDescent="0.25">
      <c r="A95" s="72">
        <v>3110</v>
      </c>
      <c r="B95" s="114" t="str">
        <f>B28</f>
        <v>Придбання обладнання і предметів довгострокового користування</v>
      </c>
      <c r="C95" s="115"/>
      <c r="D95" s="115"/>
      <c r="E95" s="115">
        <v>183.84299999999999</v>
      </c>
      <c r="F95" s="115">
        <v>183.84299999999999</v>
      </c>
      <c r="G95" s="115">
        <f t="shared" si="8"/>
        <v>183.84299999999999</v>
      </c>
      <c r="H95" s="115">
        <f t="shared" si="8"/>
        <v>183.84299999999999</v>
      </c>
      <c r="I95" s="120" t="s">
        <v>464</v>
      </c>
    </row>
    <row r="96" spans="1:9" ht="126" customHeight="1" x14ac:dyDescent="0.25">
      <c r="A96" s="122" t="s">
        <v>496</v>
      </c>
      <c r="B96" s="114" t="str">
        <f>B29</f>
        <v>Капітальні трансферти підприємствам (установам, організаціям)</v>
      </c>
      <c r="C96" s="115"/>
      <c r="D96" s="115"/>
      <c r="E96" s="115">
        <v>14962.315000000001</v>
      </c>
      <c r="F96" s="115">
        <v>14746.71839</v>
      </c>
      <c r="G96" s="115">
        <f t="shared" si="8"/>
        <v>14962.315000000001</v>
      </c>
      <c r="H96" s="115">
        <f t="shared" si="8"/>
        <v>14746.71839</v>
      </c>
      <c r="I96" s="120" t="s">
        <v>495</v>
      </c>
    </row>
    <row r="97" spans="1:9" s="79" customFormat="1" ht="70.5" customHeight="1" x14ac:dyDescent="0.2">
      <c r="A97" s="121" t="s">
        <v>274</v>
      </c>
      <c r="B97" s="117" t="s">
        <v>265</v>
      </c>
      <c r="C97" s="118">
        <f>C98</f>
        <v>29605.457999999999</v>
      </c>
      <c r="D97" s="118">
        <f t="shared" ref="D97:F97" si="24">D98</f>
        <v>29595.48372</v>
      </c>
      <c r="E97" s="118">
        <f t="shared" si="24"/>
        <v>0</v>
      </c>
      <c r="F97" s="118">
        <f t="shared" si="24"/>
        <v>0</v>
      </c>
      <c r="G97" s="118">
        <f t="shared" si="8"/>
        <v>29605.457999999999</v>
      </c>
      <c r="H97" s="118">
        <f t="shared" si="8"/>
        <v>29595.48372</v>
      </c>
      <c r="I97" s="527" t="s">
        <v>497</v>
      </c>
    </row>
    <row r="98" spans="1:9" ht="17.25" customHeight="1" x14ac:dyDescent="0.25">
      <c r="A98" s="122" t="s">
        <v>498</v>
      </c>
      <c r="B98" s="114" t="str">
        <f>B25</f>
        <v>Обслуговування зовнішніх боргових зобов'язань</v>
      </c>
      <c r="C98" s="115">
        <v>29605.457999999999</v>
      </c>
      <c r="D98" s="115">
        <v>29595.48372</v>
      </c>
      <c r="E98" s="115"/>
      <c r="F98" s="115"/>
      <c r="G98" s="115">
        <f t="shared" si="8"/>
        <v>29605.457999999999</v>
      </c>
      <c r="H98" s="115">
        <f t="shared" si="8"/>
        <v>29595.48372</v>
      </c>
      <c r="I98" s="529"/>
    </row>
    <row r="99" spans="1:9" s="79" customFormat="1" ht="51.75" customHeight="1" x14ac:dyDescent="0.2">
      <c r="A99" s="121" t="s">
        <v>307</v>
      </c>
      <c r="B99" s="117" t="s">
        <v>499</v>
      </c>
      <c r="C99" s="118">
        <f>C100</f>
        <v>1629.058</v>
      </c>
      <c r="D99" s="118">
        <f t="shared" ref="D99:F99" si="25">D100</f>
        <v>1629.05755</v>
      </c>
      <c r="E99" s="118">
        <f t="shared" si="25"/>
        <v>0</v>
      </c>
      <c r="F99" s="118">
        <f t="shared" si="25"/>
        <v>0</v>
      </c>
      <c r="G99" s="118">
        <f t="shared" si="8"/>
        <v>1629.058</v>
      </c>
      <c r="H99" s="118">
        <f t="shared" si="8"/>
        <v>1629.05755</v>
      </c>
      <c r="I99" s="527" t="s">
        <v>500</v>
      </c>
    </row>
    <row r="100" spans="1:9" ht="30" x14ac:dyDescent="0.25">
      <c r="A100" s="122" t="s">
        <v>494</v>
      </c>
      <c r="B100" s="114" t="str">
        <f>B26</f>
        <v>Субсидії та поточні трансферти підприємствам (установам, організаціям)</v>
      </c>
      <c r="C100" s="115">
        <f>1151.562+477.496</f>
        <v>1629.058</v>
      </c>
      <c r="D100" s="115">
        <f>477.49589+1151.56166</f>
        <v>1629.05755</v>
      </c>
      <c r="E100" s="115"/>
      <c r="F100" s="115"/>
      <c r="G100" s="115">
        <f t="shared" si="8"/>
        <v>1629.058</v>
      </c>
      <c r="H100" s="115">
        <f t="shared" si="8"/>
        <v>1629.05755</v>
      </c>
      <c r="I100" s="529"/>
    </row>
    <row r="101" spans="1:9" s="79" customFormat="1" ht="51.75" customHeight="1" x14ac:dyDescent="0.2">
      <c r="A101" s="121" t="s">
        <v>222</v>
      </c>
      <c r="B101" s="117" t="s">
        <v>210</v>
      </c>
      <c r="C101" s="118">
        <f>C102</f>
        <v>56049.927000000003</v>
      </c>
      <c r="D101" s="118">
        <f t="shared" ref="D101:F101" si="26">D102</f>
        <v>56046.56121</v>
      </c>
      <c r="E101" s="118">
        <f t="shared" si="26"/>
        <v>0</v>
      </c>
      <c r="F101" s="118">
        <f t="shared" si="26"/>
        <v>0</v>
      </c>
      <c r="G101" s="118">
        <f t="shared" si="8"/>
        <v>56049.927000000003</v>
      </c>
      <c r="H101" s="118">
        <f t="shared" si="8"/>
        <v>56046.56121</v>
      </c>
      <c r="I101" s="527" t="s">
        <v>501</v>
      </c>
    </row>
    <row r="102" spans="1:9" ht="30" x14ac:dyDescent="0.25">
      <c r="A102" s="122" t="s">
        <v>494</v>
      </c>
      <c r="B102" s="114" t="str">
        <f>B26</f>
        <v>Субсидії та поточні трансферти підприємствам (установам, організаціям)</v>
      </c>
      <c r="C102" s="115">
        <v>56049.927000000003</v>
      </c>
      <c r="D102" s="115">
        <v>56046.56121</v>
      </c>
      <c r="E102" s="115"/>
      <c r="F102" s="115"/>
      <c r="G102" s="115">
        <f t="shared" si="8"/>
        <v>56049.927000000003</v>
      </c>
      <c r="H102" s="115">
        <f t="shared" si="8"/>
        <v>56046.56121</v>
      </c>
      <c r="I102" s="529"/>
    </row>
    <row r="103" spans="1:9" s="79" customFormat="1" ht="51.75" customHeight="1" x14ac:dyDescent="0.2">
      <c r="A103" s="121" t="s">
        <v>263</v>
      </c>
      <c r="B103" s="117" t="s">
        <v>251</v>
      </c>
      <c r="C103" s="118">
        <f>C104</f>
        <v>0</v>
      </c>
      <c r="D103" s="118">
        <f t="shared" ref="D103:F103" si="27">D104</f>
        <v>0</v>
      </c>
      <c r="E103" s="118">
        <f t="shared" si="27"/>
        <v>31878.38</v>
      </c>
      <c r="F103" s="118">
        <f t="shared" si="27"/>
        <v>31878.38</v>
      </c>
      <c r="G103" s="118">
        <f t="shared" si="8"/>
        <v>31878.38</v>
      </c>
      <c r="H103" s="118">
        <f t="shared" si="8"/>
        <v>31878.38</v>
      </c>
      <c r="I103" s="527" t="s">
        <v>502</v>
      </c>
    </row>
    <row r="104" spans="1:9" ht="87.75" customHeight="1" x14ac:dyDescent="0.25">
      <c r="A104" s="122" t="s">
        <v>496</v>
      </c>
      <c r="B104" s="114" t="str">
        <f>B29</f>
        <v>Капітальні трансферти підприємствам (установам, організаціям)</v>
      </c>
      <c r="C104" s="115"/>
      <c r="D104" s="115"/>
      <c r="E104" s="115">
        <v>31878.38</v>
      </c>
      <c r="F104" s="115">
        <v>31878.38</v>
      </c>
      <c r="G104" s="115">
        <f t="shared" si="8"/>
        <v>31878.38</v>
      </c>
      <c r="H104" s="115">
        <f t="shared" si="8"/>
        <v>31878.38</v>
      </c>
      <c r="I104" s="529"/>
    </row>
    <row r="105" spans="1:9" s="79" customFormat="1" ht="112.5" customHeight="1" x14ac:dyDescent="0.2">
      <c r="A105" s="121" t="s">
        <v>194</v>
      </c>
      <c r="B105" s="117" t="s">
        <v>503</v>
      </c>
      <c r="C105" s="118">
        <f>SUM(C106:C108)</f>
        <v>0</v>
      </c>
      <c r="D105" s="118">
        <f t="shared" ref="D105:F105" si="28">SUM(D106:D108)</f>
        <v>0</v>
      </c>
      <c r="E105" s="118">
        <f t="shared" si="28"/>
        <v>304.10000000000002</v>
      </c>
      <c r="F105" s="118">
        <f t="shared" si="28"/>
        <v>304.10000000000002</v>
      </c>
      <c r="G105" s="118">
        <f t="shared" si="8"/>
        <v>304.10000000000002</v>
      </c>
      <c r="H105" s="118">
        <f t="shared" si="8"/>
        <v>304.10000000000002</v>
      </c>
      <c r="I105" s="527" t="s">
        <v>504</v>
      </c>
    </row>
    <row r="106" spans="1:9" x14ac:dyDescent="0.25">
      <c r="A106" s="122" t="s">
        <v>482</v>
      </c>
      <c r="B106" s="114" t="str">
        <f>B17</f>
        <v>Предмети, матеріали, обладнання та інвентар</v>
      </c>
      <c r="C106" s="115"/>
      <c r="D106" s="115"/>
      <c r="E106" s="115">
        <v>304.10000000000002</v>
      </c>
      <c r="F106" s="115">
        <v>304.10000000000002</v>
      </c>
      <c r="G106" s="115">
        <f t="shared" si="8"/>
        <v>304.10000000000002</v>
      </c>
      <c r="H106" s="115">
        <f t="shared" si="8"/>
        <v>304.10000000000002</v>
      </c>
      <c r="I106" s="528"/>
    </row>
    <row r="107" spans="1:9" ht="30" hidden="1" x14ac:dyDescent="0.25">
      <c r="A107" s="122" t="s">
        <v>494</v>
      </c>
      <c r="B107" s="114" t="str">
        <f>B26</f>
        <v>Субсидії та поточні трансферти підприємствам (установам, організаціям)</v>
      </c>
      <c r="C107" s="115"/>
      <c r="D107" s="115"/>
      <c r="E107" s="115">
        <v>0</v>
      </c>
      <c r="F107" s="115">
        <v>0</v>
      </c>
      <c r="G107" s="115">
        <f t="shared" si="8"/>
        <v>0</v>
      </c>
      <c r="H107" s="115">
        <f t="shared" si="8"/>
        <v>0</v>
      </c>
      <c r="I107" s="528"/>
    </row>
    <row r="108" spans="1:9" hidden="1" x14ac:dyDescent="0.25">
      <c r="A108" s="122" t="s">
        <v>486</v>
      </c>
      <c r="B108" s="114" t="str">
        <f>B27</f>
        <v>Інші поточні видатки</v>
      </c>
      <c r="C108" s="115"/>
      <c r="D108" s="115"/>
      <c r="E108" s="115">
        <v>0</v>
      </c>
      <c r="F108" s="115">
        <v>0</v>
      </c>
      <c r="G108" s="115">
        <f t="shared" si="8"/>
        <v>0</v>
      </c>
      <c r="H108" s="115">
        <f t="shared" si="8"/>
        <v>0</v>
      </c>
      <c r="I108" s="529"/>
    </row>
    <row r="109" spans="1:9" s="79" customFormat="1" ht="51.75" customHeight="1" x14ac:dyDescent="0.2">
      <c r="A109" s="121" t="s">
        <v>351</v>
      </c>
      <c r="B109" s="117" t="s">
        <v>505</v>
      </c>
      <c r="C109" s="118">
        <f>C110</f>
        <v>0</v>
      </c>
      <c r="D109" s="118">
        <f t="shared" ref="D109:F109" si="29">D110</f>
        <v>0</v>
      </c>
      <c r="E109" s="118">
        <f t="shared" si="29"/>
        <v>1367428.3</v>
      </c>
      <c r="F109" s="118">
        <f t="shared" si="29"/>
        <v>411226.07179000002</v>
      </c>
      <c r="G109" s="118">
        <f t="shared" si="8"/>
        <v>1367428.3</v>
      </c>
      <c r="H109" s="118">
        <f t="shared" si="8"/>
        <v>411226.07179000002</v>
      </c>
      <c r="I109" s="527" t="s">
        <v>506</v>
      </c>
    </row>
    <row r="110" spans="1:9" ht="21.75" customHeight="1" x14ac:dyDescent="0.25">
      <c r="A110" s="122" t="s">
        <v>496</v>
      </c>
      <c r="B110" s="114" t="str">
        <f>B29</f>
        <v>Капітальні трансферти підприємствам (установам, організаціям)</v>
      </c>
      <c r="C110" s="115"/>
      <c r="D110" s="115"/>
      <c r="E110" s="115">
        <v>1367428.3</v>
      </c>
      <c r="F110" s="115">
        <v>411226.07179000002</v>
      </c>
      <c r="G110" s="115">
        <f t="shared" si="8"/>
        <v>1367428.3</v>
      </c>
      <c r="H110" s="115">
        <f t="shared" si="8"/>
        <v>411226.07179000002</v>
      </c>
      <c r="I110" s="529"/>
    </row>
    <row r="111" spans="1:9" x14ac:dyDescent="0.25">
      <c r="B111" s="126"/>
      <c r="C111" s="82"/>
      <c r="D111" s="82"/>
      <c r="E111" s="82"/>
      <c r="F111" s="82"/>
      <c r="G111" s="82"/>
      <c r="H111" s="82"/>
    </row>
    <row r="112" spans="1:9" ht="71.25" customHeight="1" x14ac:dyDescent="0.25">
      <c r="A112" s="481" t="s">
        <v>47</v>
      </c>
      <c r="B112" s="481"/>
      <c r="C112" s="85"/>
      <c r="D112" s="530"/>
      <c r="E112" s="530"/>
      <c r="F112" s="85"/>
      <c r="G112" s="530" t="s">
        <v>382</v>
      </c>
      <c r="H112" s="530"/>
    </row>
    <row r="113" spans="1:8" ht="21.75" customHeight="1" x14ac:dyDescent="0.25">
      <c r="A113" s="127"/>
      <c r="B113" s="128"/>
      <c r="C113" s="85"/>
      <c r="D113" s="531" t="s">
        <v>49</v>
      </c>
      <c r="E113" s="531"/>
      <c r="F113" s="85"/>
      <c r="G113" s="531" t="s">
        <v>50</v>
      </c>
      <c r="H113" s="531"/>
    </row>
    <row r="114" spans="1:8" ht="51" customHeight="1" x14ac:dyDescent="0.25">
      <c r="A114" s="483" t="s">
        <v>51</v>
      </c>
      <c r="B114" s="483"/>
      <c r="C114" s="85"/>
      <c r="D114" s="530"/>
      <c r="E114" s="530"/>
      <c r="F114" s="85"/>
      <c r="G114" s="530" t="s">
        <v>383</v>
      </c>
      <c r="H114" s="530"/>
    </row>
    <row r="115" spans="1:8" ht="15.75" x14ac:dyDescent="0.25">
      <c r="A115" s="127"/>
      <c r="B115" s="128"/>
      <c r="C115" s="85"/>
      <c r="D115" s="531" t="s">
        <v>49</v>
      </c>
      <c r="E115" s="531"/>
      <c r="F115" s="85"/>
      <c r="G115" s="531" t="s">
        <v>50</v>
      </c>
      <c r="H115" s="531"/>
    </row>
    <row r="116" spans="1:8" ht="15.75" x14ac:dyDescent="0.25">
      <c r="A116" s="127"/>
      <c r="B116" s="128"/>
      <c r="C116" s="85"/>
      <c r="D116" s="85"/>
      <c r="E116" s="85"/>
      <c r="F116" s="85"/>
      <c r="G116" s="85"/>
      <c r="H116" s="85"/>
    </row>
    <row r="117" spans="1:8" x14ac:dyDescent="0.25">
      <c r="B117" s="126"/>
      <c r="C117" s="82"/>
      <c r="D117" s="82"/>
      <c r="E117" s="82"/>
      <c r="F117" s="82"/>
      <c r="G117" s="82"/>
      <c r="H117" s="82"/>
    </row>
    <row r="118" spans="1:8" x14ac:dyDescent="0.25">
      <c r="B118" s="126"/>
    </row>
    <row r="119" spans="1:8" x14ac:dyDescent="0.25">
      <c r="B119" s="126"/>
    </row>
  </sheetData>
  <mergeCells count="32">
    <mergeCell ref="A114:B114"/>
    <mergeCell ref="D114:E114"/>
    <mergeCell ref="G114:H114"/>
    <mergeCell ref="D115:E115"/>
    <mergeCell ref="G115:H115"/>
    <mergeCell ref="I109:I110"/>
    <mergeCell ref="A112:B112"/>
    <mergeCell ref="D112:E112"/>
    <mergeCell ref="G112:H112"/>
    <mergeCell ref="D113:E113"/>
    <mergeCell ref="G113:H113"/>
    <mergeCell ref="I105:I108"/>
    <mergeCell ref="I43:I44"/>
    <mergeCell ref="I57:I58"/>
    <mergeCell ref="I71:I72"/>
    <mergeCell ref="I73:I75"/>
    <mergeCell ref="I76:I77"/>
    <mergeCell ref="I78:I79"/>
    <mergeCell ref="I80:I81"/>
    <mergeCell ref="I97:I98"/>
    <mergeCell ref="I99:I100"/>
    <mergeCell ref="I101:I102"/>
    <mergeCell ref="I103:I104"/>
    <mergeCell ref="A7:I7"/>
    <mergeCell ref="B8:H8"/>
    <mergeCell ref="B9:H9"/>
    <mergeCell ref="A11:A12"/>
    <mergeCell ref="B11:B12"/>
    <mergeCell ref="C11:D11"/>
    <mergeCell ref="E11:F11"/>
    <mergeCell ref="G11:H11"/>
    <mergeCell ref="I11:I12"/>
  </mergeCells>
  <pageMargins left="0.70866141732283472" right="0.70866141732283472" top="0.74803149606299213" bottom="0.74803149606299213" header="0.31496062992125984" footer="0.31496062992125984"/>
  <pageSetup paperSize="9" scale="52" fitToHeight="6"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37</vt:i4>
      </vt:variant>
    </vt:vector>
  </HeadingPairs>
  <TitlesOfParts>
    <vt:vector size="37" baseType="lpstr">
      <vt:lpstr>0110150</vt:lpstr>
      <vt:lpstr>Еф 0110150</vt:lpstr>
      <vt:lpstr>0110160</vt:lpstr>
      <vt:lpstr>Еф 0110160</vt:lpstr>
      <vt:lpstr>0120150</vt:lpstr>
      <vt:lpstr>Еф 0120150</vt:lpstr>
      <vt:lpstr>0120160</vt:lpstr>
      <vt:lpstr>Еф 0120160</vt:lpstr>
      <vt:lpstr>0130150</vt:lpstr>
      <vt:lpstr>Еф 0130150</vt:lpstr>
      <vt:lpstr>0130160</vt:lpstr>
      <vt:lpstr>Еф 0130160</vt:lpstr>
      <vt:lpstr>0110180</vt:lpstr>
      <vt:lpstr>Еф 0110180</vt:lpstr>
      <vt:lpstr>0117310</vt:lpstr>
      <vt:lpstr>Еф 0117130</vt:lpstr>
      <vt:lpstr>0117425</vt:lpstr>
      <vt:lpstr>Еф 0117425</vt:lpstr>
      <vt:lpstr>0117691</vt:lpstr>
      <vt:lpstr>Еф 0117691</vt:lpstr>
      <vt:lpstr>0117680</vt:lpstr>
      <vt:lpstr>Еф 0117680</vt:lpstr>
      <vt:lpstr>0113241</vt:lpstr>
      <vt:lpstr>Еф 0113241</vt:lpstr>
      <vt:lpstr>0117640</vt:lpstr>
      <vt:lpstr>Еф 0117640</vt:lpstr>
      <vt:lpstr>0117670</vt:lpstr>
      <vt:lpstr>Еф 0117670</vt:lpstr>
      <vt:lpstr>0118600</vt:lpstr>
      <vt:lpstr>Еф 0118600</vt:lpstr>
      <vt:lpstr>0117693</vt:lpstr>
      <vt:lpstr>Еф 0117693</vt:lpstr>
      <vt:lpstr>Лист1</vt:lpstr>
      <vt:lpstr>Лист2</vt:lpstr>
      <vt:lpstr>Лист3</vt:lpstr>
      <vt:lpstr>Лист4</vt:lpstr>
      <vt:lpstr>Лист5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Вікторія Олександрівна Ладуха</dc:creator>
  <cp:lastModifiedBy>Вікторія Олександрівна Ладуха</cp:lastModifiedBy>
  <cp:lastPrinted>2020-05-22T08:21:38Z</cp:lastPrinted>
  <dcterms:created xsi:type="dcterms:W3CDTF">2020-05-22T08:48:13Z</dcterms:created>
  <dcterms:modified xsi:type="dcterms:W3CDTF">2020-06-16T13:49:37Z</dcterms:modified>
</cp:coreProperties>
</file>