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1400" windowHeight="5895" tabRatio="0"/>
  </bookViews>
  <sheets>
    <sheet name="TDSheet" sheetId="1" r:id="rId1"/>
  </sheets>
  <definedNames>
    <definedName name="_xlnm.Print_Titles" localSheetId="0">TDSheet!$23:$23</definedName>
  </definedNames>
  <calcPr calcId="152511"/>
</workbook>
</file>

<file path=xl/calcChain.xml><?xml version="1.0" encoding="utf-8"?>
<calcChain xmlns="http://schemas.openxmlformats.org/spreadsheetml/2006/main">
  <c r="E29" i="1" l="1"/>
  <c r="E24" i="1"/>
  <c r="E47" i="1"/>
  <c r="E44" i="1"/>
  <c r="E45" i="1"/>
  <c r="E46" i="1"/>
  <c r="E40" i="1"/>
  <c r="E41" i="1"/>
  <c r="E42" i="1"/>
  <c r="E43" i="1"/>
  <c r="E36" i="1"/>
  <c r="E37" i="1"/>
  <c r="E38" i="1"/>
  <c r="E39" i="1"/>
  <c r="E33" i="1"/>
  <c r="E35" i="1"/>
  <c r="E34" i="1"/>
  <c r="E32" i="1"/>
  <c r="E31" i="1"/>
  <c r="E30" i="1"/>
  <c r="E26" i="1" l="1"/>
  <c r="E28" i="1"/>
  <c r="E27" i="1"/>
  <c r="E25" i="1"/>
</calcChain>
</file>

<file path=xl/sharedStrings.xml><?xml version="1.0" encoding="utf-8"?>
<sst xmlns="http://schemas.openxmlformats.org/spreadsheetml/2006/main" count="47" uniqueCount="41">
  <si>
    <t>"Затверджую"</t>
  </si>
  <si>
    <t>(посада)</t>
  </si>
  <si>
    <t xml:space="preserve"> (підпис)</t>
  </si>
  <si>
    <t xml:space="preserve">(ініціали і прізвище)  </t>
  </si>
  <si>
    <t>М.П.</t>
  </si>
  <si>
    <t>Управління (Центр) надання адміністративних послуг Святошинської районної в місті Києві державної адміністрації</t>
  </si>
  <si>
    <t>Підрозділ</t>
  </si>
  <si>
    <t>Кількість штатних посад</t>
  </si>
  <si>
    <t>Посадовий оклад (грн.)</t>
  </si>
  <si>
    <t>Фонд заробітної плати за посадовими окладами на місяць (грн.)</t>
  </si>
  <si>
    <t>№ п/п</t>
  </si>
  <si>
    <t>Посада</t>
  </si>
  <si>
    <t xml:space="preserve"> </t>
  </si>
  <si>
    <t>Керівництво</t>
  </si>
  <si>
    <t>Начальник управління</t>
  </si>
  <si>
    <t>Відділ бухгалтерського обліку та основної діяльності</t>
  </si>
  <si>
    <t>Начальник відділу - головний бухгалтер</t>
  </si>
  <si>
    <t>Головний спеціаліст</t>
  </si>
  <si>
    <t>Відділ адміністративних послуг</t>
  </si>
  <si>
    <t>Заступник начальника управління - начальник відділу</t>
  </si>
  <si>
    <t>Адміністратор</t>
  </si>
  <si>
    <t>Заступник начальника відділу - адміністратор</t>
  </si>
  <si>
    <t>Сектор інформування</t>
  </si>
  <si>
    <t>Завідувач сектору - адміністратор</t>
  </si>
  <si>
    <t>Відділ організаційно-правового забезпечення</t>
  </si>
  <si>
    <t>Головний спеціаліст - юрисконсульт</t>
  </si>
  <si>
    <t>Відділ видачі готовх документів</t>
  </si>
  <si>
    <t>Начальник відділу</t>
  </si>
  <si>
    <t>Сектор з питань управління персоналом</t>
  </si>
  <si>
    <t>Завідувач сектору</t>
  </si>
  <si>
    <t>Итого</t>
  </si>
  <si>
    <t>(підпис)</t>
  </si>
  <si>
    <t>(ініціали і прізвище)</t>
  </si>
  <si>
    <t>Загальний фонд</t>
  </si>
  <si>
    <t>Заступник голови Святошинської районної в місті Києві державної адміністрації</t>
  </si>
  <si>
    <t>А.О. Трамбовецький</t>
  </si>
  <si>
    <t>"____"________________2020</t>
  </si>
  <si>
    <t>Штатний розпис на 2020 рік</t>
  </si>
  <si>
    <t xml:space="preserve">Начальник управління </t>
  </si>
  <si>
    <t>Ю.В. Шпак</t>
  </si>
  <si>
    <t xml:space="preserve">Штат в кількості 50 штатних одиниць з місячним фондом заробітної плати Двісті шістдесят одна тисяча п'ятсот вісімдесят гривень нуль копійок
(282 050 гривень 0 коп.) гривень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</si>
</sst>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24"/>
      <name val="Arial"/>
      <family val="2"/>
    </font>
    <font>
      <sz val="8"/>
      <color indexed="24"/>
      <name val="Arial"/>
      <family val="2"/>
    </font>
    <font>
      <b/>
      <i/>
      <sz val="8"/>
      <name val="Tahoma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0" borderId="2" xfId="0" applyNumberFormat="1" applyFont="1" applyBorder="1" applyAlignment="1">
      <alignment horizontal="left" vertical="top"/>
    </xf>
    <xf numFmtId="0" fontId="2" fillId="0" borderId="0" xfId="0" applyNumberFormat="1" applyFont="1" applyAlignment="1">
      <alignment horizontal="centerContinuous" vertical="top"/>
    </xf>
    <xf numFmtId="0" fontId="4" fillId="0" borderId="2" xfId="0" applyNumberFormat="1" applyFont="1" applyBorder="1" applyAlignment="1">
      <alignment horizontal="centerContinuous" vertical="top"/>
    </xf>
    <xf numFmtId="0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2" xfId="0" applyNumberFormat="1" applyFont="1" applyBorder="1" applyAlignment="1">
      <alignment horizontal="right"/>
    </xf>
    <xf numFmtId="0" fontId="9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4" fontId="0" fillId="0" borderId="0" xfId="0" applyNumberFormat="1"/>
    <xf numFmtId="0" fontId="6" fillId="0" borderId="0" xfId="0" applyFont="1" applyAlignment="1">
      <alignment horizontal="center"/>
    </xf>
    <xf numFmtId="0" fontId="7" fillId="0" borderId="3" xfId="0" applyNumberFormat="1" applyFont="1" applyBorder="1" applyAlignment="1">
      <alignment horizontal="left" vertical="top" wrapText="1"/>
    </xf>
    <xf numFmtId="2" fontId="7" fillId="0" borderId="3" xfId="0" applyNumberFormat="1" applyFont="1" applyBorder="1" applyAlignment="1">
      <alignment horizontal="right"/>
    </xf>
    <xf numFmtId="0" fontId="7" fillId="0" borderId="3" xfId="0" applyNumberFormat="1" applyFont="1" applyBorder="1" applyAlignment="1">
      <alignment horizontal="left" wrapText="1"/>
    </xf>
    <xf numFmtId="4" fontId="7" fillId="0" borderId="3" xfId="0" applyNumberFormat="1" applyFont="1" applyBorder="1" applyAlignment="1">
      <alignment horizontal="right"/>
    </xf>
    <xf numFmtId="1" fontId="7" fillId="0" borderId="3" xfId="0" applyNumberFormat="1" applyFont="1" applyBorder="1" applyAlignment="1">
      <alignment horizontal="right" wrapText="1"/>
    </xf>
    <xf numFmtId="2" fontId="7" fillId="0" borderId="3" xfId="0" applyNumberFormat="1" applyFont="1" applyBorder="1" applyAlignment="1">
      <alignment horizontal="right" wrapText="1"/>
    </xf>
    <xf numFmtId="4" fontId="7" fillId="0" borderId="3" xfId="0" applyNumberFormat="1" applyFont="1" applyBorder="1" applyAlignment="1">
      <alignment horizontal="right" wrapText="1"/>
    </xf>
    <xf numFmtId="0" fontId="6" fillId="0" borderId="3" xfId="0" applyFont="1" applyBorder="1" applyAlignment="1">
      <alignment horizontal="left"/>
    </xf>
    <xf numFmtId="0" fontId="7" fillId="0" borderId="3" xfId="0" applyNumberFormat="1" applyFont="1" applyBorder="1" applyAlignment="1">
      <alignment wrapText="1"/>
    </xf>
    <xf numFmtId="2" fontId="7" fillId="0" borderId="3" xfId="0" applyNumberFormat="1" applyFont="1" applyBorder="1" applyAlignment="1">
      <alignment wrapText="1"/>
    </xf>
    <xf numFmtId="0" fontId="6" fillId="0" borderId="0" xfId="0" applyFont="1"/>
    <xf numFmtId="0" fontId="8" fillId="0" borderId="0" xfId="0" applyNumberFormat="1" applyFont="1" applyBorder="1" applyAlignment="1">
      <alignment horizontal="left" vertical="top" wrapText="1"/>
    </xf>
    <xf numFmtId="0" fontId="10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right" wrapText="1"/>
    </xf>
    <xf numFmtId="0" fontId="10" fillId="0" borderId="1" xfId="0" applyNumberFormat="1" applyFont="1" applyBorder="1" applyAlignment="1">
      <alignment horizontal="left" wrapText="1"/>
    </xf>
    <xf numFmtId="0" fontId="3" fillId="0" borderId="0" xfId="0" applyNumberFormat="1" applyFont="1" applyAlignment="1">
      <alignment horizontal="center"/>
    </xf>
    <xf numFmtId="0" fontId="12" fillId="0" borderId="1" xfId="0" applyNumberFormat="1" applyFont="1" applyBorder="1" applyAlignment="1">
      <alignment horizontal="right" wrapText="1"/>
    </xf>
    <xf numFmtId="0" fontId="5" fillId="0" borderId="0" xfId="0" applyNumberFormat="1" applyFont="1" applyAlignment="1">
      <alignment horizontal="center"/>
    </xf>
    <xf numFmtId="0" fontId="7" fillId="0" borderId="3" xfId="0" applyNumberFormat="1" applyFont="1" applyBorder="1" applyAlignment="1">
      <alignment horizontal="left"/>
    </xf>
    <xf numFmtId="0" fontId="11" fillId="0" borderId="0" xfId="0" applyNumberFormat="1" applyFont="1" applyAlignment="1">
      <alignment horizontal="left" wrapText="1"/>
    </xf>
    <xf numFmtId="0" fontId="11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center"/>
    </xf>
    <xf numFmtId="0" fontId="7" fillId="0" borderId="3" xfId="0" applyNumberFormat="1" applyFont="1" applyBorder="1" applyAlignment="1">
      <alignment horizontal="left" wrapText="1"/>
    </xf>
    <xf numFmtId="0" fontId="7" fillId="0" borderId="3" xfId="0" applyNumberFormat="1" applyFont="1" applyBorder="1" applyAlignment="1">
      <alignment horizontal="left" vertical="top" wrapText="1"/>
    </xf>
    <xf numFmtId="0" fontId="7" fillId="0" borderId="3" xfId="0" applyNumberFormat="1" applyFont="1" applyBorder="1" applyAlignment="1">
      <alignment horizontal="center" vertical="top" wrapText="1"/>
    </xf>
    <xf numFmtId="0" fontId="6" fillId="2" borderId="3" xfId="0" applyNumberFormat="1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D4D4D"/>
      <rgbColor rgb="00993366"/>
      <rgbColor rgb="00E6E6E6"/>
      <rgbColor rgb="00CCFFFF"/>
      <rgbColor rgb="00CCC085"/>
      <rgbColor rgb="00F4ECC5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56"/>
  <sheetViews>
    <sheetView tabSelected="1" workbookViewId="0">
      <selection activeCell="B10" sqref="B10"/>
    </sheetView>
  </sheetViews>
  <sheetFormatPr defaultColWidth="10.6640625" defaultRowHeight="11.25" outlineLevelRow="1" x14ac:dyDescent="0.2"/>
  <cols>
    <col min="1" max="1" width="5.6640625" style="1" customWidth="1"/>
    <col min="2" max="2" width="58.5" style="1" customWidth="1"/>
    <col min="3" max="3" width="13.83203125" style="1" customWidth="1"/>
    <col min="4" max="4" width="13.33203125" style="1" customWidth="1"/>
    <col min="5" max="5" width="17.1640625" style="1" customWidth="1"/>
    <col min="6" max="6" width="5" style="1" customWidth="1"/>
    <col min="7" max="10" width="10.33203125" style="1" customWidth="1"/>
  </cols>
  <sheetData>
    <row r="1" spans="1:10" ht="12" customHeight="1" x14ac:dyDescent="0.2">
      <c r="A1"/>
      <c r="B1"/>
      <c r="C1"/>
      <c r="D1"/>
      <c r="E1"/>
      <c r="F1"/>
      <c r="G1"/>
      <c r="H1"/>
      <c r="I1"/>
      <c r="J1"/>
    </row>
    <row r="2" spans="1:10" ht="12" customHeight="1" x14ac:dyDescent="0.2">
      <c r="A2"/>
      <c r="B2"/>
      <c r="C2"/>
      <c r="D2"/>
      <c r="E2"/>
      <c r="F2"/>
      <c r="G2"/>
      <c r="H2"/>
      <c r="I2" s="2" t="s">
        <v>0</v>
      </c>
      <c r="J2"/>
    </row>
    <row r="3" spans="1:10" s="1" customFormat="1" ht="0.95" customHeight="1" x14ac:dyDescent="0.2"/>
    <row r="4" spans="1:10" ht="51.75" customHeight="1" x14ac:dyDescent="0.2">
      <c r="A4"/>
      <c r="B4"/>
      <c r="C4"/>
      <c r="D4"/>
      <c r="E4"/>
      <c r="F4" s="27" t="s">
        <v>40</v>
      </c>
      <c r="G4" s="27"/>
      <c r="H4" s="27"/>
      <c r="I4" s="27"/>
      <c r="J4" s="27"/>
    </row>
    <row r="5" spans="1:10" ht="12" customHeight="1" x14ac:dyDescent="0.2">
      <c r="A5"/>
      <c r="B5"/>
      <c r="C5"/>
      <c r="D5"/>
      <c r="E5"/>
      <c r="F5"/>
      <c r="G5"/>
      <c r="H5"/>
      <c r="I5"/>
      <c r="J5"/>
    </row>
    <row r="6" spans="1:10" s="1" customFormat="1" ht="0.95" customHeight="1" x14ac:dyDescent="0.2"/>
    <row r="7" spans="1:10" ht="12" customHeight="1" x14ac:dyDescent="0.2">
      <c r="A7"/>
      <c r="B7"/>
      <c r="C7"/>
      <c r="D7"/>
      <c r="E7"/>
      <c r="F7"/>
      <c r="G7"/>
      <c r="H7"/>
      <c r="I7"/>
      <c r="J7"/>
    </row>
    <row r="8" spans="1:10" ht="42.75" customHeight="1" x14ac:dyDescent="0.2">
      <c r="A8"/>
      <c r="B8"/>
      <c r="C8"/>
      <c r="D8"/>
      <c r="E8"/>
      <c r="F8" s="28" t="s">
        <v>34</v>
      </c>
      <c r="G8" s="28"/>
      <c r="H8" s="28"/>
      <c r="I8" s="28"/>
      <c r="J8" s="28"/>
    </row>
    <row r="9" spans="1:10" s="1" customFormat="1" ht="0.95" customHeight="1" x14ac:dyDescent="0.2">
      <c r="H9" s="29" t="s">
        <v>1</v>
      </c>
      <c r="I9" s="29"/>
      <c r="J9" s="29"/>
    </row>
    <row r="10" spans="1:10" ht="12.75" customHeight="1" x14ac:dyDescent="0.2">
      <c r="A10"/>
      <c r="B10"/>
      <c r="C10"/>
      <c r="D10"/>
      <c r="E10"/>
      <c r="F10"/>
      <c r="G10"/>
      <c r="H10"/>
      <c r="I10"/>
      <c r="J10"/>
    </row>
    <row r="11" spans="1:10" ht="14.25" customHeight="1" x14ac:dyDescent="0.25">
      <c r="A11"/>
      <c r="B11"/>
      <c r="C11"/>
      <c r="D11"/>
      <c r="E11"/>
      <c r="F11" s="30" t="s">
        <v>35</v>
      </c>
      <c r="G11" s="30"/>
      <c r="H11" s="30"/>
      <c r="I11" s="30"/>
      <c r="J11" s="30"/>
    </row>
    <row r="12" spans="1:10" ht="12.75" customHeight="1" x14ac:dyDescent="0.2">
      <c r="A12"/>
      <c r="B12"/>
      <c r="C12"/>
      <c r="D12"/>
      <c r="E12"/>
      <c r="F12"/>
      <c r="G12" s="3" t="s">
        <v>2</v>
      </c>
      <c r="H12"/>
      <c r="I12" s="5" t="s">
        <v>3</v>
      </c>
      <c r="J12" s="4"/>
    </row>
    <row r="13" spans="1:10" ht="12" customHeight="1" x14ac:dyDescent="0.2">
      <c r="A13"/>
      <c r="B13"/>
      <c r="C13"/>
      <c r="D13"/>
      <c r="E13"/>
      <c r="F13"/>
      <c r="G13"/>
      <c r="H13"/>
      <c r="I13"/>
      <c r="J13" s="6" t="s">
        <v>4</v>
      </c>
    </row>
    <row r="14" spans="1:10" ht="12" customHeight="1" x14ac:dyDescent="0.2">
      <c r="A14"/>
      <c r="B14"/>
      <c r="C14"/>
      <c r="D14"/>
      <c r="E14"/>
      <c r="F14" s="7" t="s">
        <v>36</v>
      </c>
      <c r="G14"/>
      <c r="H14"/>
      <c r="I14"/>
      <c r="J14"/>
    </row>
    <row r="15" spans="1:10" ht="12" customHeight="1" x14ac:dyDescent="0.2">
      <c r="A15"/>
      <c r="B15"/>
      <c r="C15"/>
      <c r="D15"/>
      <c r="E15"/>
      <c r="F15" s="7"/>
      <c r="G15"/>
      <c r="H15"/>
      <c r="I15"/>
      <c r="J15"/>
    </row>
    <row r="16" spans="1:10" ht="11.25" customHeight="1" x14ac:dyDescent="0.2">
      <c r="A16"/>
      <c r="B16"/>
      <c r="C16"/>
      <c r="D16"/>
      <c r="E16"/>
      <c r="F16"/>
      <c r="G16"/>
      <c r="H16"/>
      <c r="I16"/>
      <c r="J16"/>
    </row>
    <row r="17" spans="1:10" ht="15.75" customHeight="1" x14ac:dyDescent="0.25">
      <c r="A17" s="31" t="s">
        <v>37</v>
      </c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12.75" customHeight="1" x14ac:dyDescent="0.2">
      <c r="A18" s="26" t="s">
        <v>5</v>
      </c>
      <c r="B18" s="26"/>
      <c r="C18" s="26"/>
      <c r="D18" s="26"/>
      <c r="E18" s="26"/>
      <c r="F18" s="26"/>
      <c r="G18" s="26"/>
      <c r="H18" s="26"/>
      <c r="I18" s="26"/>
      <c r="J18" s="26"/>
    </row>
    <row r="19" spans="1:10" ht="12.75" customHeight="1" x14ac:dyDescent="0.2">
      <c r="A19" s="35" t="s">
        <v>33</v>
      </c>
      <c r="B19" s="35"/>
      <c r="C19" s="35"/>
      <c r="D19" s="35"/>
      <c r="E19" s="35"/>
      <c r="F19" s="35"/>
      <c r="G19" s="35"/>
      <c r="H19" s="35"/>
      <c r="I19" s="35"/>
      <c r="J19" s="35"/>
    </row>
    <row r="20" spans="1:10" ht="12.75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</row>
    <row r="21" spans="1:10" ht="30.6" customHeight="1" x14ac:dyDescent="0.2">
      <c r="A21" s="37" t="s">
        <v>6</v>
      </c>
      <c r="B21" s="37"/>
      <c r="C21" s="38" t="s">
        <v>7</v>
      </c>
      <c r="D21" s="38" t="s">
        <v>8</v>
      </c>
      <c r="E21" s="38" t="s">
        <v>9</v>
      </c>
      <c r="F21"/>
      <c r="G21"/>
      <c r="H21"/>
      <c r="I21"/>
      <c r="J21"/>
    </row>
    <row r="22" spans="1:10" ht="54.75" customHeight="1" x14ac:dyDescent="0.2">
      <c r="A22" s="14" t="s">
        <v>10</v>
      </c>
      <c r="B22" s="14" t="s">
        <v>11</v>
      </c>
      <c r="C22" s="38"/>
      <c r="D22" s="38"/>
      <c r="E22" s="38"/>
      <c r="F22"/>
      <c r="G22"/>
      <c r="H22"/>
      <c r="I22"/>
      <c r="J22"/>
    </row>
    <row r="23" spans="1:10" ht="15.75" customHeight="1" x14ac:dyDescent="0.2">
      <c r="A23" s="39" t="s">
        <v>12</v>
      </c>
      <c r="B23" s="39"/>
      <c r="C23" s="39"/>
      <c r="D23" s="39"/>
      <c r="E23" s="39"/>
      <c r="F23"/>
      <c r="G23"/>
      <c r="H23"/>
      <c r="I23"/>
      <c r="J23"/>
    </row>
    <row r="24" spans="1:10" ht="15.75" customHeight="1" x14ac:dyDescent="0.2">
      <c r="A24" s="36" t="s">
        <v>13</v>
      </c>
      <c r="B24" s="36"/>
      <c r="C24" s="15">
        <v>1</v>
      </c>
      <c r="D24" s="16"/>
      <c r="E24" s="17">
        <f>E25</f>
        <v>8150</v>
      </c>
      <c r="F24"/>
      <c r="G24"/>
      <c r="H24"/>
      <c r="I24"/>
      <c r="J24"/>
    </row>
    <row r="25" spans="1:10" ht="15.75" customHeight="1" outlineLevel="1" x14ac:dyDescent="0.2">
      <c r="A25" s="18">
        <v>1</v>
      </c>
      <c r="B25" s="16" t="s">
        <v>14</v>
      </c>
      <c r="C25" s="19">
        <v>1</v>
      </c>
      <c r="D25" s="20">
        <v>8150</v>
      </c>
      <c r="E25" s="20">
        <f>D25</f>
        <v>8150</v>
      </c>
      <c r="F25"/>
      <c r="G25"/>
      <c r="H25"/>
      <c r="I25"/>
      <c r="J25"/>
    </row>
    <row r="26" spans="1:10" ht="15.75" customHeight="1" x14ac:dyDescent="0.2">
      <c r="A26" s="21"/>
      <c r="B26" s="22" t="s">
        <v>28</v>
      </c>
      <c r="C26" s="23">
        <v>2</v>
      </c>
      <c r="D26" s="16"/>
      <c r="E26" s="17">
        <f>E27+E28</f>
        <v>11250</v>
      </c>
      <c r="F26"/>
      <c r="G26"/>
      <c r="H26"/>
      <c r="I26"/>
      <c r="J26"/>
    </row>
    <row r="27" spans="1:10" ht="15.75" customHeight="1" outlineLevel="1" x14ac:dyDescent="0.2">
      <c r="A27" s="18">
        <v>2</v>
      </c>
      <c r="B27" s="16" t="s">
        <v>29</v>
      </c>
      <c r="C27" s="19">
        <v>1</v>
      </c>
      <c r="D27" s="20">
        <v>5950</v>
      </c>
      <c r="E27" s="20">
        <f>D27</f>
        <v>5950</v>
      </c>
      <c r="F27"/>
      <c r="G27"/>
      <c r="H27"/>
      <c r="I27"/>
      <c r="J27"/>
    </row>
    <row r="28" spans="1:10" ht="15.75" customHeight="1" outlineLevel="1" x14ac:dyDescent="0.2">
      <c r="A28" s="18">
        <v>3</v>
      </c>
      <c r="B28" s="16" t="s">
        <v>17</v>
      </c>
      <c r="C28" s="19">
        <v>1</v>
      </c>
      <c r="D28" s="20">
        <v>5300</v>
      </c>
      <c r="E28" s="20">
        <f>D28</f>
        <v>5300</v>
      </c>
      <c r="F28"/>
      <c r="G28"/>
      <c r="H28"/>
      <c r="I28"/>
      <c r="J28"/>
    </row>
    <row r="29" spans="1:10" ht="15.75" customHeight="1" x14ac:dyDescent="0.2">
      <c r="A29" s="36" t="s">
        <v>18</v>
      </c>
      <c r="B29" s="36"/>
      <c r="C29" s="15">
        <v>30</v>
      </c>
      <c r="D29" s="16"/>
      <c r="E29" s="17">
        <f>E30+E31+E32</f>
        <v>166550</v>
      </c>
      <c r="F29"/>
      <c r="G29"/>
      <c r="H29"/>
      <c r="I29"/>
      <c r="J29"/>
    </row>
    <row r="30" spans="1:10" ht="15.75" customHeight="1" outlineLevel="1" x14ac:dyDescent="0.2">
      <c r="A30" s="18">
        <v>4</v>
      </c>
      <c r="B30" s="16" t="s">
        <v>19</v>
      </c>
      <c r="C30" s="19">
        <v>1</v>
      </c>
      <c r="D30" s="20">
        <v>6600</v>
      </c>
      <c r="E30" s="20">
        <f>D30</f>
        <v>6600</v>
      </c>
      <c r="F30"/>
      <c r="G30"/>
      <c r="H30"/>
      <c r="I30"/>
      <c r="J30"/>
    </row>
    <row r="31" spans="1:10" ht="15.75" customHeight="1" outlineLevel="1" x14ac:dyDescent="0.2">
      <c r="A31" s="18">
        <v>5</v>
      </c>
      <c r="B31" s="16" t="s">
        <v>21</v>
      </c>
      <c r="C31" s="19">
        <v>1</v>
      </c>
      <c r="D31" s="20">
        <v>5950</v>
      </c>
      <c r="E31" s="20">
        <f>D31</f>
        <v>5950</v>
      </c>
      <c r="F31"/>
      <c r="G31"/>
      <c r="H31"/>
      <c r="I31"/>
      <c r="J31"/>
    </row>
    <row r="32" spans="1:10" ht="15.75" customHeight="1" outlineLevel="1" x14ac:dyDescent="0.2">
      <c r="A32" s="18">
        <v>6</v>
      </c>
      <c r="B32" s="16" t="s">
        <v>20</v>
      </c>
      <c r="C32" s="19">
        <v>28</v>
      </c>
      <c r="D32" s="20">
        <v>5500</v>
      </c>
      <c r="E32" s="20">
        <f>D32*28</f>
        <v>154000</v>
      </c>
      <c r="F32"/>
      <c r="G32"/>
      <c r="H32"/>
      <c r="I32"/>
      <c r="J32"/>
    </row>
    <row r="33" spans="1:10" ht="15.75" customHeight="1" x14ac:dyDescent="0.2">
      <c r="A33" s="36" t="s">
        <v>22</v>
      </c>
      <c r="B33" s="36"/>
      <c r="C33" s="15">
        <v>4</v>
      </c>
      <c r="D33" s="16"/>
      <c r="E33" s="17">
        <f>E34+E35</f>
        <v>22450</v>
      </c>
      <c r="F33"/>
      <c r="G33"/>
      <c r="H33"/>
      <c r="I33"/>
      <c r="J33"/>
    </row>
    <row r="34" spans="1:10" ht="15.75" customHeight="1" outlineLevel="1" x14ac:dyDescent="0.2">
      <c r="A34" s="18">
        <v>7</v>
      </c>
      <c r="B34" s="16" t="s">
        <v>23</v>
      </c>
      <c r="C34" s="19">
        <v>1</v>
      </c>
      <c r="D34" s="20">
        <v>5950</v>
      </c>
      <c r="E34" s="20">
        <f>D34</f>
        <v>5950</v>
      </c>
      <c r="F34"/>
      <c r="G34"/>
      <c r="H34"/>
      <c r="I34"/>
      <c r="J34"/>
    </row>
    <row r="35" spans="1:10" ht="15.75" customHeight="1" outlineLevel="1" x14ac:dyDescent="0.2">
      <c r="A35" s="18">
        <v>8</v>
      </c>
      <c r="B35" s="16" t="s">
        <v>20</v>
      </c>
      <c r="C35" s="19">
        <v>3</v>
      </c>
      <c r="D35" s="20">
        <v>5500</v>
      </c>
      <c r="E35" s="20">
        <f>D35*3</f>
        <v>16500</v>
      </c>
      <c r="F35"/>
      <c r="G35"/>
      <c r="H35"/>
      <c r="I35"/>
      <c r="J35"/>
    </row>
    <row r="36" spans="1:10" ht="15.75" customHeight="1" x14ac:dyDescent="0.2">
      <c r="A36" s="36" t="s">
        <v>24</v>
      </c>
      <c r="B36" s="36"/>
      <c r="C36" s="15">
        <v>4</v>
      </c>
      <c r="D36" s="16"/>
      <c r="E36" s="17">
        <f>E37+E38+E39</f>
        <v>22900</v>
      </c>
      <c r="F36"/>
      <c r="G36"/>
      <c r="H36"/>
      <c r="I36"/>
      <c r="J36"/>
    </row>
    <row r="37" spans="1:10" ht="15.75" customHeight="1" outlineLevel="1" x14ac:dyDescent="0.2">
      <c r="A37" s="18">
        <v>9</v>
      </c>
      <c r="B37" s="16" t="s">
        <v>19</v>
      </c>
      <c r="C37" s="19">
        <v>1</v>
      </c>
      <c r="D37" s="20">
        <v>6600</v>
      </c>
      <c r="E37" s="20">
        <f>D37</f>
        <v>6600</v>
      </c>
      <c r="F37"/>
      <c r="G37"/>
      <c r="H37"/>
      <c r="I37"/>
      <c r="J37"/>
    </row>
    <row r="38" spans="1:10" ht="15.75" customHeight="1" outlineLevel="1" x14ac:dyDescent="0.2">
      <c r="A38" s="18">
        <v>10</v>
      </c>
      <c r="B38" s="16" t="s">
        <v>20</v>
      </c>
      <c r="C38" s="19">
        <v>2</v>
      </c>
      <c r="D38" s="20">
        <v>5500</v>
      </c>
      <c r="E38" s="20">
        <f>D38*2</f>
        <v>11000</v>
      </c>
      <c r="F38"/>
      <c r="G38"/>
      <c r="H38"/>
      <c r="I38"/>
      <c r="J38"/>
    </row>
    <row r="39" spans="1:10" ht="15.75" customHeight="1" outlineLevel="1" x14ac:dyDescent="0.2">
      <c r="A39" s="18">
        <v>11</v>
      </c>
      <c r="B39" s="16" t="s">
        <v>25</v>
      </c>
      <c r="C39" s="19">
        <v>1</v>
      </c>
      <c r="D39" s="20">
        <v>5300</v>
      </c>
      <c r="E39" s="20">
        <f>D39</f>
        <v>5300</v>
      </c>
      <c r="F39"/>
      <c r="G39"/>
      <c r="H39"/>
      <c r="I39"/>
      <c r="J39"/>
    </row>
    <row r="40" spans="1:10" ht="15.75" customHeight="1" x14ac:dyDescent="0.2">
      <c r="A40" s="36" t="s">
        <v>26</v>
      </c>
      <c r="B40" s="36"/>
      <c r="C40" s="15">
        <v>6</v>
      </c>
      <c r="D40" s="16"/>
      <c r="E40" s="17">
        <f>E41+E42+E43</f>
        <v>34050</v>
      </c>
      <c r="F40"/>
      <c r="G40"/>
      <c r="H40"/>
      <c r="I40"/>
      <c r="J40"/>
    </row>
    <row r="41" spans="1:10" ht="15.75" customHeight="1" outlineLevel="1" x14ac:dyDescent="0.2">
      <c r="A41" s="18">
        <v>12</v>
      </c>
      <c r="B41" s="16" t="s">
        <v>27</v>
      </c>
      <c r="C41" s="19">
        <v>1</v>
      </c>
      <c r="D41" s="20">
        <v>6100</v>
      </c>
      <c r="E41" s="20">
        <f>D41</f>
        <v>6100</v>
      </c>
      <c r="F41"/>
      <c r="G41"/>
      <c r="H41"/>
      <c r="I41"/>
      <c r="J41"/>
    </row>
    <row r="42" spans="1:10" ht="15.75" customHeight="1" outlineLevel="1" x14ac:dyDescent="0.2">
      <c r="A42" s="18">
        <v>13</v>
      </c>
      <c r="B42" s="16" t="s">
        <v>21</v>
      </c>
      <c r="C42" s="19">
        <v>1</v>
      </c>
      <c r="D42" s="20">
        <v>5950</v>
      </c>
      <c r="E42" s="20">
        <f>D42</f>
        <v>5950</v>
      </c>
      <c r="F42"/>
      <c r="G42"/>
      <c r="H42"/>
      <c r="I42"/>
      <c r="J42"/>
    </row>
    <row r="43" spans="1:10" ht="15.75" customHeight="1" outlineLevel="1" x14ac:dyDescent="0.2">
      <c r="A43" s="18">
        <v>14</v>
      </c>
      <c r="B43" s="16" t="s">
        <v>20</v>
      </c>
      <c r="C43" s="19">
        <v>4</v>
      </c>
      <c r="D43" s="20">
        <v>5500</v>
      </c>
      <c r="E43" s="20">
        <f>D43*4</f>
        <v>22000</v>
      </c>
      <c r="F43"/>
      <c r="G43"/>
      <c r="H43"/>
      <c r="I43"/>
      <c r="J43"/>
    </row>
    <row r="44" spans="1:10" ht="15.75" customHeight="1" x14ac:dyDescent="0.2">
      <c r="A44" s="21"/>
      <c r="B44" s="22" t="s">
        <v>15</v>
      </c>
      <c r="C44" s="23">
        <v>3</v>
      </c>
      <c r="D44" s="16"/>
      <c r="E44" s="17">
        <f>E45+E46</f>
        <v>16700</v>
      </c>
      <c r="F44"/>
      <c r="G44"/>
      <c r="H44"/>
      <c r="I44"/>
      <c r="J44"/>
    </row>
    <row r="45" spans="1:10" ht="15.75" customHeight="1" outlineLevel="1" x14ac:dyDescent="0.2">
      <c r="A45" s="18">
        <v>15</v>
      </c>
      <c r="B45" s="16" t="s">
        <v>16</v>
      </c>
      <c r="C45" s="19">
        <v>1</v>
      </c>
      <c r="D45" s="20">
        <v>6100</v>
      </c>
      <c r="E45" s="20">
        <f>D45</f>
        <v>6100</v>
      </c>
      <c r="F45"/>
      <c r="G45"/>
      <c r="H45"/>
      <c r="I45"/>
      <c r="J45"/>
    </row>
    <row r="46" spans="1:10" ht="15.75" customHeight="1" outlineLevel="1" x14ac:dyDescent="0.2">
      <c r="A46" s="18">
        <v>16</v>
      </c>
      <c r="B46" s="16" t="s">
        <v>17</v>
      </c>
      <c r="C46" s="19">
        <v>2</v>
      </c>
      <c r="D46" s="20">
        <v>5300</v>
      </c>
      <c r="E46" s="20">
        <f>D46*2</f>
        <v>10600</v>
      </c>
      <c r="F46"/>
      <c r="G46"/>
      <c r="H46"/>
      <c r="I46"/>
      <c r="J46"/>
    </row>
    <row r="47" spans="1:10" ht="15.75" customHeight="1" x14ac:dyDescent="0.2">
      <c r="A47" s="32" t="s">
        <v>30</v>
      </c>
      <c r="B47" s="32"/>
      <c r="C47" s="15">
        <v>50</v>
      </c>
      <c r="D47" s="16"/>
      <c r="E47" s="17">
        <f>E24+E26+E29+E33+E36+E40+E44</f>
        <v>282050</v>
      </c>
      <c r="F47"/>
      <c r="G47"/>
      <c r="H47"/>
      <c r="I47"/>
      <c r="J47"/>
    </row>
    <row r="48" spans="1:10" ht="11.25" customHeight="1" x14ac:dyDescent="0.2">
      <c r="A48"/>
      <c r="B48" s="25"/>
      <c r="C48" s="25"/>
      <c r="D48"/>
      <c r="E48" s="12"/>
      <c r="F48"/>
      <c r="G48"/>
      <c r="H48"/>
      <c r="I48"/>
      <c r="J48"/>
    </row>
    <row r="49" spans="1:10" ht="11.25" customHeight="1" x14ac:dyDescent="0.2">
      <c r="A49"/>
      <c r="B49" s="25"/>
      <c r="C49" s="25"/>
      <c r="D49"/>
      <c r="E49" s="12"/>
      <c r="F49"/>
      <c r="G49"/>
      <c r="H49"/>
      <c r="I49"/>
      <c r="J49"/>
    </row>
    <row r="50" spans="1:10" ht="11.25" customHeight="1" x14ac:dyDescent="0.2">
      <c r="A50"/>
      <c r="B50" s="25"/>
      <c r="C50" s="25"/>
      <c r="D50"/>
      <c r="E50" s="12"/>
      <c r="F50"/>
      <c r="G50"/>
      <c r="H50"/>
      <c r="I50"/>
      <c r="J50"/>
    </row>
    <row r="51" spans="1:10" ht="11.25" customHeight="1" x14ac:dyDescent="0.2">
      <c r="A51"/>
      <c r="B51" s="25"/>
      <c r="C51" s="25"/>
      <c r="D51"/>
      <c r="E51" s="12"/>
      <c r="F51"/>
      <c r="G51"/>
      <c r="H51"/>
      <c r="I51"/>
      <c r="J51"/>
    </row>
    <row r="52" spans="1:10" ht="11.25" customHeight="1" x14ac:dyDescent="0.2">
      <c r="A52"/>
      <c r="B52" s="25"/>
      <c r="C52" s="25"/>
      <c r="D52"/>
      <c r="E52" s="12"/>
      <c r="F52"/>
      <c r="G52"/>
      <c r="H52"/>
      <c r="I52"/>
      <c r="J52"/>
    </row>
    <row r="53" spans="1:10" s="1" customFormat="1" ht="11.25" customHeight="1" x14ac:dyDescent="0.2">
      <c r="E53" s="11"/>
    </row>
    <row r="54" spans="1:10" ht="12.75" customHeight="1" x14ac:dyDescent="0.2">
      <c r="A54"/>
      <c r="B54" s="33" t="s">
        <v>38</v>
      </c>
      <c r="C54" s="33"/>
      <c r="D54" s="33"/>
      <c r="E54" s="33"/>
      <c r="F54" s="24"/>
      <c r="G54" s="24"/>
      <c r="H54" s="34" t="s">
        <v>39</v>
      </c>
      <c r="I54" s="34"/>
      <c r="J54" s="34"/>
    </row>
    <row r="55" spans="1:10" s="1" customFormat="1" ht="11.25" customHeight="1" x14ac:dyDescent="0.2">
      <c r="F55" s="8" t="s">
        <v>31</v>
      </c>
      <c r="G55" s="8"/>
      <c r="H55" s="8"/>
      <c r="I55" s="8"/>
      <c r="J55" s="9" t="s">
        <v>32</v>
      </c>
    </row>
    <row r="56" spans="1:10" s="10" customFormat="1" ht="11.25" customHeight="1" x14ac:dyDescent="0.15"/>
  </sheetData>
  <mergeCells count="20">
    <mergeCell ref="A47:B47"/>
    <mergeCell ref="B54:E54"/>
    <mergeCell ref="H54:J54"/>
    <mergeCell ref="A19:J19"/>
    <mergeCell ref="A29:B29"/>
    <mergeCell ref="A33:B33"/>
    <mergeCell ref="A36:B36"/>
    <mergeCell ref="A40:B40"/>
    <mergeCell ref="A21:B21"/>
    <mergeCell ref="C21:C22"/>
    <mergeCell ref="D21:D22"/>
    <mergeCell ref="E21:E22"/>
    <mergeCell ref="A23:E23"/>
    <mergeCell ref="A24:B24"/>
    <mergeCell ref="A18:J18"/>
    <mergeCell ref="F4:J4"/>
    <mergeCell ref="F8:J8"/>
    <mergeCell ref="H9:J9"/>
    <mergeCell ref="F11:J11"/>
    <mergeCell ref="A17:J17"/>
  </mergeCells>
  <pageMargins left="0.59055118110236227" right="0.39370078740157483" top="0.39370078740157483" bottom="0.39370078740157483" header="0.39370078740157483" footer="0.39370078740157483"/>
  <pageSetup paperSize="9" scale="75" fitToWidth="0" fitToHeight="0" pageOrder="overThenDown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TDSheet</vt:lpstr>
      <vt:lpstr>TDSheet!Заголовки_для_друку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Скорик Світлана Олександрівна</dc:creator>
  <cp:lastModifiedBy>admin</cp:lastModifiedBy>
  <cp:revision>1</cp:revision>
  <cp:lastPrinted>2020-01-29T08:01:59Z</cp:lastPrinted>
  <dcterms:created xsi:type="dcterms:W3CDTF">2019-02-20T08:14:15Z</dcterms:created>
  <dcterms:modified xsi:type="dcterms:W3CDTF">2020-02-06T14:14:27Z</dcterms:modified>
</cp:coreProperties>
</file>