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.2.ЗВЕД" sheetId="1" state="visible" r:id="rId3"/>
  </sheets>
  <externalReferences>
    <externalReference r:id="rId4"/>
    <externalReference r:id="rId5"/>
  </externalReferences>
  <definedNames>
    <definedName function="false" hidden="false" localSheetId="0" name="Excel_BuiltIn_Print_Area" vbProcedure="false">'Ф.2.ЗВЕД'!$A$1:$J$105</definedName>
    <definedName function="false" hidden="false" localSheetId="0" name="Excel_BuiltIn_Print_Titles" vbProcedure="false">'Ф.2.ЗВЕД'!$A$22:$AMJ$22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<sst xmlns="http://schemas.openxmlformats.org/spreadsheetml/2006/main" count="116" uniqueCount="108">
  <si>
    <t xml:space="preserve">Додаток 4
до Порядку складання фінансової та  бюджетної звітності розпорядниками та одержувачами бюджетних коштів</t>
  </si>
  <si>
    <t xml:space="preserve">Звіт про надходження та використання коштів  загального фонду (форма №2д)</t>
  </si>
  <si>
    <t xml:space="preserve">                                                                               (ЗАГАЛЬНА)</t>
  </si>
  <si>
    <t xml:space="preserve">за   2023 рік</t>
  </si>
  <si>
    <t xml:space="preserve">коди</t>
  </si>
  <si>
    <t xml:space="preserve">Установа</t>
  </si>
  <si>
    <t xml:space="preserve">Головне управління  ПФУ в Одеській області</t>
  </si>
  <si>
    <t xml:space="preserve">за ЄДРПОУ</t>
  </si>
  <si>
    <t xml:space="preserve">Територія</t>
  </si>
  <si>
    <t xml:space="preserve">65107 Одеса, вул. Канатна, 83</t>
  </si>
  <si>
    <t xml:space="preserve">за КОАТУУ</t>
  </si>
  <si>
    <t xml:space="preserve">Організаційно-правова форма господарювання</t>
  </si>
  <si>
    <t xml:space="preserve">за КОПФГ</t>
  </si>
  <si>
    <r>
      <rPr>
        <b val="true"/>
        <sz val="10"/>
        <color rgb="FF000000"/>
        <rFont val="Times New Roman"/>
        <family val="1"/>
        <charset val="204"/>
      </rPr>
      <t xml:space="preserve">Код та назва відомчої класифікації видатків та кредитування державного бюджету</t>
    </r>
    <r>
      <rPr>
        <b val="true"/>
        <sz val="8"/>
        <color rgb="FF000000"/>
        <rFont val="Times New Roman"/>
        <family val="1"/>
        <charset val="204"/>
      </rPr>
      <t xml:space="preserve"> </t>
    </r>
  </si>
  <si>
    <t xml:space="preserve">Код та назва програмної класифікації видатків та кредитування державного бюджету</t>
  </si>
  <si>
    <t xml:space="preserve">Код та назва типової відомчої класифікації видатків та кредитування місцевих бюджетів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</si>
  <si>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</si>
  <si>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r>
      <rPr>
        <sz val="10"/>
        <color rgb="FF000000"/>
        <rFont val="Times New Roman"/>
        <family val="1"/>
        <charset val="204"/>
      </rPr>
      <t xml:space="preserve">Періодичність:</t>
    </r>
    <r>
      <rPr>
        <u val="single"/>
        <sz val="10"/>
        <color rgb="FF000000"/>
        <rFont val="Times New Roman"/>
        <family val="1"/>
        <charset val="204"/>
      </rPr>
      <t xml:space="preserve"> </t>
    </r>
    <r>
      <rPr>
        <u val="single"/>
        <sz val="8"/>
        <color rgb="FF000000"/>
        <rFont val="Times New Roman"/>
        <family val="1"/>
        <charset val="204"/>
      </rPr>
      <t xml:space="preserve">квартальна</t>
    </r>
    <r>
      <rPr>
        <sz val="8"/>
        <color rgb="FF000000"/>
        <rFont val="Times New Roman"/>
        <family val="1"/>
        <charset val="204"/>
      </rPr>
      <t xml:space="preserve">, річна</t>
    </r>
  </si>
  <si>
    <t xml:space="preserve">Одиниця виміру: грн, коп.</t>
  </si>
  <si>
    <t xml:space="preserve">Показники</t>
  </si>
  <si>
    <t xml:space="preserve">КЕКВ та/або ККК</t>
  </si>
  <si>
    <t xml:space="preserve">Код рядка</t>
  </si>
  <si>
    <t xml:space="preserve">Затверджено на звітний рік</t>
  </si>
  <si>
    <r>
      <rPr>
        <sz val="10"/>
        <color rgb="FF000000"/>
        <rFont val="Times New Roman"/>
        <family val="1"/>
        <charset val="204"/>
      </rPr>
      <t xml:space="preserve">Затверджено на звітний період (рік)</t>
    </r>
    <r>
      <rPr>
        <vertAlign val="superscript"/>
        <sz val="8"/>
        <color rgb="FF000000"/>
        <rFont val="Times New Roman"/>
        <family val="1"/>
        <charset val="204"/>
      </rPr>
      <t xml:space="preserve">1</t>
    </r>
  </si>
  <si>
    <t xml:space="preserve">Залишок на початок звітного року</t>
  </si>
  <si>
    <t xml:space="preserve">Надійшло коштів за звітний період (рік)</t>
  </si>
  <si>
    <t xml:space="preserve">Касові за звітний період (рік)</t>
  </si>
  <si>
    <t xml:space="preserve">Фактичні за звітний період (рік)</t>
  </si>
  <si>
    <t xml:space="preserve">Залишок на кінець звітного періоду (року)</t>
  </si>
  <si>
    <r>
      <rPr>
        <b val="true"/>
        <sz val="10"/>
        <color rgb="FF000000"/>
        <rFont val="Times New Roman"/>
        <family val="1"/>
        <charset val="204"/>
      </rPr>
      <t xml:space="preserve">Видатки та надання кредитів - </t>
    </r>
    <r>
      <rPr>
        <b val="true"/>
        <sz val="8"/>
        <color rgb="FF000000"/>
        <rFont val="Times New Roman"/>
        <family val="1"/>
        <charset val="204"/>
      </rPr>
      <t xml:space="preserve"> усього</t>
    </r>
  </si>
  <si>
    <t xml:space="preserve">Х</t>
  </si>
  <si>
    <t xml:space="preserve">010</t>
  </si>
  <si>
    <t xml:space="preserve">у тому числі:Поточні видатки</t>
  </si>
  <si>
    <t xml:space="preserve">020</t>
  </si>
  <si>
    <t xml:space="preserve">Оплата праці і нарахування на заробітну плату</t>
  </si>
  <si>
    <t xml:space="preserve">030</t>
  </si>
  <si>
    <t xml:space="preserve">Оплата праці </t>
  </si>
  <si>
    <t xml:space="preserve">040</t>
  </si>
  <si>
    <t xml:space="preserve">  Заробітна плата</t>
  </si>
  <si>
    <t xml:space="preserve">050</t>
  </si>
  <si>
    <t xml:space="preserve">  Грошове  забезпечення військовослужбовців</t>
  </si>
  <si>
    <t xml:space="preserve">060</t>
  </si>
  <si>
    <t xml:space="preserve">Нарахування на оплату праці</t>
  </si>
  <si>
    <t xml:space="preserve">070</t>
  </si>
  <si>
    <t xml:space="preserve">Використання товарів і послуг</t>
  </si>
  <si>
    <t xml:space="preserve">080</t>
  </si>
  <si>
    <t xml:space="preserve">Предмети, матеріали, обладнання та інвентар</t>
  </si>
  <si>
    <t xml:space="preserve">090</t>
  </si>
  <si>
    <t xml:space="preserve">Медикаменти та перев’язувальні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</si>
  <si>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</si>
  <si>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</si>
  <si>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</si>
  <si>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</si>
  <si>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</si>
  <si>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</si>
  <si>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</si>
  <si>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</si>
  <si>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</si>
  <si>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</si>
  <si>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</si>
  <si>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</si>
  <si>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</si>
  <si>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</si>
  <si>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</si>
  <si>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</si>
  <si>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</si>
  <si>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</si>
  <si>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</si>
  <si>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</si>
  <si>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</si>
  <si>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</si>
  <si>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</si>
  <si>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 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</si>
  <si>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</si>
  <si>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</si>
  <si>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</si>
  <si>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</si>
  <si>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</si>
  <si>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</si>
  <si>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</si>
  <si>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 Капітальне  будівництво (придбання) інших об’єктів </t>
  </si>
  <si>
    <t xml:space="preserve"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</si>
  <si>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</si>
  <si>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</si>
  <si>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</si>
  <si>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rPr>
        <sz val="10"/>
        <color rgb="FF000000"/>
        <rFont val="Times New Roman"/>
        <family val="1"/>
        <charset val="204"/>
      </rPr>
      <t xml:space="preserve">  </t>
    </r>
    <r>
      <rPr>
        <sz val="8"/>
        <color rgb="FF000000"/>
        <rFont val="Times New Roman"/>
        <family val="1"/>
        <charset val="204"/>
      </rPr>
      <t xml:space="preserve">Реконструкція житлового фонду (приміщень)</t>
    </r>
  </si>
  <si>
    <r>
      <rPr>
        <sz val="10"/>
        <color rgb="FF000000"/>
        <rFont val="Times New Roman"/>
        <family val="1"/>
        <charset val="204"/>
      </rPr>
      <t xml:space="preserve">  </t>
    </r>
    <r>
      <rPr>
        <sz val="8"/>
        <color rgb="FF000000"/>
        <rFont val="Times New Roman"/>
        <family val="1"/>
        <charset val="204"/>
      </rPr>
      <t xml:space="preserve">Реконструкція та реставрація  інших об’єктів</t>
    </r>
  </si>
  <si>
    <r>
      <rPr>
        <sz val="10"/>
        <color rgb="FF000000"/>
        <rFont val="Times New Roman"/>
        <family val="1"/>
        <charset val="204"/>
      </rPr>
      <t xml:space="preserve">  </t>
    </r>
    <r>
      <rPr>
        <sz val="8"/>
        <color rgb="FF000000"/>
        <rFont val="Times New Roman"/>
        <family val="1"/>
        <charset val="204"/>
      </rPr>
      <t xml:space="preserve">Реставрація пам’яток культури, історії та архітектури</t>
    </r>
  </si>
  <si>
    <t xml:space="preserve">Створення державних запасів і резервів</t>
  </si>
  <si>
    <t xml:space="preserve">Придбання землі 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</si>
  <si>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</si>
  <si>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</si>
  <si>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</si>
  <si>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 урядам іноземних держав та міжнародним організаціям</t>
  </si>
  <si>
    <t xml:space="preserve">Капітальні трансферти населенню</t>
  </si>
  <si>
    <t xml:space="preserve">Внутрішнє кредитування</t>
  </si>
  <si>
    <t xml:space="preserve"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</si>
  <si>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</si>
  <si>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</si>
  <si>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rPr>
        <i val="true"/>
        <sz val="10"/>
        <color rgb="FF000000"/>
        <rFont val="Times New Roman"/>
        <family val="1"/>
        <charset val="204"/>
      </rPr>
      <t xml:space="preserve">  </t>
    </r>
    <r>
      <rPr>
        <sz val="8"/>
        <color rgb="FF000000"/>
        <rFont val="Times New Roman"/>
        <family val="1"/>
        <charset val="204"/>
      </rPr>
      <t xml:space="preserve">Надання інших внутрішніх кредитів</t>
    </r>
  </si>
  <si>
    <t xml:space="preserve">Зовнішнє кредитування</t>
  </si>
  <si>
    <t xml:space="preserve">Надання зовнішніх кредитів</t>
  </si>
  <si>
    <t xml:space="preserve">Інші видатки</t>
  </si>
  <si>
    <t xml:space="preserve">X</t>
  </si>
  <si>
    <t xml:space="preserve">Нерозподілені видатки</t>
  </si>
  <si>
    <t xml:space="preserve">* До запровадження програмно-цільового методу складання та виконання місцевих бюджетів  проставляються  код та назва тимчасової класифікації видатків та кредитування місцевих бюджетів.</t>
  </si>
  <si>
    <t xml:space="preserve">(підпис)</t>
  </si>
  <si>
    <t xml:space="preserve">(Власне і’мя ПРІЗВИЩЕ)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</si>
</sst>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#,##0.00;\-#,##0.00;#,\-"/>
    <numFmt numFmtId="168" formatCode="0.00"/>
  </numFmts>
  <fonts count="2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8"/>
      <color rgb="FF000000"/>
      <name val="Times New Roman"/>
      <family val="1"/>
      <charset val="204"/>
    </font>
    <font>
      <b val="true"/>
      <i val="true"/>
      <sz val="7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 val="single"/>
      <sz val="10"/>
      <color rgb="FF000000"/>
      <name val="Times New Roman"/>
      <family val="1"/>
      <charset val="204"/>
    </font>
    <font>
      <u val="single"/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6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E:/11111/ZV_kv2022v1.0%20(1)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ZV_kv2022v1.0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N107"/>
  <sheetViews>
    <sheetView showFormulas="false" showGridLines="true" showRowColHeaders="true" showZeros="true" rightToLeft="false" tabSelected="true" showOutlineSymbols="true" defaultGridColor="true" view="pageBreakPreview" topLeftCell="A25" colorId="64" zoomScale="130" zoomScaleNormal="136" zoomScalePageLayoutView="130" workbookViewId="0">
      <selection pane="topLeft" activeCell="A6" activeCellId="0" sqref="A6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0" width="80.45"/>
    <col collapsed="false" customWidth="true" hidden="false" outlineLevel="0" max="2" min="2" style="0" width="4.99"/>
    <col collapsed="false" customWidth="true" hidden="false" outlineLevel="0" max="3" min="3" style="0" width="4.41"/>
    <col collapsed="false" customWidth="true" hidden="false" outlineLevel="0" max="4" min="4" style="0" width="13.29"/>
    <col collapsed="false" customWidth="true" hidden="false" outlineLevel="0" max="5" min="5" style="0" width="13.7"/>
    <col collapsed="false" customWidth="true" hidden="false" outlineLevel="0" max="6" min="6" style="0" width="11.44"/>
    <col collapsed="false" customWidth="true" hidden="false" outlineLevel="0" max="7" min="7" style="0" width="13.82"/>
    <col collapsed="false" customWidth="true" hidden="false" outlineLevel="0" max="8" min="8" style="0" width="13.7"/>
    <col collapsed="false" customWidth="true" hidden="true" outlineLevel="0" max="9" min="9" style="0" width="12.28"/>
    <col collapsed="false" customWidth="true" hidden="false" outlineLevel="0" max="10" min="10" style="0" width="14.01"/>
    <col collapsed="false" customWidth="true" hidden="false" outlineLevel="0" max="13" min="11" style="0" width="8.96"/>
    <col collapsed="false" customWidth="true" hidden="false" outlineLevel="0" max="14" min="14" style="0" width="10.13"/>
    <col collapsed="false" customWidth="true" hidden="false" outlineLevel="0" max="1024" min="15" style="0" width="8.9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  <c r="M1" s="1"/>
      <c r="N1" s="1"/>
    </row>
    <row r="2" customFormat="false" ht="36.75" hidden="false" customHeight="true" outlineLevel="0" collapsed="false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  <c r="M2" s="1"/>
      <c r="N2" s="1"/>
    </row>
    <row r="3" customFormat="false" ht="0.75" hidden="false" customHeight="true" outlineLevel="0" collapsed="false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  <c r="M3" s="1"/>
      <c r="N3" s="1"/>
    </row>
    <row r="4" customFormat="false" ht="15.8" hidden="false" customHeight="fals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</row>
    <row r="5" customFormat="false" ht="15.8" hidden="false" customHeight="false" outlineLevel="0" collapsed="false">
      <c r="A5" s="6" t="s">
        <v>2</v>
      </c>
      <c r="B5" s="6"/>
      <c r="C5" s="6"/>
      <c r="D5" s="6"/>
      <c r="E5" s="6"/>
      <c r="F5" s="6"/>
      <c r="G5" s="7"/>
      <c r="H5" s="8"/>
      <c r="I5" s="8"/>
      <c r="J5" s="8"/>
      <c r="K5" s="5"/>
      <c r="L5" s="5"/>
      <c r="M5" s="5"/>
      <c r="N5" s="5"/>
    </row>
    <row r="6" customFormat="false" ht="15.8" hidden="false" customHeight="false" outlineLevel="0" collapsed="false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1"/>
      <c r="L6" s="1"/>
      <c r="M6" s="1"/>
      <c r="N6" s="1"/>
    </row>
    <row r="7" customFormat="false" ht="9" hidden="false" customHeight="tru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11" t="s">
        <v>4</v>
      </c>
      <c r="K7" s="10"/>
      <c r="L7" s="10"/>
      <c r="M7" s="10"/>
      <c r="N7" s="10"/>
    </row>
    <row r="8" customFormat="false" ht="6.75" hidden="true" customHeight="tru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2"/>
      <c r="K8" s="10"/>
      <c r="L8" s="10"/>
      <c r="M8" s="10"/>
      <c r="N8" s="10"/>
    </row>
    <row r="9" customFormat="false" ht="14.65" hidden="false" customHeight="true" outlineLevel="0" collapsed="false">
      <c r="A9" s="13" t="s">
        <v>5</v>
      </c>
      <c r="B9" s="14" t="s">
        <v>6</v>
      </c>
      <c r="C9" s="14"/>
      <c r="D9" s="14"/>
      <c r="E9" s="14"/>
      <c r="F9" s="14"/>
      <c r="G9" s="14"/>
      <c r="H9" s="15" t="s">
        <v>7</v>
      </c>
      <c r="I9" s="10"/>
      <c r="J9" s="16" t="n">
        <v>20987385</v>
      </c>
      <c r="K9" s="17"/>
      <c r="L9" s="18"/>
      <c r="M9" s="10"/>
      <c r="N9" s="10"/>
    </row>
    <row r="10" customFormat="false" ht="14.8" hidden="false" customHeight="true" outlineLevel="0" collapsed="false">
      <c r="A10" s="19" t="s">
        <v>8</v>
      </c>
      <c r="B10" s="20" t="s">
        <v>9</v>
      </c>
      <c r="C10" s="20"/>
      <c r="D10" s="20"/>
      <c r="E10" s="20"/>
      <c r="F10" s="20"/>
      <c r="G10" s="20"/>
      <c r="H10" s="10" t="s">
        <v>10</v>
      </c>
      <c r="I10" s="10"/>
      <c r="J10" s="21"/>
      <c r="K10" s="17"/>
      <c r="L10" s="22"/>
      <c r="M10" s="10"/>
      <c r="N10" s="10"/>
    </row>
    <row r="11" customFormat="false" ht="17.8" hidden="false" customHeight="true" outlineLevel="0" collapsed="false">
      <c r="A11" s="23" t="s">
        <v>11</v>
      </c>
      <c r="B11" s="24"/>
      <c r="C11" s="24"/>
      <c r="D11" s="24"/>
      <c r="E11" s="24"/>
      <c r="F11" s="24"/>
      <c r="G11" s="24"/>
      <c r="H11" s="10" t="s">
        <v>12</v>
      </c>
      <c r="I11" s="10"/>
      <c r="J11" s="21"/>
      <c r="K11" s="17"/>
      <c r="L11" s="22"/>
      <c r="M11" s="10"/>
      <c r="N11" s="10"/>
    </row>
    <row r="12" customFormat="false" ht="14.4" hidden="false" customHeight="true" outlineLevel="0" collapsed="false">
      <c r="A12" s="25" t="s">
        <v>13</v>
      </c>
      <c r="B12" s="25"/>
      <c r="C12" s="25"/>
      <c r="D12" s="26"/>
      <c r="E12" s="27"/>
      <c r="F12" s="27"/>
      <c r="G12" s="27"/>
      <c r="H12" s="27"/>
      <c r="I12" s="10"/>
      <c r="J12" s="10"/>
      <c r="K12" s="28"/>
      <c r="L12" s="18"/>
      <c r="M12" s="10"/>
      <c r="N12" s="10"/>
    </row>
    <row r="13" customFormat="false" ht="15.75" hidden="false" customHeight="true" outlineLevel="0" collapsed="false">
      <c r="A13" s="25" t="s">
        <v>14</v>
      </c>
      <c r="B13" s="25"/>
      <c r="C13" s="25"/>
      <c r="D13" s="29"/>
      <c r="E13" s="30"/>
      <c r="F13" s="30"/>
      <c r="G13" s="30"/>
      <c r="H13" s="30"/>
      <c r="I13" s="30"/>
      <c r="J13" s="30"/>
      <c r="K13" s="17"/>
      <c r="L13" s="18"/>
      <c r="M13" s="10"/>
      <c r="N13" s="10"/>
    </row>
    <row r="14" customFormat="false" ht="18.65" hidden="false" customHeight="true" outlineLevel="0" collapsed="false">
      <c r="A14" s="25" t="s">
        <v>15</v>
      </c>
      <c r="B14" s="25"/>
      <c r="C14" s="25"/>
      <c r="D14" s="31"/>
      <c r="E14" s="32"/>
      <c r="F14" s="32"/>
      <c r="G14" s="32"/>
      <c r="H14" s="32"/>
      <c r="I14" s="32"/>
      <c r="J14" s="32"/>
      <c r="K14" s="17"/>
      <c r="L14" s="18"/>
      <c r="M14" s="10"/>
      <c r="N14" s="10"/>
    </row>
    <row r="15" customFormat="false" ht="32.2" hidden="false" customHeight="true" outlineLevel="0" collapsed="false">
      <c r="A15" s="25" t="s">
        <v>16</v>
      </c>
      <c r="B15" s="25"/>
      <c r="C15" s="25"/>
      <c r="D15" s="26"/>
      <c r="E15" s="33"/>
      <c r="F15" s="33"/>
      <c r="G15" s="33"/>
      <c r="H15" s="33"/>
      <c r="I15" s="33"/>
      <c r="J15" s="33"/>
      <c r="K15" s="17"/>
      <c r="L15" s="18"/>
      <c r="M15" s="10"/>
      <c r="N15" s="10"/>
    </row>
    <row r="16" customFormat="false" ht="18.65" hidden="false" customHeight="true" outlineLevel="0" collapsed="false">
      <c r="A16" s="34" t="s">
        <v>17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customFormat="false" ht="14.65" hidden="false" customHeight="false" outlineLevel="0" collapsed="false">
      <c r="A17" s="34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customFormat="false" ht="3" hidden="false" customHeight="true" outlineLevel="0" collapsed="false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0"/>
      <c r="N18" s="10"/>
    </row>
    <row r="19" customFormat="false" ht="11.25" hidden="false" customHeight="true" outlineLevel="0" collapsed="false">
      <c r="A19" s="36" t="s">
        <v>19</v>
      </c>
      <c r="B19" s="37" t="s">
        <v>20</v>
      </c>
      <c r="C19" s="36" t="s">
        <v>21</v>
      </c>
      <c r="D19" s="37" t="s">
        <v>22</v>
      </c>
      <c r="E19" s="37" t="s">
        <v>23</v>
      </c>
      <c r="F19" s="37" t="s">
        <v>24</v>
      </c>
      <c r="G19" s="37" t="s">
        <v>25</v>
      </c>
      <c r="H19" s="37" t="s">
        <v>26</v>
      </c>
      <c r="I19" s="37" t="s">
        <v>27</v>
      </c>
      <c r="J19" s="37" t="s">
        <v>28</v>
      </c>
      <c r="K19" s="10"/>
      <c r="L19" s="10"/>
      <c r="M19" s="10"/>
      <c r="N19" s="10"/>
    </row>
    <row r="20" customFormat="false" ht="12.75" hidden="false" customHeight="false" outlineLevel="0" collapsed="false">
      <c r="A20" s="36"/>
      <c r="B20" s="37"/>
      <c r="C20" s="36"/>
      <c r="D20" s="37"/>
      <c r="E20" s="37"/>
      <c r="F20" s="37"/>
      <c r="G20" s="37"/>
      <c r="H20" s="37"/>
      <c r="I20" s="37"/>
      <c r="J20" s="37"/>
      <c r="K20" s="10"/>
      <c r="L20" s="10"/>
      <c r="M20" s="10"/>
      <c r="N20" s="10"/>
    </row>
    <row r="21" customFormat="false" ht="35.55" hidden="false" customHeight="true" outlineLevel="0" collapsed="false">
      <c r="A21" s="36"/>
      <c r="B21" s="37"/>
      <c r="C21" s="36"/>
      <c r="D21" s="37"/>
      <c r="E21" s="37"/>
      <c r="F21" s="37"/>
      <c r="G21" s="37"/>
      <c r="H21" s="37"/>
      <c r="I21" s="37"/>
      <c r="J21" s="37"/>
      <c r="K21" s="10"/>
      <c r="L21" s="10"/>
      <c r="M21" s="10"/>
      <c r="N21" s="10"/>
    </row>
    <row r="22" customFormat="false" ht="12.75" hidden="false" customHeight="false" outlineLevel="0" collapsed="false">
      <c r="A22" s="38" t="n">
        <v>1</v>
      </c>
      <c r="B22" s="38" t="n">
        <v>2</v>
      </c>
      <c r="C22" s="38" t="n">
        <v>3</v>
      </c>
      <c r="D22" s="38" t="n">
        <v>4</v>
      </c>
      <c r="E22" s="38" t="n">
        <v>5</v>
      </c>
      <c r="F22" s="38" t="n">
        <v>6</v>
      </c>
      <c r="G22" s="38" t="n">
        <v>7</v>
      </c>
      <c r="H22" s="38" t="n">
        <v>8</v>
      </c>
      <c r="I22" s="38" t="n">
        <v>9</v>
      </c>
      <c r="J22" s="38" t="n">
        <v>9</v>
      </c>
      <c r="K22" s="10"/>
      <c r="L22" s="10"/>
      <c r="M22" s="10"/>
      <c r="N22" s="10"/>
    </row>
    <row r="23" customFormat="false" ht="14.65" hidden="false" customHeight="false" outlineLevel="0" collapsed="false">
      <c r="A23" s="39" t="s">
        <v>29</v>
      </c>
      <c r="B23" s="39" t="s">
        <v>30</v>
      </c>
      <c r="C23" s="40" t="s">
        <v>31</v>
      </c>
      <c r="D23" s="41" t="n">
        <f aca="false">D24+D59</f>
        <v>403250100</v>
      </c>
      <c r="E23" s="41" t="n">
        <f aca="false">E24+E59</f>
        <v>403250100</v>
      </c>
      <c r="F23" s="41" t="n">
        <v>1429.11</v>
      </c>
      <c r="G23" s="41" t="n">
        <f aca="false">G24+G59</f>
        <v>403236920.27</v>
      </c>
      <c r="H23" s="41" t="n">
        <f aca="false">H24+H59</f>
        <v>403238349.38</v>
      </c>
      <c r="I23" s="42" t="e">
        <f aca="false">SUM('[1]1142'!I23:'[1]Ф.2.50'!I23)</f>
        <v>#VALUE!</v>
      </c>
      <c r="J23" s="43" t="n">
        <v>0</v>
      </c>
      <c r="K23" s="44"/>
      <c r="L23" s="44"/>
      <c r="M23" s="10"/>
      <c r="N23" s="10"/>
    </row>
    <row r="24" customFormat="false" ht="14.65" hidden="false" customHeight="false" outlineLevel="0" collapsed="false">
      <c r="A24" s="39" t="s">
        <v>32</v>
      </c>
      <c r="B24" s="39" t="n">
        <v>2000</v>
      </c>
      <c r="C24" s="40" t="s">
        <v>33</v>
      </c>
      <c r="D24" s="41" t="n">
        <f aca="false">D25+D30+D58</f>
        <v>390909100</v>
      </c>
      <c r="E24" s="41" t="n">
        <f aca="false">E25+E30+E58</f>
        <v>390909100</v>
      </c>
      <c r="F24" s="41" t="n">
        <v>1429.11</v>
      </c>
      <c r="G24" s="41" t="n">
        <f aca="false">G25+G30+G58</f>
        <v>390896017.44</v>
      </c>
      <c r="H24" s="41" t="n">
        <f aca="false">H25+H30+H58</f>
        <v>390897446.55</v>
      </c>
      <c r="I24" s="42" t="e">
        <f aca="false">SUM('[1]1142'!I24:'[1]Ф.2.50'!I24)</f>
        <v>#VALUE!</v>
      </c>
      <c r="J24" s="43" t="n">
        <v>0</v>
      </c>
      <c r="K24" s="44"/>
      <c r="L24" s="44"/>
      <c r="M24" s="10"/>
      <c r="N24" s="10"/>
    </row>
    <row r="25" customFormat="false" ht="18.65" hidden="false" customHeight="true" outlineLevel="0" collapsed="false">
      <c r="A25" s="45" t="s">
        <v>34</v>
      </c>
      <c r="B25" s="39" t="n">
        <v>2100</v>
      </c>
      <c r="C25" s="40" t="s">
        <v>35</v>
      </c>
      <c r="D25" s="41" t="n">
        <f aca="false">D26+D29</f>
        <v>350828000</v>
      </c>
      <c r="E25" s="41" t="n">
        <f aca="false">E26+E29</f>
        <v>350828000</v>
      </c>
      <c r="F25" s="43" t="n">
        <v>0</v>
      </c>
      <c r="G25" s="41" t="n">
        <f aca="false">G26+G29</f>
        <v>350823118.08</v>
      </c>
      <c r="H25" s="41" t="n">
        <f aca="false">H26+H29</f>
        <v>350823118.08</v>
      </c>
      <c r="I25" s="42" t="e">
        <f aca="false">SUM('[1]1142'!I25:'[1]Ф.2.50'!I25)</f>
        <v>#VALUE!</v>
      </c>
      <c r="J25" s="43" t="n">
        <v>0</v>
      </c>
      <c r="K25" s="44"/>
      <c r="L25" s="44"/>
      <c r="M25" s="10"/>
      <c r="N25" s="10"/>
    </row>
    <row r="26" customFormat="false" ht="18.65" hidden="false" customHeight="true" outlineLevel="0" collapsed="false">
      <c r="A26" s="46" t="s">
        <v>36</v>
      </c>
      <c r="B26" s="47" t="n">
        <v>2110</v>
      </c>
      <c r="C26" s="48" t="s">
        <v>37</v>
      </c>
      <c r="D26" s="43" t="n">
        <v>289061900</v>
      </c>
      <c r="E26" s="43" t="n">
        <v>289061900</v>
      </c>
      <c r="F26" s="43" t="n">
        <v>0</v>
      </c>
      <c r="G26" s="43" t="n">
        <v>289057035.32</v>
      </c>
      <c r="H26" s="43" t="n">
        <v>289057035.32</v>
      </c>
      <c r="I26" s="42" t="e">
        <f aca="false">SUM('[1]1142'!I26:'[1]Ф.2.50'!I26)</f>
        <v>#VALUE!</v>
      </c>
      <c r="J26" s="43" t="n">
        <v>0</v>
      </c>
      <c r="K26" s="44"/>
      <c r="L26" s="44"/>
      <c r="M26" s="10"/>
      <c r="N26" s="10"/>
    </row>
    <row r="27" customFormat="false" ht="18.65" hidden="false" customHeight="true" outlineLevel="0" collapsed="false">
      <c r="A27" s="49" t="s">
        <v>38</v>
      </c>
      <c r="B27" s="47" t="n">
        <v>2111</v>
      </c>
      <c r="C27" s="48" t="s">
        <v>39</v>
      </c>
      <c r="D27" s="43" t="n">
        <v>276173300</v>
      </c>
      <c r="E27" s="43" t="n">
        <v>210446900</v>
      </c>
      <c r="F27" s="43" t="n">
        <v>0</v>
      </c>
      <c r="G27" s="43" t="n">
        <v>205743564.87</v>
      </c>
      <c r="H27" s="43" t="n">
        <v>205743564.87</v>
      </c>
      <c r="I27" s="42" t="e">
        <f aca="false">SUM('[1]1142'!I27:'[1]Ф.2.50'!I27)</f>
        <v>#VALUE!</v>
      </c>
      <c r="J27" s="43" t="n">
        <v>0</v>
      </c>
      <c r="K27" s="44"/>
      <c r="L27" s="44"/>
      <c r="M27" s="10"/>
      <c r="N27" s="10"/>
    </row>
    <row r="28" customFormat="false" ht="18.65" hidden="false" customHeight="true" outlineLevel="0" collapsed="false">
      <c r="A28" s="49" t="s">
        <v>40</v>
      </c>
      <c r="B28" s="47" t="n">
        <v>2112</v>
      </c>
      <c r="C28" s="48" t="s">
        <v>41</v>
      </c>
      <c r="D28" s="43" t="n">
        <v>0</v>
      </c>
      <c r="E28" s="43" t="n">
        <v>0</v>
      </c>
      <c r="F28" s="43" t="n">
        <v>0</v>
      </c>
      <c r="G28" s="43" t="n">
        <v>0</v>
      </c>
      <c r="H28" s="43" t="n">
        <v>0</v>
      </c>
      <c r="I28" s="42" t="e">
        <f aca="false">SUM('[1]1142'!I28:'[1]Ф.2.50'!I28)</f>
        <v>#VALUE!</v>
      </c>
      <c r="J28" s="43" t="n">
        <v>0</v>
      </c>
      <c r="K28" s="44"/>
      <c r="L28" s="44"/>
      <c r="M28" s="10"/>
      <c r="N28" s="10"/>
    </row>
    <row r="29" customFormat="false" ht="18.65" hidden="false" customHeight="true" outlineLevel="0" collapsed="false">
      <c r="A29" s="50" t="s">
        <v>42</v>
      </c>
      <c r="B29" s="47" t="n">
        <v>2120</v>
      </c>
      <c r="C29" s="48" t="s">
        <v>43</v>
      </c>
      <c r="D29" s="43" t="n">
        <v>61766100</v>
      </c>
      <c r="E29" s="43" t="n">
        <v>61766100</v>
      </c>
      <c r="F29" s="43" t="n">
        <v>0</v>
      </c>
      <c r="G29" s="43" t="n">
        <v>61766082.76</v>
      </c>
      <c r="H29" s="43" t="n">
        <v>61766082.76</v>
      </c>
      <c r="I29" s="42" t="e">
        <f aca="false">SUM('[1]1142'!I29:'[1]Ф.2.50'!I29)</f>
        <v>#VALUE!</v>
      </c>
      <c r="J29" s="43" t="n">
        <v>0</v>
      </c>
      <c r="K29" s="44"/>
      <c r="L29" s="44"/>
      <c r="M29" s="10"/>
      <c r="N29" s="10"/>
    </row>
    <row r="30" customFormat="false" ht="18.65" hidden="false" customHeight="true" outlineLevel="0" collapsed="false">
      <c r="A30" s="51" t="s">
        <v>44</v>
      </c>
      <c r="B30" s="39" t="n">
        <v>2200</v>
      </c>
      <c r="C30" s="40" t="s">
        <v>45</v>
      </c>
      <c r="D30" s="41" t="n">
        <f aca="false">D31+D34+D35+D37+D44</f>
        <v>37696500</v>
      </c>
      <c r="E30" s="41" t="n">
        <f aca="false">E31+E34+E35+E37+E44</f>
        <v>37696500</v>
      </c>
      <c r="F30" s="41" t="n">
        <v>1429.11</v>
      </c>
      <c r="G30" s="41" t="n">
        <f aca="false">G31+G34+G35+G37+G44</f>
        <v>37688955.36</v>
      </c>
      <c r="H30" s="41" t="n">
        <f aca="false">H31+H34+H35+H37+H44</f>
        <v>37690384.47</v>
      </c>
      <c r="I30" s="42" t="e">
        <f aca="false">SUM('[1]1142'!I30:'[1]Ф.2.50'!I30)</f>
        <v>#VALUE!</v>
      </c>
      <c r="J30" s="43" t="n">
        <v>0</v>
      </c>
      <c r="K30" s="44"/>
      <c r="L30" s="44"/>
      <c r="M30" s="10"/>
      <c r="N30" s="10"/>
    </row>
    <row r="31" customFormat="false" ht="18.65" hidden="false" customHeight="true" outlineLevel="0" collapsed="false">
      <c r="A31" s="46" t="s">
        <v>46</v>
      </c>
      <c r="B31" s="47" t="n">
        <v>2210</v>
      </c>
      <c r="C31" s="48" t="s">
        <v>47</v>
      </c>
      <c r="D31" s="43" t="n">
        <v>16261400</v>
      </c>
      <c r="E31" s="43" t="n">
        <v>16261400</v>
      </c>
      <c r="F31" s="43" t="n">
        <v>0</v>
      </c>
      <c r="G31" s="43" t="n">
        <v>16260479.76</v>
      </c>
      <c r="H31" s="43" t="n">
        <v>16260479.76</v>
      </c>
      <c r="I31" s="42" t="e">
        <f aca="false">SUM('[1]1142'!I31:'[1]Ф.2.50'!I31)</f>
        <v>#VALUE!</v>
      </c>
      <c r="J31" s="43" t="n">
        <v>0</v>
      </c>
      <c r="K31" s="44"/>
      <c r="L31" s="44"/>
      <c r="M31" s="10"/>
      <c r="N31" s="10"/>
    </row>
    <row r="32" customFormat="false" ht="18.65" hidden="false" customHeight="true" outlineLevel="0" collapsed="false">
      <c r="A32" s="46" t="s">
        <v>48</v>
      </c>
      <c r="B32" s="47" t="n">
        <v>2220</v>
      </c>
      <c r="C32" s="47" t="n">
        <v>100</v>
      </c>
      <c r="D32" s="43" t="n">
        <v>0</v>
      </c>
      <c r="E32" s="43" t="n">
        <v>0</v>
      </c>
      <c r="F32" s="43" t="n">
        <v>0</v>
      </c>
      <c r="G32" s="43" t="n">
        <v>0</v>
      </c>
      <c r="H32" s="43" t="n">
        <v>0</v>
      </c>
      <c r="I32" s="42" t="e">
        <f aca="false">SUM('[1]1142'!I32:'[1]Ф.2.50'!I32)</f>
        <v>#VALUE!</v>
      </c>
      <c r="J32" s="43" t="n">
        <v>0</v>
      </c>
      <c r="K32" s="44"/>
      <c r="L32" s="44"/>
      <c r="M32" s="10"/>
      <c r="N32" s="10"/>
    </row>
    <row r="33" customFormat="false" ht="18.65" hidden="false" customHeight="true" outlineLevel="0" collapsed="false">
      <c r="A33" s="46" t="s">
        <v>49</v>
      </c>
      <c r="B33" s="47" t="n">
        <v>2230</v>
      </c>
      <c r="C33" s="47" t="n">
        <v>110</v>
      </c>
      <c r="D33" s="43" t="n">
        <v>0</v>
      </c>
      <c r="E33" s="43" t="n">
        <v>0</v>
      </c>
      <c r="F33" s="43" t="n">
        <v>0</v>
      </c>
      <c r="G33" s="43" t="n">
        <v>0</v>
      </c>
      <c r="H33" s="43" t="n">
        <v>0</v>
      </c>
      <c r="I33" s="42" t="e">
        <f aca="false">SUM('[1]1142'!I33:'[1]Ф.2.50'!I33)</f>
        <v>#VALUE!</v>
      </c>
      <c r="J33" s="43" t="n">
        <v>0</v>
      </c>
      <c r="K33" s="44"/>
      <c r="L33" s="44"/>
      <c r="M33" s="10"/>
      <c r="N33" s="10"/>
    </row>
    <row r="34" customFormat="false" ht="18.65" hidden="false" customHeight="true" outlineLevel="0" collapsed="false">
      <c r="A34" s="46" t="s">
        <v>50</v>
      </c>
      <c r="B34" s="47" t="n">
        <v>2240</v>
      </c>
      <c r="C34" s="47" t="n">
        <v>120</v>
      </c>
      <c r="D34" s="43" t="n">
        <v>12213600</v>
      </c>
      <c r="E34" s="43" t="n">
        <v>12213600</v>
      </c>
      <c r="F34" s="43" t="n">
        <v>1429.11</v>
      </c>
      <c r="G34" s="43" t="n">
        <v>12208057</v>
      </c>
      <c r="H34" s="43" t="n">
        <v>12209486.11</v>
      </c>
      <c r="I34" s="42" t="e">
        <f aca="false">SUM('[1]1142'!I34:'[1]Ф.2.50'!I34)</f>
        <v>#VALUE!</v>
      </c>
      <c r="J34" s="43" t="n">
        <v>0</v>
      </c>
      <c r="K34" s="44"/>
      <c r="L34" s="44"/>
      <c r="M34" s="10"/>
      <c r="N34" s="10"/>
    </row>
    <row r="35" customFormat="false" ht="18.65" hidden="false" customHeight="true" outlineLevel="0" collapsed="false">
      <c r="A35" s="46" t="s">
        <v>51</v>
      </c>
      <c r="B35" s="47" t="n">
        <v>2250</v>
      </c>
      <c r="C35" s="47" t="n">
        <v>130</v>
      </c>
      <c r="D35" s="43" t="n">
        <v>207500</v>
      </c>
      <c r="E35" s="43" t="n">
        <v>207500</v>
      </c>
      <c r="F35" s="43" t="n">
        <v>0</v>
      </c>
      <c r="G35" s="43" t="n">
        <v>207400.47</v>
      </c>
      <c r="H35" s="43" t="n">
        <v>207400.47</v>
      </c>
      <c r="I35" s="42" t="e">
        <f aca="false">SUM('[1]1142'!I35:'[1]Ф.2.50'!I35)</f>
        <v>#VALUE!</v>
      </c>
      <c r="J35" s="43" t="n">
        <v>0</v>
      </c>
      <c r="K35" s="44"/>
      <c r="L35" s="44"/>
      <c r="M35" s="10"/>
      <c r="N35" s="10"/>
    </row>
    <row r="36" customFormat="false" ht="18.65" hidden="false" customHeight="true" outlineLevel="0" collapsed="false">
      <c r="A36" s="50" t="s">
        <v>52</v>
      </c>
      <c r="B36" s="47" t="n">
        <v>2260</v>
      </c>
      <c r="C36" s="47" t="n">
        <v>140</v>
      </c>
      <c r="D36" s="43" t="n">
        <v>0</v>
      </c>
      <c r="E36" s="43" t="n">
        <v>0</v>
      </c>
      <c r="F36" s="43" t="n">
        <v>0</v>
      </c>
      <c r="G36" s="43" t="n">
        <v>0</v>
      </c>
      <c r="H36" s="43" t="n">
        <v>0</v>
      </c>
      <c r="I36" s="42" t="e">
        <f aca="false">SUM('[1]1142'!I36:'[1]Ф.2.50'!I36)</f>
        <v>#VALUE!</v>
      </c>
      <c r="J36" s="43" t="n">
        <v>0</v>
      </c>
      <c r="K36" s="44"/>
      <c r="L36" s="44"/>
      <c r="M36" s="10"/>
      <c r="N36" s="10"/>
    </row>
    <row r="37" customFormat="false" ht="18.65" hidden="false" customHeight="true" outlineLevel="0" collapsed="false">
      <c r="A37" s="50" t="s">
        <v>53</v>
      </c>
      <c r="B37" s="39" t="n">
        <v>2270</v>
      </c>
      <c r="C37" s="47" t="n">
        <v>150</v>
      </c>
      <c r="D37" s="41" t="n">
        <f aca="false">D38+D39+D40+D41+D42</f>
        <v>8877500</v>
      </c>
      <c r="E37" s="41" t="n">
        <f aca="false">E38+E39+E40+E41+E42</f>
        <v>8877500</v>
      </c>
      <c r="F37" s="41" t="n">
        <f aca="false">F38+F39+F40+F41+F42</f>
        <v>0</v>
      </c>
      <c r="G37" s="41" t="n">
        <f aca="false">G38+G39+G40+G41+G42</f>
        <v>8876566.54</v>
      </c>
      <c r="H37" s="41" t="n">
        <f aca="false">H38+H39+H40+H41+H42</f>
        <v>8876566.54</v>
      </c>
      <c r="I37" s="42" t="e">
        <f aca="false">SUM('[1]1142'!I37:'[1]Ф.2.50'!I37)</f>
        <v>#VALUE!</v>
      </c>
      <c r="J37" s="43" t="n">
        <v>0</v>
      </c>
      <c r="K37" s="44"/>
      <c r="L37" s="44"/>
      <c r="M37" s="10"/>
      <c r="N37" s="10"/>
    </row>
    <row r="38" customFormat="false" ht="18.65" hidden="false" customHeight="true" outlineLevel="0" collapsed="false">
      <c r="A38" s="49" t="s">
        <v>54</v>
      </c>
      <c r="B38" s="47" t="n">
        <v>2271</v>
      </c>
      <c r="C38" s="47" t="n">
        <v>160</v>
      </c>
      <c r="D38" s="43" t="n">
        <v>2243800</v>
      </c>
      <c r="E38" s="43" t="n">
        <v>2243800</v>
      </c>
      <c r="F38" s="43" t="n">
        <v>0</v>
      </c>
      <c r="G38" s="43" t="n">
        <v>2243769.76</v>
      </c>
      <c r="H38" s="43" t="n">
        <v>2243769.76</v>
      </c>
      <c r="I38" s="42" t="e">
        <f aca="false">SUM('[1]1142'!I38:'[1]Ф.2.50'!I38)</f>
        <v>#VALUE!</v>
      </c>
      <c r="J38" s="43" t="n">
        <v>0</v>
      </c>
      <c r="K38" s="44"/>
      <c r="L38" s="44"/>
      <c r="M38" s="10"/>
      <c r="N38" s="10"/>
    </row>
    <row r="39" customFormat="false" ht="18.65" hidden="false" customHeight="true" outlineLevel="0" collapsed="false">
      <c r="A39" s="49" t="s">
        <v>55</v>
      </c>
      <c r="B39" s="47" t="n">
        <v>2272</v>
      </c>
      <c r="C39" s="47" t="n">
        <v>170</v>
      </c>
      <c r="D39" s="43" t="n">
        <v>285600</v>
      </c>
      <c r="E39" s="43" t="n">
        <v>285600</v>
      </c>
      <c r="F39" s="43" t="n">
        <v>0</v>
      </c>
      <c r="G39" s="43" t="n">
        <v>285551.55</v>
      </c>
      <c r="H39" s="43" t="n">
        <v>285551.55</v>
      </c>
      <c r="I39" s="42" t="e">
        <f aca="false">SUM('[1]1142'!I39:'[1]Ф.2.50'!I39)</f>
        <v>#VALUE!</v>
      </c>
      <c r="J39" s="43" t="n">
        <v>0</v>
      </c>
      <c r="K39" s="44"/>
      <c r="L39" s="44"/>
      <c r="M39" s="10"/>
      <c r="N39" s="10"/>
    </row>
    <row r="40" customFormat="false" ht="18.65" hidden="false" customHeight="true" outlineLevel="0" collapsed="false">
      <c r="A40" s="49" t="s">
        <v>56</v>
      </c>
      <c r="B40" s="47" t="n">
        <v>2273</v>
      </c>
      <c r="C40" s="47" t="n">
        <v>180</v>
      </c>
      <c r="D40" s="43" t="n">
        <v>3968300</v>
      </c>
      <c r="E40" s="43" t="n">
        <v>3968300</v>
      </c>
      <c r="F40" s="43" t="n">
        <v>0</v>
      </c>
      <c r="G40" s="43" t="n">
        <v>3968224.82</v>
      </c>
      <c r="H40" s="43" t="n">
        <v>3968224.82</v>
      </c>
      <c r="I40" s="42" t="e">
        <f aca="false">SUM('[1]1142'!I40:'[1]Ф.2.50'!I40)</f>
        <v>#VALUE!</v>
      </c>
      <c r="J40" s="43" t="n">
        <v>0</v>
      </c>
      <c r="K40" s="44"/>
      <c r="L40" s="44"/>
      <c r="M40" s="10"/>
      <c r="N40" s="10"/>
    </row>
    <row r="41" customFormat="false" ht="18.65" hidden="false" customHeight="true" outlineLevel="0" collapsed="false">
      <c r="A41" s="49" t="s">
        <v>57</v>
      </c>
      <c r="B41" s="47" t="n">
        <v>2274</v>
      </c>
      <c r="C41" s="47" t="n">
        <v>190</v>
      </c>
      <c r="D41" s="43" t="n">
        <v>1750000</v>
      </c>
      <c r="E41" s="43" t="n">
        <v>1750000</v>
      </c>
      <c r="F41" s="43" t="n">
        <v>0</v>
      </c>
      <c r="G41" s="43" t="n">
        <v>1749532.92</v>
      </c>
      <c r="H41" s="43" t="n">
        <v>1749532.92</v>
      </c>
      <c r="I41" s="42" t="e">
        <f aca="false">SUM('[1]1142'!I41:'[1]Ф.2.50'!I41)</f>
        <v>#VALUE!</v>
      </c>
      <c r="J41" s="43" t="n">
        <v>0</v>
      </c>
      <c r="K41" s="44"/>
      <c r="L41" s="44"/>
      <c r="M41" s="10"/>
      <c r="N41" s="10"/>
    </row>
    <row r="42" customFormat="false" ht="18.65" hidden="false" customHeight="true" outlineLevel="0" collapsed="false">
      <c r="A42" s="49" t="s">
        <v>58</v>
      </c>
      <c r="B42" s="47" t="n">
        <v>2275</v>
      </c>
      <c r="C42" s="47" t="n">
        <v>200</v>
      </c>
      <c r="D42" s="43" t="n">
        <v>629800</v>
      </c>
      <c r="E42" s="43" t="n">
        <v>629800</v>
      </c>
      <c r="F42" s="43" t="n">
        <v>0</v>
      </c>
      <c r="G42" s="43" t="n">
        <v>629487.49</v>
      </c>
      <c r="H42" s="43" t="n">
        <v>629487.49</v>
      </c>
      <c r="I42" s="42" t="e">
        <f aca="false">SUM('[1]1142'!I42:'[1]Ф.2.50'!I42)</f>
        <v>#VALUE!</v>
      </c>
      <c r="J42" s="43" t="n">
        <v>0</v>
      </c>
      <c r="K42" s="44"/>
      <c r="L42" s="44"/>
      <c r="M42" s="10"/>
      <c r="N42" s="10"/>
    </row>
    <row r="43" customFormat="false" ht="18.65" hidden="false" customHeight="true" outlineLevel="0" collapsed="false">
      <c r="A43" s="49" t="s">
        <v>59</v>
      </c>
      <c r="B43" s="47" t="n">
        <v>2276</v>
      </c>
      <c r="C43" s="47" t="n">
        <v>210</v>
      </c>
      <c r="D43" s="43" t="n">
        <v>0</v>
      </c>
      <c r="E43" s="43" t="n">
        <v>0</v>
      </c>
      <c r="F43" s="43" t="n">
        <v>0</v>
      </c>
      <c r="G43" s="43" t="n">
        <v>0</v>
      </c>
      <c r="H43" s="43" t="n">
        <v>0</v>
      </c>
      <c r="I43" s="43" t="n">
        <v>0</v>
      </c>
      <c r="J43" s="43" t="n">
        <v>0</v>
      </c>
      <c r="K43" s="44"/>
      <c r="L43" s="44"/>
      <c r="M43" s="10"/>
      <c r="N43" s="10"/>
    </row>
    <row r="44" customFormat="false" ht="26.25" hidden="false" customHeight="true" outlineLevel="0" collapsed="false">
      <c r="A44" s="50" t="s">
        <v>60</v>
      </c>
      <c r="B44" s="47" t="n">
        <v>2280</v>
      </c>
      <c r="C44" s="47" t="n">
        <v>220</v>
      </c>
      <c r="D44" s="43" t="n">
        <f aca="false">D46</f>
        <v>136500</v>
      </c>
      <c r="E44" s="43" t="n">
        <f aca="false">E46</f>
        <v>136500</v>
      </c>
      <c r="F44" s="43" t="n">
        <v>0</v>
      </c>
      <c r="G44" s="43" t="n">
        <f aca="false">G46</f>
        <v>136451.59</v>
      </c>
      <c r="H44" s="43" t="n">
        <f aca="false">H46</f>
        <v>136451.59</v>
      </c>
      <c r="I44" s="42" t="e">
        <f aca="false">SUM('[1]1142'!I44:'[1]Ф.2.50'!I44)</f>
        <v>#VALUE!</v>
      </c>
      <c r="J44" s="43" t="n">
        <v>0</v>
      </c>
      <c r="K44" s="44"/>
      <c r="L44" s="44"/>
      <c r="M44" s="10"/>
      <c r="N44" s="10"/>
    </row>
    <row r="45" customFormat="false" ht="26.25" hidden="false" customHeight="true" outlineLevel="0" collapsed="false">
      <c r="A45" s="52" t="s">
        <v>61</v>
      </c>
      <c r="B45" s="47" t="n">
        <v>2281</v>
      </c>
      <c r="C45" s="47" t="n">
        <v>230</v>
      </c>
      <c r="D45" s="43" t="n">
        <v>0</v>
      </c>
      <c r="E45" s="43" t="n">
        <v>0</v>
      </c>
      <c r="F45" s="43" t="n">
        <v>0</v>
      </c>
      <c r="G45" s="43" t="n">
        <v>0</v>
      </c>
      <c r="H45" s="43" t="n">
        <v>0</v>
      </c>
      <c r="I45" s="43" t="n">
        <v>0</v>
      </c>
      <c r="J45" s="43" t="n">
        <v>0</v>
      </c>
      <c r="K45" s="44"/>
      <c r="L45" s="44"/>
      <c r="M45" s="10"/>
      <c r="N45" s="10"/>
    </row>
    <row r="46" customFormat="false" ht="26.25" hidden="false" customHeight="true" outlineLevel="0" collapsed="false">
      <c r="A46" s="49" t="s">
        <v>62</v>
      </c>
      <c r="B46" s="47" t="n">
        <v>2282</v>
      </c>
      <c r="C46" s="47" t="n">
        <v>240</v>
      </c>
      <c r="D46" s="43" t="n">
        <v>136500</v>
      </c>
      <c r="E46" s="43" t="n">
        <v>136500</v>
      </c>
      <c r="F46" s="43" t="n">
        <v>0</v>
      </c>
      <c r="G46" s="43" t="n">
        <v>136451.59</v>
      </c>
      <c r="H46" s="43" t="n">
        <v>136451.59</v>
      </c>
      <c r="I46" s="42" t="e">
        <f aca="false">SUM('[1]1142'!I46:'[1]Ф.2.50'!I46)</f>
        <v>#VALUE!</v>
      </c>
      <c r="J46" s="43" t="n">
        <v>0</v>
      </c>
      <c r="K46" s="44"/>
      <c r="L46" s="44"/>
      <c r="M46" s="10"/>
      <c r="N46" s="10"/>
    </row>
    <row r="47" customFormat="false" ht="18.65" hidden="false" customHeight="true" outlineLevel="0" collapsed="false">
      <c r="A47" s="45" t="s">
        <v>63</v>
      </c>
      <c r="B47" s="39" t="n">
        <v>2400</v>
      </c>
      <c r="C47" s="39" t="n">
        <v>250</v>
      </c>
      <c r="D47" s="43" t="n">
        <v>0</v>
      </c>
      <c r="E47" s="43" t="n">
        <v>0</v>
      </c>
      <c r="F47" s="43" t="n">
        <v>0</v>
      </c>
      <c r="G47" s="43" t="n">
        <v>0</v>
      </c>
      <c r="H47" s="43" t="n">
        <v>0</v>
      </c>
      <c r="I47" s="43" t="n">
        <v>0</v>
      </c>
      <c r="J47" s="43" t="n">
        <v>0</v>
      </c>
      <c r="K47" s="44"/>
      <c r="L47" s="44"/>
      <c r="M47" s="10"/>
      <c r="N47" s="10"/>
    </row>
    <row r="48" customFormat="false" ht="18.65" hidden="false" customHeight="true" outlineLevel="0" collapsed="false">
      <c r="A48" s="53" t="s">
        <v>64</v>
      </c>
      <c r="B48" s="47" t="n">
        <v>2410</v>
      </c>
      <c r="C48" s="47" t="n">
        <v>260</v>
      </c>
      <c r="D48" s="43" t="n">
        <v>0</v>
      </c>
      <c r="E48" s="43" t="n">
        <v>0</v>
      </c>
      <c r="F48" s="43" t="n">
        <v>0</v>
      </c>
      <c r="G48" s="43" t="n">
        <v>0</v>
      </c>
      <c r="H48" s="43" t="n">
        <v>0</v>
      </c>
      <c r="I48" s="43" t="n">
        <v>0</v>
      </c>
      <c r="J48" s="43" t="n">
        <v>0</v>
      </c>
      <c r="K48" s="44"/>
      <c r="L48" s="44"/>
      <c r="M48" s="10"/>
      <c r="N48" s="10"/>
    </row>
    <row r="49" customFormat="false" ht="18.65" hidden="false" customHeight="true" outlineLevel="0" collapsed="false">
      <c r="A49" s="53" t="s">
        <v>65</v>
      </c>
      <c r="B49" s="47" t="n">
        <v>2420</v>
      </c>
      <c r="C49" s="47" t="n">
        <v>270</v>
      </c>
      <c r="D49" s="43" t="n">
        <v>0</v>
      </c>
      <c r="E49" s="43" t="n">
        <v>0</v>
      </c>
      <c r="F49" s="43" t="n">
        <v>0</v>
      </c>
      <c r="G49" s="43" t="n">
        <v>0</v>
      </c>
      <c r="H49" s="43" t="n">
        <v>0</v>
      </c>
      <c r="I49" s="43" t="n">
        <v>0</v>
      </c>
      <c r="J49" s="43" t="n">
        <v>0</v>
      </c>
      <c r="K49" s="44"/>
      <c r="L49" s="44"/>
      <c r="M49" s="10"/>
      <c r="N49" s="10"/>
    </row>
    <row r="50" customFormat="false" ht="18.65" hidden="false" customHeight="true" outlineLevel="0" collapsed="false">
      <c r="A50" s="54" t="s">
        <v>66</v>
      </c>
      <c r="B50" s="39" t="n">
        <v>2600</v>
      </c>
      <c r="C50" s="39" t="n">
        <v>280</v>
      </c>
      <c r="D50" s="43" t="n">
        <v>0</v>
      </c>
      <c r="E50" s="43" t="n">
        <v>0</v>
      </c>
      <c r="F50" s="43" t="n">
        <v>0</v>
      </c>
      <c r="G50" s="43" t="n">
        <v>0</v>
      </c>
      <c r="H50" s="43" t="n">
        <v>0</v>
      </c>
      <c r="I50" s="43" t="n">
        <v>0</v>
      </c>
      <c r="J50" s="43" t="n">
        <v>0</v>
      </c>
      <c r="K50" s="44"/>
      <c r="L50" s="44"/>
      <c r="M50" s="10"/>
      <c r="N50" s="10"/>
    </row>
    <row r="51" customFormat="false" ht="18.65" hidden="false" customHeight="true" outlineLevel="0" collapsed="false">
      <c r="A51" s="50" t="s">
        <v>67</v>
      </c>
      <c r="B51" s="47" t="n">
        <v>2610</v>
      </c>
      <c r="C51" s="47" t="n">
        <v>290</v>
      </c>
      <c r="D51" s="43" t="n">
        <v>0</v>
      </c>
      <c r="E51" s="43" t="n">
        <v>0</v>
      </c>
      <c r="F51" s="43" t="n">
        <v>0</v>
      </c>
      <c r="G51" s="43" t="n">
        <v>0</v>
      </c>
      <c r="H51" s="43" t="n">
        <v>0</v>
      </c>
      <c r="I51" s="43" t="n">
        <v>0</v>
      </c>
      <c r="J51" s="43" t="n">
        <v>0</v>
      </c>
      <c r="K51" s="44"/>
      <c r="L51" s="44"/>
      <c r="M51" s="10"/>
      <c r="N51" s="10"/>
    </row>
    <row r="52" customFormat="false" ht="18.65" hidden="false" customHeight="true" outlineLevel="0" collapsed="false">
      <c r="A52" s="50" t="s">
        <v>68</v>
      </c>
      <c r="B52" s="47" t="n">
        <v>2620</v>
      </c>
      <c r="C52" s="47" t="n">
        <v>300</v>
      </c>
      <c r="D52" s="43" t="n">
        <v>0</v>
      </c>
      <c r="E52" s="43" t="n">
        <v>0</v>
      </c>
      <c r="F52" s="43" t="n">
        <v>0</v>
      </c>
      <c r="G52" s="43" t="n">
        <v>0</v>
      </c>
      <c r="H52" s="43" t="n">
        <v>0</v>
      </c>
      <c r="I52" s="43" t="n">
        <v>0</v>
      </c>
      <c r="J52" s="43" t="n">
        <v>0</v>
      </c>
      <c r="K52" s="44"/>
      <c r="L52" s="44"/>
      <c r="M52" s="10"/>
      <c r="N52" s="10"/>
    </row>
    <row r="53" customFormat="false" ht="18.65" hidden="false" customHeight="true" outlineLevel="0" collapsed="false">
      <c r="A53" s="53" t="s">
        <v>69</v>
      </c>
      <c r="B53" s="47" t="n">
        <v>2630</v>
      </c>
      <c r="C53" s="47" t="n">
        <v>310</v>
      </c>
      <c r="D53" s="43" t="n">
        <v>0</v>
      </c>
      <c r="E53" s="43" t="n">
        <v>0</v>
      </c>
      <c r="F53" s="43" t="n">
        <v>0</v>
      </c>
      <c r="G53" s="43" t="n">
        <v>0</v>
      </c>
      <c r="H53" s="43" t="n">
        <v>0</v>
      </c>
      <c r="I53" s="43" t="n">
        <v>0</v>
      </c>
      <c r="J53" s="43" t="n">
        <v>0</v>
      </c>
      <c r="K53" s="44"/>
      <c r="L53" s="44"/>
      <c r="M53" s="10"/>
      <c r="N53" s="10"/>
    </row>
    <row r="54" customFormat="false" ht="18.65" hidden="false" customHeight="true" outlineLevel="0" collapsed="false">
      <c r="A54" s="51" t="s">
        <v>70</v>
      </c>
      <c r="B54" s="39" t="n">
        <v>2700</v>
      </c>
      <c r="C54" s="39" t="n">
        <v>320</v>
      </c>
      <c r="D54" s="43" t="n">
        <v>0</v>
      </c>
      <c r="E54" s="43" t="n">
        <v>0</v>
      </c>
      <c r="F54" s="43" t="n">
        <v>0</v>
      </c>
      <c r="G54" s="43" t="n">
        <v>0</v>
      </c>
      <c r="H54" s="43" t="n">
        <v>0</v>
      </c>
      <c r="I54" s="43" t="n">
        <v>0</v>
      </c>
      <c r="J54" s="43" t="n">
        <v>0</v>
      </c>
      <c r="K54" s="44"/>
      <c r="L54" s="44"/>
      <c r="M54" s="10"/>
      <c r="N54" s="10"/>
    </row>
    <row r="55" customFormat="false" ht="18.65" hidden="false" customHeight="true" outlineLevel="0" collapsed="false">
      <c r="A55" s="50" t="s">
        <v>71</v>
      </c>
      <c r="B55" s="47" t="n">
        <v>2710</v>
      </c>
      <c r="C55" s="47" t="n">
        <v>330</v>
      </c>
      <c r="D55" s="43" t="n">
        <v>0</v>
      </c>
      <c r="E55" s="43" t="n">
        <v>0</v>
      </c>
      <c r="F55" s="43" t="n">
        <v>0</v>
      </c>
      <c r="G55" s="43" t="n">
        <v>0</v>
      </c>
      <c r="H55" s="43" t="n">
        <v>0</v>
      </c>
      <c r="I55" s="43" t="n">
        <v>0</v>
      </c>
      <c r="J55" s="43" t="n">
        <v>0</v>
      </c>
      <c r="K55" s="44"/>
      <c r="L55" s="44"/>
      <c r="M55" s="10"/>
      <c r="N55" s="10"/>
    </row>
    <row r="56" customFormat="false" ht="18.65" hidden="false" customHeight="true" outlineLevel="0" collapsed="false">
      <c r="A56" s="50" t="s">
        <v>72</v>
      </c>
      <c r="B56" s="47" t="n">
        <v>2720</v>
      </c>
      <c r="C56" s="47" t="n">
        <v>340</v>
      </c>
      <c r="D56" s="43" t="n">
        <v>0</v>
      </c>
      <c r="E56" s="43" t="n">
        <v>0</v>
      </c>
      <c r="F56" s="43" t="n">
        <v>0</v>
      </c>
      <c r="G56" s="43" t="n">
        <v>0</v>
      </c>
      <c r="H56" s="43" t="n">
        <v>0</v>
      </c>
      <c r="I56" s="43" t="n">
        <v>0</v>
      </c>
      <c r="J56" s="43" t="n">
        <v>0</v>
      </c>
      <c r="K56" s="44"/>
      <c r="L56" s="44"/>
      <c r="M56" s="10"/>
      <c r="N56" s="10"/>
    </row>
    <row r="57" customFormat="false" ht="18.65" hidden="false" customHeight="true" outlineLevel="0" collapsed="false">
      <c r="A57" s="50" t="s">
        <v>73</v>
      </c>
      <c r="B57" s="47" t="n">
        <v>2730</v>
      </c>
      <c r="C57" s="47" t="n">
        <v>350</v>
      </c>
      <c r="D57" s="43" t="n">
        <v>0</v>
      </c>
      <c r="E57" s="43" t="n">
        <v>0</v>
      </c>
      <c r="F57" s="43" t="n">
        <v>0</v>
      </c>
      <c r="G57" s="43" t="n">
        <v>0</v>
      </c>
      <c r="H57" s="43" t="n">
        <v>0</v>
      </c>
      <c r="I57" s="43" t="n">
        <v>0</v>
      </c>
      <c r="J57" s="43" t="n">
        <v>0</v>
      </c>
      <c r="K57" s="44"/>
      <c r="L57" s="44"/>
      <c r="M57" s="10"/>
      <c r="N57" s="10"/>
    </row>
    <row r="58" customFormat="false" ht="18.65" hidden="false" customHeight="true" outlineLevel="0" collapsed="false">
      <c r="A58" s="51" t="s">
        <v>74</v>
      </c>
      <c r="B58" s="39" t="n">
        <v>2800</v>
      </c>
      <c r="C58" s="39" t="n">
        <v>360</v>
      </c>
      <c r="D58" s="41" t="n">
        <v>2384600</v>
      </c>
      <c r="E58" s="41" t="n">
        <v>2384600</v>
      </c>
      <c r="F58" s="43" t="n">
        <v>0</v>
      </c>
      <c r="G58" s="41" t="n">
        <v>2383944</v>
      </c>
      <c r="H58" s="41" t="n">
        <v>2383944</v>
      </c>
      <c r="I58" s="42" t="e">
        <f aca="false">SUM('[1]1142'!I58:'[1]Ф.2.50'!I58)</f>
        <v>#VALUE!</v>
      </c>
      <c r="J58" s="43" t="n">
        <v>0</v>
      </c>
      <c r="K58" s="44"/>
      <c r="L58" s="44"/>
      <c r="M58" s="10"/>
      <c r="N58" s="10"/>
    </row>
    <row r="59" customFormat="false" ht="18.65" hidden="false" customHeight="true" outlineLevel="0" collapsed="false">
      <c r="A59" s="39" t="s">
        <v>75</v>
      </c>
      <c r="B59" s="39" t="n">
        <v>3000</v>
      </c>
      <c r="C59" s="39" t="n">
        <v>370</v>
      </c>
      <c r="D59" s="41" t="n">
        <f aca="false">D60</f>
        <v>12341000</v>
      </c>
      <c r="E59" s="41" t="n">
        <f aca="false">E60</f>
        <v>12341000</v>
      </c>
      <c r="F59" s="43" t="n">
        <v>0</v>
      </c>
      <c r="G59" s="41" t="n">
        <f aca="false">G60</f>
        <v>12340902.83</v>
      </c>
      <c r="H59" s="41" t="n">
        <f aca="false">H60</f>
        <v>12340902.83</v>
      </c>
      <c r="I59" s="42" t="e">
        <f aca="false">SUM('[1]1142'!I59:'[1]Ф.2.50'!I59)</f>
        <v>#VALUE!</v>
      </c>
      <c r="J59" s="43" t="n">
        <v>0</v>
      </c>
      <c r="K59" s="44"/>
      <c r="L59" s="44"/>
      <c r="M59" s="10"/>
      <c r="N59" s="10"/>
    </row>
    <row r="60" customFormat="false" ht="18.65" hidden="false" customHeight="true" outlineLevel="0" collapsed="false">
      <c r="A60" s="45" t="s">
        <v>76</v>
      </c>
      <c r="B60" s="39" t="n">
        <v>3100</v>
      </c>
      <c r="C60" s="39" t="n">
        <v>380</v>
      </c>
      <c r="D60" s="41" t="n">
        <f aca="false">D61+D65</f>
        <v>12341000</v>
      </c>
      <c r="E60" s="41" t="n">
        <f aca="false">E61+E65</f>
        <v>12341000</v>
      </c>
      <c r="F60" s="43" t="n">
        <v>0</v>
      </c>
      <c r="G60" s="41" t="n">
        <f aca="false">G61+G65</f>
        <v>12340902.83</v>
      </c>
      <c r="H60" s="41" t="n">
        <f aca="false">H61+H65</f>
        <v>12340902.83</v>
      </c>
      <c r="I60" s="42" t="e">
        <f aca="false">SUM('[1]1142'!I60:'[1]Ф.2.50'!I60)</f>
        <v>#VALUE!</v>
      </c>
      <c r="J60" s="43" t="n">
        <v>0</v>
      </c>
      <c r="K60" s="44"/>
      <c r="L60" s="44"/>
      <c r="M60" s="10"/>
      <c r="N60" s="10"/>
    </row>
    <row r="61" customFormat="false" ht="18.65" hidden="false" customHeight="true" outlineLevel="0" collapsed="false">
      <c r="A61" s="50" t="s">
        <v>77</v>
      </c>
      <c r="B61" s="47" t="n">
        <v>3110</v>
      </c>
      <c r="C61" s="47" t="n">
        <v>390</v>
      </c>
      <c r="D61" s="43" t="n">
        <v>2349900</v>
      </c>
      <c r="E61" s="43" t="n">
        <v>2349900</v>
      </c>
      <c r="F61" s="43" t="n">
        <v>0</v>
      </c>
      <c r="G61" s="43" t="n">
        <v>2349879.76</v>
      </c>
      <c r="H61" s="43" t="n">
        <v>2349879.76</v>
      </c>
      <c r="I61" s="42" t="e">
        <f aca="false">SUM('[1]1142'!I61:'[1]Ф.2.50'!I61)</f>
        <v>#VALUE!</v>
      </c>
      <c r="J61" s="43" t="n">
        <v>0</v>
      </c>
      <c r="K61" s="44"/>
      <c r="L61" s="44"/>
      <c r="M61" s="10"/>
      <c r="N61" s="10"/>
    </row>
    <row r="62" customFormat="false" ht="18.65" hidden="false" customHeight="true" outlineLevel="0" collapsed="false">
      <c r="A62" s="53" t="s">
        <v>78</v>
      </c>
      <c r="B62" s="47" t="n">
        <v>3120</v>
      </c>
      <c r="C62" s="47" t="n">
        <v>400</v>
      </c>
      <c r="D62" s="43" t="n">
        <v>0</v>
      </c>
      <c r="E62" s="43" t="n">
        <v>0</v>
      </c>
      <c r="F62" s="43" t="n">
        <v>0</v>
      </c>
      <c r="G62" s="43" t="n">
        <v>0</v>
      </c>
      <c r="H62" s="43" t="n">
        <v>0</v>
      </c>
      <c r="I62" s="43" t="n">
        <v>0</v>
      </c>
      <c r="J62" s="43" t="n">
        <v>0</v>
      </c>
      <c r="K62" s="44"/>
      <c r="L62" s="44"/>
      <c r="M62" s="10"/>
      <c r="N62" s="10"/>
    </row>
    <row r="63" customFormat="false" ht="18.65" hidden="false" customHeight="true" outlineLevel="0" collapsed="false">
      <c r="A63" s="49" t="s">
        <v>79</v>
      </c>
      <c r="B63" s="47" t="n">
        <v>3121</v>
      </c>
      <c r="C63" s="47" t="n">
        <v>410</v>
      </c>
      <c r="D63" s="43" t="n">
        <v>0</v>
      </c>
      <c r="E63" s="43" t="n">
        <v>0</v>
      </c>
      <c r="F63" s="43" t="n">
        <v>0</v>
      </c>
      <c r="G63" s="43" t="n">
        <v>0</v>
      </c>
      <c r="H63" s="43" t="n">
        <v>0</v>
      </c>
      <c r="I63" s="43" t="n">
        <v>0</v>
      </c>
      <c r="J63" s="43" t="n">
        <v>0</v>
      </c>
      <c r="K63" s="44"/>
      <c r="L63" s="44"/>
      <c r="M63" s="10"/>
      <c r="N63" s="10"/>
    </row>
    <row r="64" customFormat="false" ht="18.65" hidden="false" customHeight="true" outlineLevel="0" collapsed="false">
      <c r="A64" s="49" t="s">
        <v>80</v>
      </c>
      <c r="B64" s="47" t="n">
        <v>3122</v>
      </c>
      <c r="C64" s="47" t="n">
        <v>420</v>
      </c>
      <c r="D64" s="43" t="n">
        <v>0</v>
      </c>
      <c r="E64" s="43" t="n">
        <v>0</v>
      </c>
      <c r="F64" s="43" t="n">
        <v>0</v>
      </c>
      <c r="G64" s="43" t="n">
        <v>0</v>
      </c>
      <c r="H64" s="43" t="n">
        <v>0</v>
      </c>
      <c r="I64" s="43" t="n">
        <v>0</v>
      </c>
      <c r="J64" s="43" t="n">
        <v>0</v>
      </c>
      <c r="K64" s="44"/>
      <c r="L64" s="44"/>
      <c r="M64" s="10"/>
      <c r="N64" s="10"/>
    </row>
    <row r="65" customFormat="false" ht="18.65" hidden="false" customHeight="true" outlineLevel="0" collapsed="false">
      <c r="A65" s="46" t="s">
        <v>81</v>
      </c>
      <c r="B65" s="47" t="n">
        <v>3130</v>
      </c>
      <c r="C65" s="47" t="n">
        <v>430</v>
      </c>
      <c r="D65" s="43" t="n">
        <f aca="false">D67</f>
        <v>9991100</v>
      </c>
      <c r="E65" s="43" t="n">
        <f aca="false">E67</f>
        <v>9991100</v>
      </c>
      <c r="F65" s="43"/>
      <c r="G65" s="43" t="n">
        <f aca="false">G67</f>
        <v>9991023.07</v>
      </c>
      <c r="H65" s="43" t="n">
        <f aca="false">H67</f>
        <v>9991023.07</v>
      </c>
      <c r="I65" s="42" t="e">
        <f aca="false">SUM('[1]1142'!I65:'[1]Ф.2.50'!I65)</f>
        <v>#VALUE!</v>
      </c>
      <c r="J65" s="42"/>
      <c r="K65" s="44"/>
      <c r="L65" s="44"/>
      <c r="M65" s="10"/>
      <c r="N65" s="10"/>
    </row>
    <row r="66" customFormat="false" ht="18.65" hidden="false" customHeight="true" outlineLevel="0" collapsed="false">
      <c r="A66" s="49" t="s">
        <v>82</v>
      </c>
      <c r="B66" s="47" t="n">
        <v>3131</v>
      </c>
      <c r="C66" s="47" t="n">
        <v>440</v>
      </c>
      <c r="D66" s="43" t="n">
        <v>0</v>
      </c>
      <c r="E66" s="43" t="n">
        <v>0</v>
      </c>
      <c r="F66" s="43" t="n">
        <v>0</v>
      </c>
      <c r="G66" s="43" t="n">
        <v>0</v>
      </c>
      <c r="H66" s="43" t="n">
        <v>0</v>
      </c>
      <c r="I66" s="43" t="n">
        <v>0</v>
      </c>
      <c r="J66" s="43" t="n">
        <v>0</v>
      </c>
      <c r="K66" s="44"/>
      <c r="L66" s="44"/>
      <c r="M66" s="10"/>
      <c r="N66" s="10"/>
    </row>
    <row r="67" customFormat="false" ht="18.65" hidden="false" customHeight="true" outlineLevel="0" collapsed="false">
      <c r="A67" s="49" t="s">
        <v>83</v>
      </c>
      <c r="B67" s="47" t="n">
        <v>3132</v>
      </c>
      <c r="C67" s="47" t="n">
        <v>450</v>
      </c>
      <c r="D67" s="43" t="n">
        <v>9991100</v>
      </c>
      <c r="E67" s="43" t="n">
        <v>9991100</v>
      </c>
      <c r="F67" s="43"/>
      <c r="G67" s="43" t="n">
        <v>9991023.07</v>
      </c>
      <c r="H67" s="43" t="n">
        <v>9991023.07</v>
      </c>
      <c r="I67" s="42" t="e">
        <f aca="false">SUM('[1]1142'!I67:'[1]Ф.2.50'!I67)</f>
        <v>#VALUE!</v>
      </c>
      <c r="J67" s="42"/>
      <c r="K67" s="44"/>
      <c r="L67" s="44"/>
      <c r="M67" s="10"/>
      <c r="N67" s="10"/>
    </row>
    <row r="68" customFormat="false" ht="18.65" hidden="false" customHeight="true" outlineLevel="0" collapsed="false">
      <c r="A68" s="46" t="s">
        <v>84</v>
      </c>
      <c r="B68" s="47" t="n">
        <v>3140</v>
      </c>
      <c r="C68" s="47" t="n">
        <v>460</v>
      </c>
      <c r="D68" s="43" t="n">
        <v>0</v>
      </c>
      <c r="E68" s="43" t="n">
        <v>0</v>
      </c>
      <c r="F68" s="43" t="n">
        <v>0</v>
      </c>
      <c r="G68" s="43" t="n">
        <v>0</v>
      </c>
      <c r="H68" s="43" t="n">
        <v>0</v>
      </c>
      <c r="I68" s="43" t="n">
        <v>0</v>
      </c>
      <c r="J68" s="43" t="n">
        <v>0</v>
      </c>
      <c r="K68" s="44"/>
      <c r="L68" s="44"/>
      <c r="M68" s="10"/>
      <c r="N68" s="10"/>
    </row>
    <row r="69" customFormat="false" ht="18.65" hidden="false" customHeight="true" outlineLevel="0" collapsed="false">
      <c r="A69" s="49" t="s">
        <v>85</v>
      </c>
      <c r="B69" s="47" t="n">
        <v>3141</v>
      </c>
      <c r="C69" s="47" t="n">
        <v>470</v>
      </c>
      <c r="D69" s="43" t="n">
        <v>0</v>
      </c>
      <c r="E69" s="43" t="n">
        <v>0</v>
      </c>
      <c r="F69" s="43" t="n">
        <v>0</v>
      </c>
      <c r="G69" s="43" t="n">
        <v>0</v>
      </c>
      <c r="H69" s="43" t="n">
        <v>0</v>
      </c>
      <c r="I69" s="43" t="n">
        <v>0</v>
      </c>
      <c r="J69" s="43" t="n">
        <v>0</v>
      </c>
      <c r="K69" s="44"/>
      <c r="L69" s="44"/>
      <c r="M69" s="10"/>
      <c r="N69" s="10"/>
    </row>
    <row r="70" customFormat="false" ht="18.65" hidden="false" customHeight="true" outlineLevel="0" collapsed="false">
      <c r="A70" s="49" t="s">
        <v>86</v>
      </c>
      <c r="B70" s="47" t="n">
        <v>3142</v>
      </c>
      <c r="C70" s="47" t="n">
        <v>480</v>
      </c>
      <c r="D70" s="43" t="n">
        <v>0</v>
      </c>
      <c r="E70" s="43" t="n">
        <v>0</v>
      </c>
      <c r="F70" s="43" t="n">
        <v>0</v>
      </c>
      <c r="G70" s="43" t="n">
        <v>0</v>
      </c>
      <c r="H70" s="43" t="n">
        <v>0</v>
      </c>
      <c r="I70" s="43" t="n">
        <v>0</v>
      </c>
      <c r="J70" s="43" t="n">
        <v>0</v>
      </c>
      <c r="K70" s="44"/>
      <c r="L70" s="44"/>
      <c r="M70" s="10"/>
      <c r="N70" s="10"/>
    </row>
    <row r="71" customFormat="false" ht="18.65" hidden="false" customHeight="true" outlineLevel="0" collapsed="false">
      <c r="A71" s="49" t="s">
        <v>87</v>
      </c>
      <c r="B71" s="47" t="n">
        <v>3143</v>
      </c>
      <c r="C71" s="47" t="n">
        <v>490</v>
      </c>
      <c r="D71" s="43" t="n">
        <v>0</v>
      </c>
      <c r="E71" s="43" t="n">
        <v>0</v>
      </c>
      <c r="F71" s="43" t="n">
        <v>0</v>
      </c>
      <c r="G71" s="43" t="n">
        <v>0</v>
      </c>
      <c r="H71" s="43" t="n">
        <v>0</v>
      </c>
      <c r="I71" s="43" t="n">
        <v>0</v>
      </c>
      <c r="J71" s="43" t="n">
        <v>0</v>
      </c>
      <c r="K71" s="44"/>
      <c r="L71" s="44"/>
      <c r="M71" s="10"/>
      <c r="N71" s="10"/>
    </row>
    <row r="72" customFormat="false" ht="18.65" hidden="false" customHeight="true" outlineLevel="0" collapsed="false">
      <c r="A72" s="46" t="s">
        <v>88</v>
      </c>
      <c r="B72" s="47" t="n">
        <v>3150</v>
      </c>
      <c r="C72" s="47" t="n">
        <v>500</v>
      </c>
      <c r="D72" s="43" t="n">
        <v>0</v>
      </c>
      <c r="E72" s="43" t="n">
        <v>0</v>
      </c>
      <c r="F72" s="43" t="n">
        <v>0</v>
      </c>
      <c r="G72" s="43" t="n">
        <v>0</v>
      </c>
      <c r="H72" s="43" t="n">
        <v>0</v>
      </c>
      <c r="I72" s="43" t="n">
        <v>0</v>
      </c>
      <c r="J72" s="43" t="n">
        <v>0</v>
      </c>
      <c r="K72" s="44"/>
      <c r="L72" s="44"/>
      <c r="M72" s="10"/>
      <c r="N72" s="10"/>
    </row>
    <row r="73" customFormat="false" ht="18.65" hidden="false" customHeight="true" outlineLevel="0" collapsed="false">
      <c r="A73" s="46" t="s">
        <v>89</v>
      </c>
      <c r="B73" s="47" t="n">
        <v>3160</v>
      </c>
      <c r="C73" s="47" t="n">
        <v>510</v>
      </c>
      <c r="D73" s="43" t="n">
        <v>0</v>
      </c>
      <c r="E73" s="43" t="n">
        <v>0</v>
      </c>
      <c r="F73" s="43" t="n">
        <v>0</v>
      </c>
      <c r="G73" s="43" t="n">
        <v>0</v>
      </c>
      <c r="H73" s="43" t="n">
        <v>0</v>
      </c>
      <c r="I73" s="43" t="n">
        <v>0</v>
      </c>
      <c r="J73" s="43" t="n">
        <v>0</v>
      </c>
      <c r="K73" s="44"/>
      <c r="L73" s="44"/>
      <c r="M73" s="10"/>
      <c r="N73" s="10"/>
    </row>
    <row r="74" customFormat="false" ht="18.65" hidden="false" customHeight="true" outlineLevel="0" collapsed="false">
      <c r="A74" s="45" t="s">
        <v>90</v>
      </c>
      <c r="B74" s="39" t="n">
        <v>3200</v>
      </c>
      <c r="C74" s="39" t="n">
        <v>520</v>
      </c>
      <c r="D74" s="43" t="n">
        <v>0</v>
      </c>
      <c r="E74" s="43" t="n">
        <v>0</v>
      </c>
      <c r="F74" s="43" t="n">
        <v>0</v>
      </c>
      <c r="G74" s="43" t="n">
        <v>0</v>
      </c>
      <c r="H74" s="43" t="n">
        <v>0</v>
      </c>
      <c r="I74" s="43" t="n">
        <v>0</v>
      </c>
      <c r="J74" s="43" t="n">
        <v>0</v>
      </c>
      <c r="K74" s="44"/>
      <c r="L74" s="44"/>
      <c r="M74" s="10"/>
      <c r="N74" s="10"/>
    </row>
    <row r="75" customFormat="false" ht="18.65" hidden="false" customHeight="true" outlineLevel="0" collapsed="false">
      <c r="A75" s="50" t="s">
        <v>91</v>
      </c>
      <c r="B75" s="47" t="n">
        <v>3210</v>
      </c>
      <c r="C75" s="47" t="n">
        <v>530</v>
      </c>
      <c r="D75" s="43" t="n">
        <v>0</v>
      </c>
      <c r="E75" s="43" t="n">
        <v>0</v>
      </c>
      <c r="F75" s="43" t="n">
        <v>0</v>
      </c>
      <c r="G75" s="43" t="n">
        <v>0</v>
      </c>
      <c r="H75" s="43" t="n">
        <v>0</v>
      </c>
      <c r="I75" s="43" t="n">
        <v>0</v>
      </c>
      <c r="J75" s="43" t="n">
        <v>0</v>
      </c>
      <c r="K75" s="44"/>
      <c r="L75" s="44"/>
      <c r="M75" s="10"/>
      <c r="N75" s="10"/>
    </row>
    <row r="76" customFormat="false" ht="18.65" hidden="false" customHeight="true" outlineLevel="0" collapsed="false">
      <c r="A76" s="50" t="s">
        <v>92</v>
      </c>
      <c r="B76" s="47" t="n">
        <v>3220</v>
      </c>
      <c r="C76" s="47" t="n">
        <v>540</v>
      </c>
      <c r="D76" s="43" t="n">
        <v>0</v>
      </c>
      <c r="E76" s="43" t="n">
        <v>0</v>
      </c>
      <c r="F76" s="43" t="n">
        <v>0</v>
      </c>
      <c r="G76" s="43" t="n">
        <v>0</v>
      </c>
      <c r="H76" s="43" t="n">
        <v>0</v>
      </c>
      <c r="I76" s="43" t="n">
        <v>0</v>
      </c>
      <c r="J76" s="43" t="n">
        <v>0</v>
      </c>
      <c r="K76" s="44"/>
      <c r="L76" s="44"/>
      <c r="M76" s="10"/>
      <c r="N76" s="10"/>
    </row>
    <row r="77" customFormat="false" ht="18.65" hidden="false" customHeight="true" outlineLevel="0" collapsed="false">
      <c r="A77" s="46" t="s">
        <v>93</v>
      </c>
      <c r="B77" s="47" t="n">
        <v>3230</v>
      </c>
      <c r="C77" s="47" t="n">
        <v>550</v>
      </c>
      <c r="D77" s="43" t="n">
        <v>0</v>
      </c>
      <c r="E77" s="43" t="n">
        <v>0</v>
      </c>
      <c r="F77" s="43" t="n">
        <v>0</v>
      </c>
      <c r="G77" s="43" t="n">
        <v>0</v>
      </c>
      <c r="H77" s="43" t="n">
        <v>0</v>
      </c>
      <c r="I77" s="43" t="n">
        <v>0</v>
      </c>
      <c r="J77" s="43" t="n">
        <v>0</v>
      </c>
      <c r="K77" s="44"/>
      <c r="L77" s="44"/>
      <c r="M77" s="10"/>
      <c r="N77" s="10"/>
    </row>
    <row r="78" customFormat="false" ht="18.65" hidden="false" customHeight="true" outlineLevel="0" collapsed="false">
      <c r="A78" s="50" t="s">
        <v>94</v>
      </c>
      <c r="B78" s="47" t="n">
        <v>3240</v>
      </c>
      <c r="C78" s="47" t="n">
        <v>560</v>
      </c>
      <c r="D78" s="43" t="n">
        <v>0</v>
      </c>
      <c r="E78" s="43" t="n">
        <v>0</v>
      </c>
      <c r="F78" s="43" t="n">
        <v>0</v>
      </c>
      <c r="G78" s="43" t="n">
        <v>0</v>
      </c>
      <c r="H78" s="43" t="n">
        <v>0</v>
      </c>
      <c r="I78" s="43" t="n">
        <v>0</v>
      </c>
      <c r="J78" s="43" t="n">
        <v>0</v>
      </c>
      <c r="K78" s="44"/>
      <c r="L78" s="44"/>
      <c r="M78" s="10"/>
      <c r="N78" s="10"/>
    </row>
    <row r="79" customFormat="false" ht="18.65" hidden="false" customHeight="true" outlineLevel="0" collapsed="false">
      <c r="A79" s="39" t="s">
        <v>95</v>
      </c>
      <c r="B79" s="39" t="n">
        <v>4100</v>
      </c>
      <c r="C79" s="39" t="n">
        <v>570</v>
      </c>
      <c r="D79" s="43" t="n">
        <v>0</v>
      </c>
      <c r="E79" s="43" t="n">
        <v>0</v>
      </c>
      <c r="F79" s="43" t="n">
        <v>0</v>
      </c>
      <c r="G79" s="43" t="n">
        <v>0</v>
      </c>
      <c r="H79" s="43" t="n">
        <v>0</v>
      </c>
      <c r="I79" s="43" t="n">
        <v>0</v>
      </c>
      <c r="J79" s="43" t="n">
        <v>0</v>
      </c>
      <c r="K79" s="44"/>
      <c r="L79" s="44"/>
      <c r="M79" s="10"/>
      <c r="N79" s="10"/>
    </row>
    <row r="80" customFormat="false" ht="18.65" hidden="false" customHeight="true" outlineLevel="0" collapsed="false">
      <c r="A80" s="46" t="s">
        <v>96</v>
      </c>
      <c r="B80" s="47" t="n">
        <v>4110</v>
      </c>
      <c r="C80" s="47" t="n">
        <v>580</v>
      </c>
      <c r="D80" s="43" t="n">
        <v>0</v>
      </c>
      <c r="E80" s="43" t="n">
        <v>0</v>
      </c>
      <c r="F80" s="43" t="n">
        <v>0</v>
      </c>
      <c r="G80" s="43" t="n">
        <v>0</v>
      </c>
      <c r="H80" s="43" t="n">
        <v>0</v>
      </c>
      <c r="I80" s="43" t="n">
        <v>0</v>
      </c>
      <c r="J80" s="43" t="n">
        <v>0</v>
      </c>
      <c r="K80" s="44"/>
      <c r="L80" s="44"/>
      <c r="M80" s="10"/>
      <c r="N80" s="10"/>
    </row>
    <row r="81" customFormat="false" ht="18.65" hidden="false" customHeight="true" outlineLevel="0" collapsed="false">
      <c r="A81" s="49" t="s">
        <v>97</v>
      </c>
      <c r="B81" s="47" t="n">
        <v>4111</v>
      </c>
      <c r="C81" s="47" t="n">
        <v>590</v>
      </c>
      <c r="D81" s="43" t="n">
        <v>0</v>
      </c>
      <c r="E81" s="43" t="n">
        <v>0</v>
      </c>
      <c r="F81" s="43" t="n">
        <v>0</v>
      </c>
      <c r="G81" s="43" t="n">
        <v>0</v>
      </c>
      <c r="H81" s="43" t="n">
        <v>0</v>
      </c>
      <c r="I81" s="43" t="n">
        <v>0</v>
      </c>
      <c r="J81" s="43" t="n">
        <v>0</v>
      </c>
      <c r="K81" s="44"/>
      <c r="L81" s="44"/>
      <c r="M81" s="10"/>
      <c r="N81" s="10"/>
    </row>
    <row r="82" customFormat="false" ht="18.65" hidden="false" customHeight="true" outlineLevel="0" collapsed="false">
      <c r="A82" s="49" t="s">
        <v>98</v>
      </c>
      <c r="B82" s="47" t="n">
        <v>4112</v>
      </c>
      <c r="C82" s="47" t="n">
        <v>600</v>
      </c>
      <c r="D82" s="43" t="n">
        <v>0</v>
      </c>
      <c r="E82" s="43" t="n">
        <v>0</v>
      </c>
      <c r="F82" s="43" t="n">
        <v>0</v>
      </c>
      <c r="G82" s="43" t="n">
        <v>0</v>
      </c>
      <c r="H82" s="43" t="n">
        <v>0</v>
      </c>
      <c r="I82" s="43" t="n">
        <v>0</v>
      </c>
      <c r="J82" s="43" t="n">
        <v>0</v>
      </c>
      <c r="K82" s="44"/>
      <c r="L82" s="44"/>
      <c r="M82" s="10"/>
      <c r="N82" s="10"/>
    </row>
    <row r="83" customFormat="false" ht="18.65" hidden="false" customHeight="true" outlineLevel="0" collapsed="false">
      <c r="A83" s="46" t="s">
        <v>99</v>
      </c>
      <c r="B83" s="47" t="n">
        <v>4113</v>
      </c>
      <c r="C83" s="47" t="n">
        <v>610</v>
      </c>
      <c r="D83" s="43" t="n">
        <v>0</v>
      </c>
      <c r="E83" s="43" t="n">
        <v>0</v>
      </c>
      <c r="F83" s="43" t="n">
        <v>0</v>
      </c>
      <c r="G83" s="43" t="n">
        <v>0</v>
      </c>
      <c r="H83" s="43" t="n">
        <v>0</v>
      </c>
      <c r="I83" s="43" t="n">
        <v>0</v>
      </c>
      <c r="J83" s="43" t="n">
        <v>0</v>
      </c>
      <c r="K83" s="44"/>
      <c r="L83" s="44"/>
      <c r="M83" s="10"/>
      <c r="N83" s="10"/>
    </row>
    <row r="84" customFormat="false" ht="18.65" hidden="false" customHeight="true" outlineLevel="0" collapsed="false">
      <c r="A84" s="39" t="s">
        <v>100</v>
      </c>
      <c r="B84" s="39" t="n">
        <v>4200</v>
      </c>
      <c r="C84" s="39" t="n">
        <v>620</v>
      </c>
      <c r="D84" s="43" t="n">
        <v>0</v>
      </c>
      <c r="E84" s="43" t="n">
        <v>0</v>
      </c>
      <c r="F84" s="43" t="n">
        <v>0</v>
      </c>
      <c r="G84" s="43" t="n">
        <v>0</v>
      </c>
      <c r="H84" s="43" t="n">
        <v>0</v>
      </c>
      <c r="I84" s="43" t="n">
        <v>0</v>
      </c>
      <c r="J84" s="43" t="n">
        <v>0</v>
      </c>
      <c r="K84" s="44"/>
      <c r="L84" s="44"/>
      <c r="M84" s="10"/>
      <c r="N84" s="10"/>
    </row>
    <row r="85" customFormat="false" ht="18.65" hidden="false" customHeight="true" outlineLevel="0" collapsed="false">
      <c r="A85" s="46" t="s">
        <v>101</v>
      </c>
      <c r="B85" s="47" t="n">
        <v>4210</v>
      </c>
      <c r="C85" s="47" t="n">
        <v>630</v>
      </c>
      <c r="D85" s="43" t="n">
        <v>0</v>
      </c>
      <c r="E85" s="43" t="n">
        <v>0</v>
      </c>
      <c r="F85" s="43" t="n">
        <v>0</v>
      </c>
      <c r="G85" s="43" t="n">
        <v>0</v>
      </c>
      <c r="H85" s="43" t="n">
        <v>0</v>
      </c>
      <c r="I85" s="43" t="n">
        <v>0</v>
      </c>
      <c r="J85" s="43" t="n">
        <v>0</v>
      </c>
      <c r="K85" s="44"/>
      <c r="L85" s="44"/>
      <c r="M85" s="10"/>
      <c r="N85" s="10"/>
    </row>
    <row r="86" customFormat="false" ht="18.65" hidden="false" customHeight="true" outlineLevel="0" collapsed="false">
      <c r="A86" s="49" t="s">
        <v>102</v>
      </c>
      <c r="B86" s="47" t="n">
        <v>5000</v>
      </c>
      <c r="C86" s="47" t="n">
        <v>640</v>
      </c>
      <c r="D86" s="55" t="s">
        <v>103</v>
      </c>
      <c r="E86" s="56" t="s">
        <v>103</v>
      </c>
      <c r="F86" s="56" t="s">
        <v>103</v>
      </c>
      <c r="G86" s="56" t="s">
        <v>103</v>
      </c>
      <c r="H86" s="56" t="s">
        <v>103</v>
      </c>
      <c r="I86" s="57" t="s">
        <v>103</v>
      </c>
      <c r="J86" s="56" t="s">
        <v>103</v>
      </c>
      <c r="K86" s="44"/>
      <c r="L86" s="44"/>
      <c r="M86" s="10"/>
      <c r="N86" s="10"/>
    </row>
    <row r="87" customFormat="false" ht="18.65" hidden="false" customHeight="true" outlineLevel="0" collapsed="false">
      <c r="A87" s="49" t="s">
        <v>104</v>
      </c>
      <c r="B87" s="47" t="n">
        <v>9000</v>
      </c>
      <c r="C87" s="47" t="n">
        <v>650</v>
      </c>
      <c r="D87" s="43" t="n">
        <v>0</v>
      </c>
      <c r="E87" s="43" t="n">
        <v>0</v>
      </c>
      <c r="F87" s="43" t="n">
        <v>0</v>
      </c>
      <c r="G87" s="43" t="n">
        <v>0</v>
      </c>
      <c r="H87" s="43" t="n">
        <v>0</v>
      </c>
      <c r="I87" s="43" t="n">
        <v>0</v>
      </c>
      <c r="J87" s="43" t="n">
        <v>0</v>
      </c>
      <c r="K87" s="44"/>
      <c r="L87" s="44"/>
      <c r="M87" s="10"/>
      <c r="N87" s="10"/>
    </row>
    <row r="88" customFormat="false" ht="14.65" hidden="true" customHeight="false" outlineLevel="0" collapsed="false">
      <c r="A88" s="58"/>
      <c r="B88" s="59"/>
      <c r="C88" s="59" t="n">
        <v>650</v>
      </c>
      <c r="D88" s="60"/>
      <c r="E88" s="60"/>
      <c r="F88" s="60"/>
      <c r="G88" s="60"/>
      <c r="H88" s="60"/>
      <c r="I88" s="60"/>
      <c r="J88" s="60"/>
      <c r="K88" s="44"/>
      <c r="L88" s="44"/>
      <c r="M88" s="10"/>
      <c r="N88" s="10"/>
    </row>
    <row r="89" customFormat="false" ht="14.65" hidden="true" customHeight="false" outlineLevel="0" collapsed="false">
      <c r="A89" s="49"/>
      <c r="B89" s="61"/>
      <c r="C89" s="61"/>
      <c r="D89" s="60"/>
      <c r="E89" s="60"/>
      <c r="F89" s="60"/>
      <c r="G89" s="60"/>
      <c r="H89" s="60"/>
      <c r="I89" s="60"/>
      <c r="J89" s="60"/>
      <c r="K89" s="44"/>
      <c r="L89" s="44"/>
      <c r="M89" s="10"/>
      <c r="N89" s="10"/>
    </row>
    <row r="90" customFormat="false" ht="14.65" hidden="true" customHeight="false" outlineLevel="0" collapsed="false">
      <c r="A90" s="49"/>
      <c r="B90" s="61"/>
      <c r="C90" s="61"/>
      <c r="D90" s="60"/>
      <c r="E90" s="60"/>
      <c r="F90" s="60"/>
      <c r="G90" s="60"/>
      <c r="H90" s="60"/>
      <c r="I90" s="60"/>
      <c r="J90" s="60"/>
      <c r="K90" s="44"/>
      <c r="L90" s="44"/>
      <c r="M90" s="10"/>
      <c r="N90" s="10"/>
    </row>
    <row r="91" customFormat="false" ht="14.65" hidden="true" customHeight="false" outlineLevel="0" collapsed="false">
      <c r="A91" s="49"/>
      <c r="B91" s="61"/>
      <c r="C91" s="61"/>
      <c r="D91" s="60"/>
      <c r="E91" s="60"/>
      <c r="F91" s="60"/>
      <c r="G91" s="60"/>
      <c r="H91" s="60"/>
      <c r="I91" s="60"/>
      <c r="J91" s="60"/>
      <c r="K91" s="44"/>
      <c r="L91" s="44"/>
      <c r="M91" s="10"/>
      <c r="N91" s="10"/>
    </row>
    <row r="92" customFormat="false" ht="14.65" hidden="true" customHeight="false" outlineLevel="0" collapsed="false">
      <c r="A92" s="46"/>
      <c r="B92" s="62"/>
      <c r="C92" s="62"/>
      <c r="D92" s="60"/>
      <c r="E92" s="60"/>
      <c r="F92" s="60"/>
      <c r="G92" s="60"/>
      <c r="H92" s="60"/>
      <c r="I92" s="60"/>
      <c r="J92" s="60"/>
      <c r="K92" s="44"/>
      <c r="L92" s="44"/>
      <c r="M92" s="10"/>
      <c r="N92" s="10"/>
    </row>
    <row r="93" customFormat="false" ht="14.65" hidden="true" customHeight="false" outlineLevel="0" collapsed="false">
      <c r="A93" s="49"/>
      <c r="B93" s="61"/>
      <c r="C93" s="61"/>
      <c r="D93" s="60"/>
      <c r="E93" s="60"/>
      <c r="F93" s="60"/>
      <c r="G93" s="60"/>
      <c r="H93" s="60"/>
      <c r="I93" s="60"/>
      <c r="J93" s="60"/>
      <c r="K93" s="44"/>
      <c r="L93" s="44"/>
      <c r="M93" s="10"/>
      <c r="N93" s="10"/>
    </row>
    <row r="94" customFormat="false" ht="14.65" hidden="true" customHeight="false" outlineLevel="0" collapsed="false">
      <c r="A94" s="49"/>
      <c r="B94" s="61"/>
      <c r="C94" s="61"/>
      <c r="D94" s="60"/>
      <c r="E94" s="60"/>
      <c r="F94" s="60"/>
      <c r="G94" s="60"/>
      <c r="H94" s="60"/>
      <c r="I94" s="60"/>
      <c r="J94" s="60"/>
      <c r="K94" s="44"/>
      <c r="L94" s="44"/>
      <c r="M94" s="10"/>
      <c r="N94" s="10"/>
    </row>
    <row r="95" customFormat="false" ht="14.65" hidden="true" customHeight="false" outlineLevel="0" collapsed="false">
      <c r="A95" s="49"/>
      <c r="B95" s="61"/>
      <c r="C95" s="61"/>
      <c r="D95" s="60"/>
      <c r="E95" s="60"/>
      <c r="F95" s="60"/>
      <c r="G95" s="60"/>
      <c r="H95" s="60"/>
      <c r="I95" s="60"/>
      <c r="J95" s="60"/>
      <c r="K95" s="44"/>
      <c r="L95" s="44"/>
      <c r="M95" s="10"/>
      <c r="N95" s="10"/>
    </row>
    <row r="96" customFormat="false" ht="14.65" hidden="true" customHeight="false" outlineLevel="0" collapsed="false">
      <c r="A96" s="39"/>
      <c r="B96" s="63"/>
      <c r="C96" s="63"/>
      <c r="D96" s="60"/>
      <c r="E96" s="60"/>
      <c r="F96" s="60"/>
      <c r="G96" s="60"/>
      <c r="H96" s="60"/>
      <c r="I96" s="60"/>
      <c r="J96" s="60"/>
      <c r="K96" s="44"/>
      <c r="L96" s="44"/>
      <c r="M96" s="10"/>
      <c r="N96" s="10"/>
    </row>
    <row r="97" customFormat="false" ht="14.65" hidden="true" customHeight="false" outlineLevel="0" collapsed="false">
      <c r="A97" s="46"/>
      <c r="B97" s="62"/>
      <c r="C97" s="62"/>
      <c r="D97" s="60"/>
      <c r="E97" s="60"/>
      <c r="F97" s="60"/>
      <c r="G97" s="60"/>
      <c r="H97" s="60"/>
      <c r="I97" s="60"/>
      <c r="J97" s="60"/>
      <c r="K97" s="44"/>
      <c r="L97" s="44"/>
      <c r="M97" s="10"/>
      <c r="N97" s="10"/>
    </row>
    <row r="98" customFormat="false" ht="14.65" hidden="true" customHeight="false" outlineLevel="0" collapsed="false">
      <c r="A98" s="46"/>
      <c r="B98" s="62"/>
      <c r="C98" s="62"/>
      <c r="D98" s="60"/>
      <c r="E98" s="60"/>
      <c r="F98" s="60"/>
      <c r="G98" s="60"/>
      <c r="H98" s="60"/>
      <c r="I98" s="60"/>
      <c r="J98" s="60"/>
      <c r="K98" s="44"/>
      <c r="L98" s="44"/>
      <c r="M98" s="10"/>
      <c r="N98" s="10"/>
    </row>
    <row r="99" customFormat="false" ht="14.65" hidden="true" customHeight="false" outlineLevel="0" collapsed="false">
      <c r="A99" s="64"/>
      <c r="B99" s="65"/>
      <c r="C99" s="61"/>
      <c r="D99" s="66"/>
      <c r="E99" s="60"/>
      <c r="F99" s="66"/>
      <c r="G99" s="66"/>
      <c r="H99" s="66"/>
      <c r="I99" s="66"/>
      <c r="J99" s="66"/>
      <c r="K99" s="44"/>
      <c r="L99" s="44"/>
      <c r="M99" s="10"/>
      <c r="N99" s="10"/>
    </row>
    <row r="100" customFormat="false" ht="14.8" hidden="false" customHeight="true" outlineLevel="0" collapsed="false">
      <c r="A100" s="67" t="s">
        <v>105</v>
      </c>
      <c r="B100" s="68"/>
      <c r="C100" s="68"/>
      <c r="D100" s="69"/>
      <c r="E100" s="69"/>
      <c r="F100" s="68"/>
      <c r="G100" s="68"/>
      <c r="H100" s="68"/>
      <c r="I100" s="68"/>
      <c r="J100" s="68"/>
      <c r="K100" s="68"/>
      <c r="L100" s="68"/>
    </row>
    <row r="101" customFormat="false" ht="12.75" hidden="false" customHeight="true" outlineLevel="0" collapsed="false">
      <c r="A101" s="23" t="str">
        <f aca="false">[2]ЗАПОЛНИТЬ!F30</f>
        <v>Керівник </v>
      </c>
      <c r="B101" s="44"/>
      <c r="C101" s="23"/>
      <c r="D101" s="70"/>
      <c r="E101" s="70"/>
      <c r="F101" s="23"/>
      <c r="G101" s="71"/>
      <c r="H101" s="71"/>
      <c r="I101" s="71"/>
      <c r="J101" s="44"/>
      <c r="K101" s="44"/>
      <c r="L101" s="44"/>
      <c r="M101" s="1"/>
      <c r="N101" s="1"/>
    </row>
    <row r="102" customFormat="false" ht="25.2" hidden="false" customHeight="true" outlineLevel="0" collapsed="false">
      <c r="A102" s="44"/>
      <c r="B102" s="23"/>
      <c r="C102" s="23"/>
      <c r="D102" s="72" t="s">
        <v>106</v>
      </c>
      <c r="E102" s="72"/>
      <c r="F102" s="23"/>
      <c r="G102" s="73" t="s">
        <v>107</v>
      </c>
      <c r="H102" s="73"/>
      <c r="I102" s="44"/>
      <c r="J102" s="44"/>
      <c r="K102" s="44"/>
      <c r="L102" s="44"/>
      <c r="M102" s="1"/>
      <c r="N102" s="1"/>
    </row>
    <row r="103" customFormat="false" ht="12" hidden="false" customHeight="true" outlineLevel="0" collapsed="false">
      <c r="A103" s="23" t="str">
        <f aca="false">[2]ЗАПОЛНИТЬ!F31</f>
        <v>Головний бухгалтер</v>
      </c>
      <c r="B103" s="44"/>
      <c r="C103" s="23"/>
      <c r="D103" s="74"/>
      <c r="E103" s="74"/>
      <c r="F103" s="23"/>
      <c r="G103" s="71"/>
      <c r="H103" s="71"/>
      <c r="I103" s="71"/>
      <c r="J103" s="44"/>
      <c r="K103" s="44"/>
      <c r="L103" s="44"/>
      <c r="M103" s="1"/>
      <c r="N103" s="1"/>
    </row>
    <row r="104" customFormat="false" ht="22" hidden="false" customHeight="true" outlineLevel="0" collapsed="false">
      <c r="A104" s="75"/>
      <c r="B104" s="44"/>
      <c r="C104" s="23"/>
      <c r="D104" s="72" t="s">
        <v>106</v>
      </c>
      <c r="E104" s="72"/>
      <c r="F104" s="44"/>
      <c r="G104" s="73" t="s">
        <v>107</v>
      </c>
      <c r="H104" s="73"/>
      <c r="I104" s="76"/>
      <c r="J104" s="44"/>
      <c r="K104" s="44"/>
      <c r="L104" s="44"/>
      <c r="M104" s="1"/>
      <c r="N104" s="1"/>
    </row>
    <row r="105" customFormat="false" ht="15.8" hidden="false" customHeight="false" outlineLevel="0" collapsed="false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1"/>
      <c r="N105" s="1"/>
    </row>
    <row r="107" customFormat="false" ht="14.65" hidden="false" customHeight="false" outlineLevel="0" collapsed="false">
      <c r="A107" s="77"/>
    </row>
  </sheetData>
  <mergeCells count="34">
    <mergeCell ref="G1:J3"/>
    <mergeCell ref="A4:J4"/>
    <mergeCell ref="A5:F5"/>
    <mergeCell ref="A6:J6"/>
    <mergeCell ref="B9:G9"/>
    <mergeCell ref="B10:G10"/>
    <mergeCell ref="B11:G11"/>
    <mergeCell ref="A12:C12"/>
    <mergeCell ref="E12:H12"/>
    <mergeCell ref="A13:C13"/>
    <mergeCell ref="E13:J13"/>
    <mergeCell ref="A14:C14"/>
    <mergeCell ref="E14:J14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D101:E101"/>
    <mergeCell ref="G101:I101"/>
    <mergeCell ref="D102:E102"/>
    <mergeCell ref="G102:H102"/>
    <mergeCell ref="D103:E103"/>
    <mergeCell ref="G103:I103"/>
    <mergeCell ref="D104:E104"/>
    <mergeCell ref="G104:H10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2023-11-13T13:36:04Z</dcterms:created>
  <dc:creator/>
  <dc:description/>
  <dc:language>uk-UA</dc:language>
  <cp:lastModifiedBy/>
  <cp:lastPrinted>2023-11-14T10:02:56Z</cp:lastPrinted>
  <dcterms:modified xsi:type="dcterms:W3CDTF">2024-02-15T11:52:55Z</dcterms:modified>
  <cp:revision>58</cp:revision>
  <dc:subject/>
  <dc:title/>
</cp:coreProperties>
</file>