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KB\NEFCO\НЕФКО 2022\Титул 22\"/>
    </mc:Choice>
  </mc:AlternateContent>
  <bookViews>
    <workbookView xWindow="0" yWindow="0" windowWidth="19200" windowHeight="11580"/>
  </bookViews>
  <sheets>
    <sheet name="Лист1" sheetId="1" r:id="rId1"/>
  </sheets>
  <definedNames>
    <definedName name="_xlnm.Print_Area" localSheetId="0">Лист1!$A$1:$G$141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59" i="1"/>
  <c r="C110" i="1"/>
  <c r="C109" i="1"/>
  <c r="C108" i="1"/>
  <c r="C107" i="1"/>
  <c r="C106" i="1"/>
  <c r="C105" i="1"/>
  <c r="C104" i="1"/>
  <c r="C119" i="1"/>
  <c r="C118" i="1"/>
  <c r="C117" i="1"/>
  <c r="C114" i="1"/>
  <c r="C113" i="1"/>
  <c r="C112" i="1"/>
  <c r="C111" i="1"/>
  <c r="C102" i="1"/>
  <c r="C103" i="1"/>
  <c r="C74" i="1"/>
  <c r="C73" i="1"/>
  <c r="C72" i="1"/>
  <c r="C71" i="1"/>
  <c r="C69" i="1"/>
  <c r="D44" i="1"/>
  <c r="C55" i="1"/>
  <c r="C54" i="1"/>
  <c r="C53" i="1"/>
  <c r="C57" i="1"/>
  <c r="C56" i="1"/>
  <c r="F44" i="1"/>
  <c r="E44" i="1"/>
  <c r="C58" i="1"/>
  <c r="C47" i="1"/>
  <c r="C46" i="1"/>
  <c r="C48" i="1"/>
  <c r="E33" i="1"/>
  <c r="E31" i="1" s="1"/>
  <c r="C52" i="1"/>
  <c r="C49" i="1"/>
  <c r="C45" i="1"/>
  <c r="F33" i="1"/>
  <c r="D33" i="1"/>
  <c r="C39" i="1"/>
  <c r="C40" i="1"/>
  <c r="F31" i="1" l="1"/>
  <c r="D31" i="1"/>
  <c r="D121" i="1" s="1"/>
  <c r="C44" i="1"/>
  <c r="F17" i="1" l="1"/>
  <c r="C21" i="1"/>
  <c r="C30" i="1"/>
  <c r="C29" i="1"/>
  <c r="C28" i="1"/>
  <c r="C27" i="1"/>
  <c r="C26" i="1"/>
  <c r="C100" i="1" l="1"/>
  <c r="C101" i="1"/>
  <c r="C42" i="1" l="1"/>
  <c r="C36" i="1"/>
  <c r="C41" i="1"/>
  <c r="C17" i="1" l="1"/>
  <c r="F121" i="1"/>
  <c r="E121" i="1" l="1"/>
  <c r="C81" i="1" l="1"/>
  <c r="C59" i="1"/>
  <c r="C35" i="1"/>
  <c r="C99" i="1"/>
  <c r="C98" i="1"/>
  <c r="C97" i="1"/>
  <c r="C96" i="1"/>
  <c r="C95" i="1"/>
  <c r="C94" i="1"/>
  <c r="C93" i="1"/>
  <c r="C90" i="1"/>
  <c r="C89" i="1"/>
  <c r="C88" i="1"/>
  <c r="C87" i="1"/>
  <c r="C86" i="1"/>
  <c r="C85" i="1"/>
  <c r="C84" i="1"/>
  <c r="C83" i="1"/>
  <c r="C82" i="1"/>
  <c r="C64" i="1"/>
  <c r="C63" i="1"/>
  <c r="C62" i="1"/>
  <c r="C61" i="1"/>
  <c r="C75" i="1"/>
  <c r="C70" i="1"/>
  <c r="C66" i="1"/>
  <c r="C65" i="1"/>
  <c r="C77" i="1"/>
  <c r="C76" i="1"/>
  <c r="C80" i="1"/>
  <c r="C79" i="1"/>
  <c r="C78" i="1"/>
  <c r="C60" i="1"/>
  <c r="C33" i="1" l="1"/>
  <c r="C31" i="1"/>
  <c r="C34" i="1"/>
  <c r="C24" i="1" l="1"/>
  <c r="C20" i="1"/>
  <c r="C19" i="1" l="1"/>
  <c r="C120" i="1" l="1"/>
  <c r="C25" i="1" l="1"/>
  <c r="C121" i="1" l="1"/>
</calcChain>
</file>

<file path=xl/sharedStrings.xml><?xml version="1.0" encoding="utf-8"?>
<sst xmlns="http://schemas.openxmlformats.org/spreadsheetml/2006/main" count="145" uniqueCount="142">
  <si>
    <t>№ пп</t>
  </si>
  <si>
    <t>Об'єкт</t>
  </si>
  <si>
    <t>Всього</t>
  </si>
  <si>
    <t>в тому числі за рахунок</t>
  </si>
  <si>
    <t>Примітка</t>
  </si>
  <si>
    <t xml:space="preserve"> кредитних коштів</t>
  </si>
  <si>
    <t>грантових</t>
  </si>
  <si>
    <t>співфінансу-вання з міського бюджету</t>
  </si>
  <si>
    <t>ЗАТВЕРДЖУЮ</t>
  </si>
  <si>
    <t>Міський голова</t>
  </si>
  <si>
    <t>________________ Р. Марцінків</t>
  </si>
  <si>
    <t xml:space="preserve">які фінансуються з міського бюджету по КПКВ 1517330  "Будівництво інших об'єктів соціальної </t>
  </si>
  <si>
    <t>грн.</t>
  </si>
  <si>
    <t>1500000    Управління капітального будівництва міськвиконкому міської ради</t>
  </si>
  <si>
    <t xml:space="preserve">    Разом  по  ІІ-му  етапу</t>
  </si>
  <si>
    <t>Р.Галіпчак</t>
  </si>
  <si>
    <t>В.Сусаніна</t>
  </si>
  <si>
    <t>ПОГОДЖЕНО:</t>
  </si>
  <si>
    <t xml:space="preserve">      в  тому числі:</t>
  </si>
  <si>
    <t xml:space="preserve"> проекту НЕФКО  "Підвищення енергоефективності об'єктів бюджетної сфери м. Івано-Франківська"( ІІ-й етап)</t>
  </si>
  <si>
    <t>Розробка проектно-кошторисної документації та проведення експертизи проектів</t>
  </si>
  <si>
    <t xml:space="preserve">     2-га черга:</t>
  </si>
  <si>
    <t>та виробничої інфраструктури комунальної власності"   (Код ТПКВКМБ - 7330, Код ФКВКБ 0443)  по об'єктах</t>
  </si>
  <si>
    <t xml:space="preserve">  ТИТУЛЬНИЙ    СПИСОК  № 2 (ІІ-й етап)</t>
  </si>
  <si>
    <t>Реконструкція системи опалення Муніципального центру дозвілля на Набережній ім. В. Стефаника, 42  в м. Івано-Франківську</t>
  </si>
  <si>
    <t>Капітальний ремонт загальноосвітньої школи І-ІІІ ступенів № 16 на вул. Вовчинецька, 103 в м. Івано-Франківську</t>
  </si>
  <si>
    <t>2.1.1</t>
  </si>
  <si>
    <t>2.1.2</t>
  </si>
  <si>
    <t xml:space="preserve">Кошти на виконання робіт та інші витрати </t>
  </si>
  <si>
    <t>2/1</t>
  </si>
  <si>
    <r>
      <rPr>
        <b/>
        <i/>
        <sz val="12"/>
        <rFont val="Times New Roman"/>
        <family val="2"/>
        <charset val="204"/>
      </rPr>
      <t xml:space="preserve">Контракт № 9/2020: </t>
    </r>
    <r>
      <rPr>
        <i/>
        <sz val="12"/>
        <rFont val="Times New Roman"/>
        <family val="2"/>
        <charset val="204"/>
      </rPr>
      <t>"Капітальний ремонт даху ДНЗ санаторного типу № 2 "Малятко" на вул. Бельведерська, 49 в м. Івано-Франківську"</t>
    </r>
  </si>
  <si>
    <r>
      <rPr>
        <b/>
        <i/>
        <sz val="12"/>
        <rFont val="Times New Roman"/>
        <family val="2"/>
        <charset val="204"/>
      </rPr>
      <t xml:space="preserve">Контракт № 10/2020: </t>
    </r>
    <r>
      <rPr>
        <i/>
        <sz val="12"/>
        <rFont val="Times New Roman"/>
        <family val="2"/>
        <charset val="204"/>
      </rPr>
      <t>"Капітальний ремонт даху ДНЗ №30 "Ластівка" на вул. Бельведерська,57 в м. Івано-Франківську"</t>
    </r>
  </si>
  <si>
    <t>2/2</t>
  </si>
  <si>
    <t>Витрати на проведення технічного нагляду</t>
  </si>
  <si>
    <r>
      <t xml:space="preserve">  технічний нагляд по контракту № </t>
    </r>
    <r>
      <rPr>
        <b/>
        <i/>
        <sz val="11"/>
        <rFont val="Times New Roman"/>
        <family val="1"/>
        <charset val="204"/>
      </rPr>
      <t>9/2020</t>
    </r>
  </si>
  <si>
    <t>2/3</t>
  </si>
  <si>
    <r>
      <t xml:space="preserve"> авторський нагляд по контракту № </t>
    </r>
    <r>
      <rPr>
        <b/>
        <i/>
        <sz val="11"/>
        <rFont val="Times New Roman"/>
        <family val="1"/>
        <charset val="204"/>
      </rPr>
      <t>7-4/2019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</si>
  <si>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2-1/2019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</si>
  <si>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2-2/2019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</si>
  <si>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2-3/2019</t>
    </r>
  </si>
  <si>
    <r>
      <t xml:space="preserve">  авторський нагляд по контракту №</t>
    </r>
    <r>
      <rPr>
        <b/>
        <i/>
        <sz val="11"/>
        <rFont val="Times New Roman"/>
        <family val="1"/>
        <charset val="204"/>
      </rPr>
      <t xml:space="preserve"> 3-1/2019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</si>
  <si>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3-2/2019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</si>
  <si>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3-3/2019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</si>
  <si>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4-1/2019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</si>
  <si>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4-2/2019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</si>
  <si>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5-1/2019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</si>
  <si>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5-2/2019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</si>
  <si>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6-1/2019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</si>
  <si>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6-2/2019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</si>
  <si>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7-1/2019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</si>
  <si>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7-2/2019</t>
    </r>
  </si>
  <si>
    <r>
      <t xml:space="preserve">  авторський нагляд по контракту № </t>
    </r>
    <r>
      <rPr>
        <b/>
        <i/>
        <sz val="11"/>
        <rFont val="Times New Roman"/>
        <family val="1"/>
        <charset val="204"/>
      </rPr>
      <t>7-3/2019</t>
    </r>
  </si>
  <si>
    <t>Витрати на проведення авторського нагляду</t>
  </si>
  <si>
    <r>
      <rPr>
        <b/>
        <i/>
        <sz val="12"/>
        <rFont val="Times New Roman"/>
        <family val="2"/>
        <charset val="204"/>
      </rPr>
      <t xml:space="preserve">Контракт № 14/2020: </t>
    </r>
    <r>
      <rPr>
        <i/>
        <sz val="12"/>
        <rFont val="Times New Roman"/>
        <family val="2"/>
        <charset val="204"/>
      </rPr>
      <t>"Реконструкція системи опалення та встановлення ІТП в ДЗН № 19 "Троянда" на вул. Галицька, 101А в м. Івано-Франківську"</t>
    </r>
  </si>
  <si>
    <r>
      <t xml:space="preserve">  технічний нагляд по контракту № </t>
    </r>
    <r>
      <rPr>
        <b/>
        <i/>
        <sz val="11"/>
        <rFont val="Times New Roman"/>
        <family val="1"/>
        <charset val="204"/>
      </rPr>
      <t>10/2020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</si>
  <si>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14/2020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</si>
  <si>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13/2020</t>
    </r>
  </si>
  <si>
    <t xml:space="preserve"> Перший заступник міського голови</t>
  </si>
  <si>
    <t>Г.Яцків</t>
  </si>
  <si>
    <t>Капітальний ремонт комунального закладу дошкільної освіти № 26 "Барвінок" на Набережній ім. В.Стефаника, 32-А в м. Івано-Франківську</t>
  </si>
  <si>
    <t>Реконструкція системи опалення загальноосвітньої школи І-ІІІ ступенів (Ліцею) № 6 імені Івана Ревчука на вул. Джерельна, 2-А в м. Івано-Франківську</t>
  </si>
  <si>
    <t>Капітальний ремонт загальноосвітньої школи  І ступеня (Початкової школи) № 9 на вул. Гетьмана Мазепи, 169 / 4 в м. Івано-Франківську</t>
  </si>
  <si>
    <t>Реконструкція системи опалення  загальноосвітньої школи  І ступеня (Початкової школи) № 9 на вул. Гетьмана Мазепи, 169 / 4 в м. Івано-Франківську</t>
  </si>
  <si>
    <t>Капітальний ремонт загальноосвітньої школи І ступеня (Початкової школи) № 26 на вул. Шухевичів, 27-А в м. Івано-Франківську</t>
  </si>
  <si>
    <t>Реконструкція системи опалення загальноосвітньої школи І ступеня (Початкової школи) № 26 на вул. Шухевичів, 27-А в м. Івано-Франківську</t>
  </si>
  <si>
    <t>Реконструкція системи опалення загальноосвітньої школи І-ІІІ ступенів (Ліцею) № 15 на вул. Незалежності, 207 в м. Івано-Франківську</t>
  </si>
  <si>
    <t>Реконструкція системи опалення загальноосвітньої школи І-ІІІ ступенів (Ліцею) № 21 на вул. Академіка Сахарова, 36-А в м. Івано-Франківську</t>
  </si>
  <si>
    <t>1 € = 29,9275 грн.</t>
  </si>
  <si>
    <r>
      <rPr>
        <b/>
        <i/>
        <sz val="12"/>
        <rFont val="Times New Roman"/>
        <family val="2"/>
        <charset val="204"/>
      </rPr>
      <t xml:space="preserve">Контракт № 16/2021: </t>
    </r>
    <r>
      <rPr>
        <i/>
        <sz val="12"/>
        <rFont val="Times New Roman"/>
        <family val="2"/>
        <charset val="204"/>
      </rPr>
      <t>"Реконструкція системи опалення в т.ч. встановлення ІТП в ЗОШ (ліцею) № 17 на Набережній ім. В.Стефаника, 16-А в м. Івано-Франківську"</t>
    </r>
  </si>
  <si>
    <t>2.1.3</t>
  </si>
  <si>
    <t>2.1.4</t>
  </si>
  <si>
    <t>2.1.5</t>
  </si>
  <si>
    <t>2.1.6</t>
  </si>
  <si>
    <t>2.1.7</t>
  </si>
  <si>
    <t>Начальник  УКБ Івано-Франківської міської ради</t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</si>
  <si>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14/2020</t>
    </r>
  </si>
  <si>
    <r>
      <rPr>
        <b/>
        <sz val="12"/>
        <rFont val="Times New Roman"/>
        <family val="1"/>
        <charset val="204"/>
      </rPr>
      <t>РЕЗЕРВ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 (кошти на виконання робіт 3-ої черги та інші витрати)</t>
    </r>
  </si>
  <si>
    <t xml:space="preserve">         </t>
  </si>
  <si>
    <t xml:space="preserve"> на 2022 рік</t>
  </si>
  <si>
    <r>
      <rPr>
        <b/>
        <i/>
        <sz val="12"/>
        <rFont val="Times New Roman"/>
        <family val="2"/>
        <charset val="204"/>
      </rPr>
      <t xml:space="preserve">Контракт № 15-1/2021: </t>
    </r>
    <r>
      <rPr>
        <i/>
        <sz val="12"/>
        <rFont val="Times New Roman"/>
        <family val="2"/>
        <charset val="204"/>
      </rPr>
      <t>"Капітальний ремонт ЗОШ (ліцею) № 17 на Набережній ім. В.Стефаника, 16-А в м. Івано-Франківську"</t>
    </r>
  </si>
  <si>
    <r>
      <rPr>
        <b/>
        <i/>
        <sz val="12"/>
        <rFont val="Times New Roman"/>
        <family val="2"/>
        <charset val="204"/>
      </rPr>
      <t xml:space="preserve">Контракт № 15-2/2021: </t>
    </r>
    <r>
      <rPr>
        <i/>
        <sz val="12"/>
        <rFont val="Times New Roman"/>
        <family val="2"/>
        <charset val="204"/>
      </rPr>
      <t>"Капітальний ремонт Ліцею ім. Шухевича (гімназії № 2) на на вул. Шухевичів, 35  м. Івано-Франківську"</t>
    </r>
  </si>
  <si>
    <r>
      <rPr>
        <b/>
        <i/>
        <sz val="12"/>
        <rFont val="Times New Roman"/>
        <family val="2"/>
        <charset val="204"/>
      </rPr>
      <t xml:space="preserve">Контракт № 15-3/2021: </t>
    </r>
    <r>
      <rPr>
        <i/>
        <sz val="12"/>
        <rFont val="Times New Roman"/>
        <family val="2"/>
        <charset val="204"/>
      </rPr>
      <t>"Реконструкція системи опалення в т.ч. встановлення ІТП в ЗОШ (ліцею) № 4 на Південному бульварі, 24 в м. Івано-Франківську"</t>
    </r>
  </si>
  <si>
    <t>1 € = 32,9502 грн.</t>
  </si>
  <si>
    <t xml:space="preserve">    3-га черга:</t>
  </si>
  <si>
    <t>2.2.1</t>
  </si>
  <si>
    <t>2.2.2</t>
  </si>
  <si>
    <t>2.2.3</t>
  </si>
  <si>
    <t>2.2.4</t>
  </si>
  <si>
    <t>2.2.5</t>
  </si>
  <si>
    <t>2.2.6</t>
  </si>
  <si>
    <t>2/4</t>
  </si>
  <si>
    <r>
      <rPr>
        <b/>
        <i/>
        <sz val="12"/>
        <rFont val="Times New Roman"/>
        <family val="2"/>
        <charset val="204"/>
      </rPr>
      <t xml:space="preserve">Контракт № 1-1(ІІІ): </t>
    </r>
    <r>
      <rPr>
        <i/>
        <sz val="12"/>
        <rFont val="Times New Roman"/>
        <family val="2"/>
        <charset val="204"/>
      </rPr>
      <t>"Капітальний ремонт Молодшої школи  «Пасічнянська» (школи-садка № 6) на вул. Пасічна, 3 в м. Івано-Франківську”</t>
    </r>
  </si>
  <si>
    <r>
      <rPr>
        <b/>
        <i/>
        <sz val="12"/>
        <rFont val="Times New Roman"/>
        <family val="2"/>
        <charset val="204"/>
      </rPr>
      <t xml:space="preserve">Контракт № 1-2(ІІІ): </t>
    </r>
    <r>
      <rPr>
        <i/>
        <sz val="12"/>
        <rFont val="Times New Roman"/>
        <family val="2"/>
        <charset val="204"/>
      </rPr>
      <t>"Капітальний ремонт ліцею імені В'ячеслава Чорновола (ЗОШ № 28) на вул. Чорновола, 130 в м. Івано-Франківську"</t>
    </r>
  </si>
  <si>
    <r>
      <rPr>
        <b/>
        <i/>
        <sz val="12"/>
        <rFont val="Times New Roman"/>
        <family val="2"/>
        <charset val="204"/>
      </rPr>
      <t xml:space="preserve">Контракт № 2-1(ІІІ): </t>
    </r>
    <r>
      <rPr>
        <i/>
        <sz val="12"/>
        <rFont val="Times New Roman"/>
        <family val="2"/>
        <charset val="204"/>
      </rPr>
      <t>"Реконструкція системи опалення, в т.ч. встановлення ІТП в ЗОШ (Ліцею) № 24 на вул. Хіміків, 1 в м. Івано-Франківську"</t>
    </r>
  </si>
  <si>
    <r>
      <rPr>
        <b/>
        <i/>
        <sz val="12"/>
        <rFont val="Times New Roman"/>
        <family val="2"/>
        <charset val="204"/>
      </rPr>
      <t xml:space="preserve">Контракт № 2-2(ІІІ): </t>
    </r>
    <r>
      <rPr>
        <i/>
        <sz val="12"/>
        <rFont val="Times New Roman"/>
        <family val="2"/>
        <charset val="204"/>
      </rPr>
      <t xml:space="preserve">"Реконструкція системи опалення, в т.ч. встановлення ІТП  в ЗОШ (Ліцею) № 12 на вул. Національної Гвардії,13 та Івано-Франківському природо-математичному ліцею на вул. Івана Франка, 33  в м. Івано-Франківську" </t>
    </r>
  </si>
  <si>
    <r>
      <rPr>
        <b/>
        <i/>
        <sz val="12"/>
        <rFont val="Times New Roman"/>
        <family val="2"/>
        <charset val="204"/>
      </rPr>
      <t xml:space="preserve">Контракт № 2-3(ІІІ): </t>
    </r>
    <r>
      <rPr>
        <i/>
        <sz val="12"/>
        <rFont val="Times New Roman"/>
        <family val="2"/>
        <charset val="204"/>
      </rPr>
      <t>"Реконструкція системи опалення, в т.ч. встановлення ІТП  вЗОШ (Ліцею) № 18 на вул. Тролейбусна, 7 та Гімназії (Українському ліцею) № 1 на вул. Калуське шосе, 1  в м. Івано-Франківську"</t>
    </r>
  </si>
  <si>
    <r>
      <rPr>
        <b/>
        <i/>
        <sz val="12"/>
        <rFont val="Times New Roman"/>
        <family val="2"/>
        <charset val="204"/>
      </rPr>
      <t xml:space="preserve">Контракт № 3-1(ІІІ): </t>
    </r>
    <r>
      <rPr>
        <i/>
        <sz val="12"/>
        <rFont val="Times New Roman"/>
        <family val="2"/>
        <charset val="204"/>
      </rPr>
      <t>"Реконструкція системи опалення спеціалізованої школи І-ІІІ ступенів з поглибленим вивченням німецької мови (Ліцею) № 5 на вул. І. Франка, 19  в м. Івано-Франківську"</t>
    </r>
  </si>
  <si>
    <t>2.2.7</t>
  </si>
  <si>
    <t>2.2.8</t>
  </si>
  <si>
    <t>2.2.9</t>
  </si>
  <si>
    <t>2.2.10</t>
  </si>
  <si>
    <t>2.2.11</t>
  </si>
  <si>
    <t>2.2.12</t>
  </si>
  <si>
    <r>
      <rPr>
        <b/>
        <i/>
        <sz val="12"/>
        <rFont val="Times New Roman"/>
        <family val="2"/>
        <charset val="204"/>
      </rPr>
      <t xml:space="preserve">Контракт № 3-2(ІІІ): </t>
    </r>
    <r>
      <rPr>
        <i/>
        <sz val="12"/>
        <rFont val="Times New Roman"/>
        <family val="2"/>
        <charset val="204"/>
      </rPr>
      <t>"Реконструкція системи опалення, в т.ч. встановлення ІТП в ЗОШ (Ліцею) №11 та в дитячій музичній школі № 2 ім. В. Барвінського (корпус 1)   в м. Івано-Франківську"</t>
    </r>
  </si>
  <si>
    <r>
      <rPr>
        <b/>
        <i/>
        <sz val="12"/>
        <rFont val="Times New Roman"/>
        <family val="2"/>
        <charset val="204"/>
      </rPr>
      <t xml:space="preserve">Контракт № 3-3(ІІІ): </t>
    </r>
    <r>
      <rPr>
        <i/>
        <sz val="12"/>
        <rFont val="Times New Roman"/>
        <family val="2"/>
        <charset val="204"/>
      </rPr>
      <t>"Капітальний ремонт ЗОШ І-ІІІ ступенів (Ліцею) № 2 на вул. Гетьмана Дорошенка, 29 в м. Івано-Франківську"</t>
    </r>
  </si>
  <si>
    <r>
      <rPr>
        <b/>
        <i/>
        <sz val="12"/>
        <rFont val="Times New Roman"/>
        <family val="2"/>
        <charset val="204"/>
      </rPr>
      <t xml:space="preserve">Контракт № 4-1(ІІІ): </t>
    </r>
    <r>
      <rPr>
        <i/>
        <sz val="12"/>
        <rFont val="Times New Roman"/>
        <family val="2"/>
        <charset val="204"/>
      </rPr>
      <t>"Капітальний ремонт ДНЗ (ясла-садок) № 10 "Катруся" на вул. Івана Миколайчука, 5 в м. Івано-Франківську"</t>
    </r>
  </si>
  <si>
    <r>
      <rPr>
        <b/>
        <i/>
        <sz val="12"/>
        <rFont val="Times New Roman"/>
        <family val="2"/>
        <charset val="204"/>
      </rPr>
      <t xml:space="preserve">Контракт № 4-2(ІІІ): </t>
    </r>
    <r>
      <rPr>
        <i/>
        <sz val="12"/>
        <rFont val="Times New Roman"/>
        <family val="2"/>
        <charset val="204"/>
      </rPr>
      <t>"Реконструкція системи опалення, в т.ч. встановлення ІТП в ДНЗ (ясла-садок) № 10 "Катруся" на вул. Івана Миколайчука, 5  в м. Івано-Франківську"</t>
    </r>
  </si>
  <si>
    <r>
      <rPr>
        <b/>
        <i/>
        <sz val="12"/>
        <rFont val="Times New Roman"/>
        <family val="2"/>
        <charset val="204"/>
      </rPr>
      <t xml:space="preserve">Контракт № 5-1(ІІІ): </t>
    </r>
    <r>
      <rPr>
        <i/>
        <sz val="12"/>
        <rFont val="Times New Roman"/>
        <family val="2"/>
        <charset val="204"/>
      </rPr>
      <t>"Капітальний ремонт комунального ДНЗ (ясла-садок) № 28 "Квітка Карпат" на вул. Івана Павла ІІ, 26  в м. Івано-Франківську"</t>
    </r>
  </si>
  <si>
    <r>
      <rPr>
        <b/>
        <i/>
        <sz val="12"/>
        <rFont val="Times New Roman"/>
        <family val="2"/>
        <charset val="204"/>
      </rPr>
      <t xml:space="preserve">Контракт № 5-2(ІІІ): </t>
    </r>
    <r>
      <rPr>
        <i/>
        <sz val="12"/>
        <rFont val="Times New Roman"/>
        <family val="2"/>
        <charset val="204"/>
      </rPr>
      <t>"Реконструкція системи опалення, в т.ч. встановлення ІТП в  комунальному ДНЗ (ясла-садок) № 28 "Квітка Карпат" на вул. Івана Павла ІІ, 26  в м. Івано-Франківську"</t>
    </r>
  </si>
  <si>
    <r>
      <t xml:space="preserve">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15-1/2021</t>
    </r>
  </si>
  <si>
    <r>
      <t xml:space="preserve">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15-2/2021</t>
    </r>
  </si>
  <si>
    <r>
      <t xml:space="preserve">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15-3/2021</t>
    </r>
  </si>
  <si>
    <r>
      <t xml:space="preserve">  технічний нагляд по контракту № </t>
    </r>
    <r>
      <rPr>
        <b/>
        <i/>
        <sz val="11"/>
        <rFont val="Times New Roman"/>
        <family val="1"/>
        <charset val="204"/>
      </rPr>
      <t>16/2021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</si>
  <si>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1-1 (ІІІ)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</si>
  <si>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1-2 (ІІІ)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</si>
  <si>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2-1 (ІІІ)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</si>
  <si>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2-2 (ІІІ)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</si>
  <si>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2-3 (ІІІ)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</si>
  <si>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3-1 (ІІІ)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</si>
  <si>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3-2 (ІІІ)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</si>
  <si>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3-3 (ІІІ)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</si>
  <si>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4-1 (ІІІ)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</si>
  <si>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4-2 (ІІІ)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</si>
  <si>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5-1 (ІІІ)</t>
    </r>
  </si>
  <si>
    <r>
      <t xml:space="preserve">  технічний нагляд по контракту №</t>
    </r>
    <r>
      <rPr>
        <b/>
        <i/>
        <sz val="11"/>
        <rFont val="Times New Roman"/>
        <family val="1"/>
        <charset val="204"/>
      </rPr>
      <t xml:space="preserve"> 5-2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</si>
  <si>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15/2021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</si>
  <si>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16/2021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</si>
  <si>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1-1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</si>
  <si>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1-2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</si>
  <si>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2-1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</si>
  <si>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2-2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</si>
  <si>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2-3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</si>
  <si>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3-1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</si>
  <si>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3-2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</si>
  <si>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3-3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</si>
  <si>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4-1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</si>
  <si>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4-2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</si>
  <si>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5-1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</si>
  <si>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5-2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</si>
  <si>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6-1 (ІІІ)</t>
    </r>
  </si>
  <si>
    <r>
      <t xml:space="preserve">   авторський нагляд по контракту № </t>
    </r>
    <r>
      <rPr>
        <b/>
        <i/>
        <sz val="11"/>
        <rFont val="Times New Roman"/>
        <family val="1"/>
        <charset val="204"/>
      </rPr>
      <t>6-2 (ІІІ)</t>
    </r>
  </si>
  <si>
    <t>Начальник фінансового управління  Івано-Франківської                                                                        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</si>
</sst>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2"/>
      <name val="Times New Roman"/>
      <family val="2"/>
      <charset val="204"/>
    </font>
    <font>
      <b/>
      <i/>
      <sz val="12"/>
      <name val="Times New Roman"/>
      <family val="2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2"/>
      <color theme="1"/>
      <name val="Times New Roman"/>
      <family val="2"/>
      <charset val="204"/>
    </font>
    <font>
      <i/>
      <sz val="2"/>
      <name val="Times New Roman"/>
      <family val="2"/>
      <charset val="204"/>
    </font>
    <font>
      <b/>
      <i/>
      <sz val="2"/>
      <color theme="1"/>
      <name val="Times New Roman"/>
      <family val="2"/>
      <charset val="204"/>
    </font>
    <font>
      <i/>
      <sz val="2"/>
      <color theme="1"/>
      <name val="Times New Roman"/>
      <family val="2"/>
      <charset val="204"/>
    </font>
    <font>
      <sz val="2"/>
      <name val="Times New Roman"/>
      <family val="2"/>
      <charset val="204"/>
    </font>
    <font>
      <sz val="4"/>
      <color theme="1"/>
      <name val="Times New Roman"/>
      <family val="2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center" vertical="top"/>
    </xf>
    <xf numFmtId="0" fontId="0" fillId="0" borderId="0" xfId="0" applyAlignment="1">
      <alignment vertical="center" wrapText="1"/>
    </xf>
    <xf numFmtId="3" fontId="8" fillId="0" borderId="2" xfId="0" applyNumberFormat="1" applyFont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shrinkToFit="1"/>
    </xf>
    <xf numFmtId="4" fontId="12" fillId="2" borderId="21" xfId="0" applyNumberFormat="1" applyFont="1" applyFill="1" applyBorder="1" applyAlignment="1">
      <alignment vertical="center" wrapText="1"/>
    </xf>
    <xf numFmtId="4" fontId="4" fillId="0" borderId="20" xfId="0" applyNumberFormat="1" applyFont="1" applyBorder="1" applyAlignment="1">
      <alignment horizontal="center" vertical="center" shrinkToFit="1"/>
    </xf>
    <xf numFmtId="4" fontId="0" fillId="0" borderId="22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13" fillId="0" borderId="0" xfId="0" applyFont="1"/>
    <xf numFmtId="0" fontId="0" fillId="0" borderId="26" xfId="0" applyBorder="1" applyAlignment="1">
      <alignment horizontal="center" vertical="top" shrinkToFit="1"/>
    </xf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top" shrinkToFit="1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right" vertical="center" wrapText="1"/>
    </xf>
    <xf numFmtId="4" fontId="11" fillId="0" borderId="18" xfId="0" applyNumberFormat="1" applyFont="1" applyBorder="1" applyAlignment="1">
      <alignment horizontal="center" vertical="center" shrinkToFit="1"/>
    </xf>
    <xf numFmtId="4" fontId="11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right" vertical="center" wrapText="1"/>
    </xf>
    <xf numFmtId="4" fontId="11" fillId="0" borderId="0" xfId="0" applyNumberFormat="1" applyFont="1" applyBorder="1" applyAlignment="1">
      <alignment horizontal="center" vertical="center" shrinkToFit="1"/>
    </xf>
    <xf numFmtId="0" fontId="0" fillId="0" borderId="39" xfId="0" applyBorder="1"/>
    <xf numFmtId="4" fontId="4" fillId="0" borderId="41" xfId="0" applyNumberFormat="1" applyFont="1" applyBorder="1" applyAlignment="1">
      <alignment horizontal="center" vertical="center" shrinkToFit="1"/>
    </xf>
    <xf numFmtId="0" fontId="0" fillId="0" borderId="44" xfId="0" applyBorder="1"/>
    <xf numFmtId="4" fontId="18" fillId="0" borderId="37" xfId="0" applyNumberFormat="1" applyFont="1" applyBorder="1" applyAlignment="1">
      <alignment horizontal="center" vertical="center" shrinkToFit="1"/>
    </xf>
    <xf numFmtId="4" fontId="15" fillId="0" borderId="36" xfId="0" applyNumberFormat="1" applyFont="1" applyBorder="1" applyAlignment="1">
      <alignment horizontal="center" vertical="center" shrinkToFit="1"/>
    </xf>
    <xf numFmtId="4" fontId="16" fillId="0" borderId="37" xfId="0" applyNumberFormat="1" applyFont="1" applyBorder="1" applyAlignment="1">
      <alignment horizontal="center" vertical="center" shrinkToFit="1"/>
    </xf>
    <xf numFmtId="4" fontId="16" fillId="0" borderId="38" xfId="0" applyNumberFormat="1" applyFont="1" applyBorder="1" applyAlignment="1">
      <alignment horizontal="center" vertical="center" shrinkToFit="1"/>
    </xf>
    <xf numFmtId="0" fontId="16" fillId="0" borderId="39" xfId="0" applyFont="1" applyBorder="1"/>
    <xf numFmtId="0" fontId="16" fillId="0" borderId="0" xfId="0" applyFont="1"/>
    <xf numFmtId="4" fontId="19" fillId="2" borderId="35" xfId="0" applyNumberFormat="1" applyFont="1" applyFill="1" applyBorder="1" applyAlignment="1">
      <alignment vertical="center" wrapText="1"/>
    </xf>
    <xf numFmtId="4" fontId="17" fillId="0" borderId="36" xfId="0" applyNumberFormat="1" applyFont="1" applyBorder="1" applyAlignment="1">
      <alignment horizontal="center" vertical="center" shrinkToFit="1"/>
    </xf>
    <xf numFmtId="4" fontId="21" fillId="0" borderId="38" xfId="0" applyNumberFormat="1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top" shrinkToFit="1"/>
    </xf>
    <xf numFmtId="4" fontId="3" fillId="2" borderId="40" xfId="0" applyNumberFormat="1" applyFont="1" applyFill="1" applyBorder="1" applyAlignment="1">
      <alignment vertical="center" wrapText="1"/>
    </xf>
    <xf numFmtId="4" fontId="18" fillId="0" borderId="42" xfId="0" applyNumberFormat="1" applyFont="1" applyBorder="1" applyAlignment="1">
      <alignment horizontal="center" vertical="center" shrinkToFit="1"/>
    </xf>
    <xf numFmtId="4" fontId="17" fillId="0" borderId="43" xfId="0" applyNumberFormat="1" applyFont="1" applyBorder="1" applyAlignment="1">
      <alignment horizontal="center" vertical="center" shrinkToFit="1"/>
    </xf>
    <xf numFmtId="0" fontId="16" fillId="0" borderId="44" xfId="0" applyFont="1" applyBorder="1"/>
    <xf numFmtId="4" fontId="17" fillId="0" borderId="41" xfId="0" applyNumberFormat="1" applyFont="1" applyBorder="1" applyAlignment="1">
      <alignment horizontal="center" vertical="center" shrinkToFit="1"/>
    </xf>
    <xf numFmtId="4" fontId="21" fillId="0" borderId="43" xfId="0" applyNumberFormat="1" applyFont="1" applyBorder="1" applyAlignment="1">
      <alignment horizontal="center" vertical="center" shrinkToFit="1"/>
    </xf>
    <xf numFmtId="4" fontId="6" fillId="0" borderId="30" xfId="0" applyNumberFormat="1" applyFont="1" applyBorder="1" applyAlignment="1">
      <alignment horizontal="center" vertical="center" shrinkToFit="1"/>
    </xf>
    <xf numFmtId="4" fontId="11" fillId="0" borderId="0" xfId="0" applyNumberFormat="1" applyFont="1" applyAlignment="1">
      <alignment shrinkToFit="1"/>
    </xf>
    <xf numFmtId="0" fontId="20" fillId="0" borderId="34" xfId="0" applyFont="1" applyFill="1" applyBorder="1" applyAlignment="1">
      <alignment vertical="center" wrapText="1"/>
    </xf>
    <xf numFmtId="0" fontId="20" fillId="0" borderId="46" xfId="0" applyFont="1" applyFill="1" applyBorder="1" applyAlignment="1">
      <alignment vertical="center" wrapText="1"/>
    </xf>
    <xf numFmtId="0" fontId="20" fillId="0" borderId="47" xfId="0" applyFont="1" applyFill="1" applyBorder="1" applyAlignment="1">
      <alignment vertical="center" wrapText="1"/>
    </xf>
    <xf numFmtId="3" fontId="8" fillId="0" borderId="12" xfId="0" applyNumberFormat="1" applyFont="1" applyBorder="1" applyAlignment="1">
      <alignment horizontal="center" vertical="center"/>
    </xf>
    <xf numFmtId="3" fontId="9" fillId="2" borderId="52" xfId="0" applyNumberFormat="1" applyFont="1" applyFill="1" applyBorder="1" applyAlignment="1">
      <alignment horizontal="center" vertical="center" wrapText="1"/>
    </xf>
    <xf numFmtId="3" fontId="8" fillId="2" borderId="53" xfId="0" applyNumberFormat="1" applyFont="1" applyFill="1" applyBorder="1" applyAlignment="1">
      <alignment horizontal="center" vertical="center" wrapText="1"/>
    </xf>
    <xf numFmtId="3" fontId="8" fillId="2" borderId="54" xfId="0" applyNumberFormat="1" applyFont="1" applyFill="1" applyBorder="1" applyAlignment="1">
      <alignment horizontal="center" vertical="center" wrapText="1"/>
    </xf>
    <xf numFmtId="3" fontId="8" fillId="2" borderId="55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top" shrinkToFit="1"/>
    </xf>
    <xf numFmtId="0" fontId="20" fillId="0" borderId="46" xfId="0" applyFont="1" applyBorder="1" applyAlignment="1">
      <alignment vertical="center" wrapText="1"/>
    </xf>
    <xf numFmtId="0" fontId="22" fillId="0" borderId="0" xfId="0" applyFont="1" applyFill="1"/>
    <xf numFmtId="0" fontId="4" fillId="0" borderId="33" xfId="0" applyFont="1" applyFill="1" applyBorder="1" applyAlignment="1">
      <alignment horizontal="center" vertical="center"/>
    </xf>
    <xf numFmtId="4" fontId="21" fillId="0" borderId="59" xfId="0" applyNumberFormat="1" applyFont="1" applyBorder="1" applyAlignment="1">
      <alignment horizontal="center" vertical="center" shrinkToFit="1"/>
    </xf>
    <xf numFmtId="0" fontId="0" fillId="0" borderId="60" xfId="0" applyBorder="1"/>
    <xf numFmtId="3" fontId="8" fillId="0" borderId="56" xfId="0" applyNumberFormat="1" applyFont="1" applyBorder="1" applyAlignment="1">
      <alignment horizontal="center" vertical="center"/>
    </xf>
    <xf numFmtId="4" fontId="21" fillId="0" borderId="64" xfId="0" applyNumberFormat="1" applyFont="1" applyBorder="1" applyAlignment="1">
      <alignment horizontal="center" vertical="center" shrinkToFit="1"/>
    </xf>
    <xf numFmtId="4" fontId="21" fillId="0" borderId="23" xfId="0" applyNumberFormat="1" applyFont="1" applyBorder="1" applyAlignment="1">
      <alignment horizontal="center" vertical="center" shrinkToFit="1"/>
    </xf>
    <xf numFmtId="4" fontId="23" fillId="0" borderId="31" xfId="0" applyNumberFormat="1" applyFont="1" applyBorder="1" applyAlignment="1">
      <alignment horizontal="center" vertical="center" shrinkToFit="1"/>
    </xf>
    <xf numFmtId="4" fontId="23" fillId="0" borderId="32" xfId="0" applyNumberFormat="1" applyFont="1" applyBorder="1" applyAlignment="1">
      <alignment horizontal="center" vertical="center" shrinkToFit="1"/>
    </xf>
    <xf numFmtId="4" fontId="21" fillId="0" borderId="22" xfId="0" applyNumberFormat="1" applyFont="1" applyBorder="1" applyAlignment="1">
      <alignment horizontal="center" vertical="center" shrinkToFit="1"/>
    </xf>
    <xf numFmtId="49" fontId="24" fillId="0" borderId="61" xfId="0" applyNumberFormat="1" applyFont="1" applyBorder="1" applyAlignment="1">
      <alignment horizontal="center" vertical="top" shrinkToFit="1"/>
    </xf>
    <xf numFmtId="4" fontId="21" fillId="0" borderId="62" xfId="0" applyNumberFormat="1" applyFont="1" applyBorder="1" applyAlignment="1">
      <alignment horizontal="center" vertical="center" shrinkToFit="1"/>
    </xf>
    <xf numFmtId="4" fontId="4" fillId="0" borderId="63" xfId="0" applyNumberFormat="1" applyFont="1" applyBorder="1" applyAlignment="1">
      <alignment horizontal="center" vertical="center" shrinkToFit="1"/>
    </xf>
    <xf numFmtId="4" fontId="1" fillId="2" borderId="29" xfId="0" applyNumberFormat="1" applyFont="1" applyFill="1" applyBorder="1" applyAlignment="1">
      <alignment vertical="center" wrapText="1"/>
    </xf>
    <xf numFmtId="0" fontId="25" fillId="0" borderId="61" xfId="0" applyFont="1" applyFill="1" applyBorder="1" applyAlignment="1">
      <alignment vertical="center" wrapText="1"/>
    </xf>
    <xf numFmtId="49" fontId="21" fillId="0" borderId="65" xfId="0" applyNumberFormat="1" applyFont="1" applyBorder="1" applyAlignment="1">
      <alignment horizontal="center" vertical="center" shrinkToFit="1"/>
    </xf>
    <xf numFmtId="49" fontId="24" fillId="0" borderId="26" xfId="0" applyNumberFormat="1" applyFont="1" applyBorder="1" applyAlignment="1">
      <alignment horizontal="center" vertical="top" shrinkToFit="1"/>
    </xf>
    <xf numFmtId="4" fontId="21" fillId="0" borderId="47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top" shrinkToFit="1"/>
    </xf>
    <xf numFmtId="4" fontId="21" fillId="0" borderId="37" xfId="0" applyNumberFormat="1" applyFont="1" applyBorder="1" applyAlignment="1">
      <alignment horizontal="center" vertical="center" shrinkToFit="1"/>
    </xf>
    <xf numFmtId="0" fontId="0" fillId="0" borderId="34" xfId="0" applyBorder="1"/>
    <xf numFmtId="4" fontId="13" fillId="0" borderId="42" xfId="0" applyNumberFormat="1" applyFont="1" applyBorder="1" applyAlignment="1">
      <alignment horizontal="center" vertical="center" shrinkToFit="1"/>
    </xf>
    <xf numFmtId="4" fontId="13" fillId="0" borderId="47" xfId="0" applyNumberFormat="1" applyFont="1" applyBorder="1" applyAlignment="1">
      <alignment horizontal="center" vertical="center" shrinkToFit="1"/>
    </xf>
    <xf numFmtId="4" fontId="13" fillId="0" borderId="37" xfId="0" applyNumberFormat="1" applyFont="1" applyBorder="1" applyAlignment="1">
      <alignment horizontal="center" vertical="center" shrinkToFit="1"/>
    </xf>
    <xf numFmtId="4" fontId="27" fillId="0" borderId="43" xfId="0" applyNumberFormat="1" applyFont="1" applyBorder="1" applyAlignment="1">
      <alignment horizontal="center" vertical="center" shrinkToFit="1"/>
    </xf>
    <xf numFmtId="4" fontId="27" fillId="0" borderId="38" xfId="0" applyNumberFormat="1" applyFont="1" applyBorder="1" applyAlignment="1">
      <alignment horizontal="center" vertical="center" shrinkToFit="1"/>
    </xf>
    <xf numFmtId="4" fontId="27" fillId="0" borderId="38" xfId="0" applyNumberFormat="1" applyFont="1" applyFill="1" applyBorder="1" applyAlignment="1">
      <alignment horizontal="center" vertical="center" shrinkToFit="1"/>
    </xf>
    <xf numFmtId="4" fontId="29" fillId="2" borderId="35" xfId="0" applyNumberFormat="1" applyFont="1" applyFill="1" applyBorder="1" applyAlignment="1">
      <alignment vertical="center" wrapText="1"/>
    </xf>
    <xf numFmtId="4" fontId="29" fillId="2" borderId="34" xfId="0" applyNumberFormat="1" applyFont="1" applyFill="1" applyBorder="1" applyAlignment="1">
      <alignment vertical="center" wrapText="1"/>
    </xf>
    <xf numFmtId="4" fontId="3" fillId="2" borderId="51" xfId="0" applyNumberFormat="1" applyFont="1" applyFill="1" applyBorder="1" applyAlignment="1">
      <alignment vertical="center" wrapText="1"/>
    </xf>
    <xf numFmtId="4" fontId="3" fillId="2" borderId="68" xfId="0" applyNumberFormat="1" applyFont="1" applyFill="1" applyBorder="1" applyAlignment="1">
      <alignment vertical="center" wrapText="1"/>
    </xf>
    <xf numFmtId="4" fontId="4" fillId="0" borderId="69" xfId="0" applyNumberFormat="1" applyFont="1" applyBorder="1" applyAlignment="1">
      <alignment horizontal="center" vertical="center" shrinkToFit="1"/>
    </xf>
    <xf numFmtId="4" fontId="13" fillId="0" borderId="70" xfId="0" applyNumberFormat="1" applyFont="1" applyBorder="1" applyAlignment="1">
      <alignment horizontal="center" vertical="center" shrinkToFit="1"/>
    </xf>
    <xf numFmtId="4" fontId="13" fillId="0" borderId="71" xfId="0" applyNumberFormat="1" applyFont="1" applyBorder="1" applyAlignment="1">
      <alignment horizontal="center" vertical="center" shrinkToFit="1"/>
    </xf>
    <xf numFmtId="0" fontId="0" fillId="0" borderId="72" xfId="0" applyBorder="1"/>
    <xf numFmtId="4" fontId="21" fillId="0" borderId="42" xfId="0" applyNumberFormat="1" applyFont="1" applyBorder="1" applyAlignment="1">
      <alignment horizontal="center" vertical="center" shrinkToFit="1"/>
    </xf>
    <xf numFmtId="4" fontId="17" fillId="0" borderId="42" xfId="0" applyNumberFormat="1" applyFont="1" applyBorder="1" applyAlignment="1">
      <alignment horizontal="center" vertical="center" shrinkToFit="1"/>
    </xf>
    <xf numFmtId="4" fontId="6" fillId="0" borderId="29" xfId="0" applyNumberFormat="1" applyFont="1" applyBorder="1" applyAlignment="1">
      <alignment horizontal="center" vertical="center" shrinkToFit="1"/>
    </xf>
    <xf numFmtId="4" fontId="23" fillId="0" borderId="70" xfId="0" applyNumberFormat="1" applyFont="1" applyBorder="1" applyAlignment="1">
      <alignment horizontal="center" vertical="center" shrinkToFit="1"/>
    </xf>
    <xf numFmtId="4" fontId="23" fillId="0" borderId="71" xfId="0" applyNumberFormat="1" applyFont="1" applyBorder="1" applyAlignment="1">
      <alignment horizontal="center" vertical="center" shrinkToFit="1"/>
    </xf>
    <xf numFmtId="4" fontId="4" fillId="0" borderId="57" xfId="0" applyNumberFormat="1" applyFont="1" applyBorder="1" applyAlignment="1">
      <alignment horizontal="center" vertical="center" shrinkToFit="1"/>
    </xf>
    <xf numFmtId="49" fontId="28" fillId="0" borderId="45" xfId="0" applyNumberFormat="1" applyFont="1" applyBorder="1" applyAlignment="1">
      <alignment horizontal="center" vertical="top" shrinkToFit="1"/>
    </xf>
    <xf numFmtId="4" fontId="29" fillId="2" borderId="46" xfId="0" applyNumberFormat="1" applyFont="1" applyFill="1" applyBorder="1" applyAlignment="1">
      <alignment vertical="center" wrapText="1"/>
    </xf>
    <xf numFmtId="4" fontId="17" fillId="0" borderId="73" xfId="0" applyNumberFormat="1" applyFont="1" applyBorder="1" applyAlignment="1">
      <alignment horizontal="center" vertical="center" shrinkToFit="1"/>
    </xf>
    <xf numFmtId="4" fontId="21" fillId="0" borderId="74" xfId="0" applyNumberFormat="1" applyFont="1" applyBorder="1" applyAlignment="1">
      <alignment horizontal="center" vertical="center" shrinkToFit="1"/>
    </xf>
    <xf numFmtId="0" fontId="0" fillId="0" borderId="46" xfId="0" applyBorder="1"/>
    <xf numFmtId="49" fontId="28" fillId="0" borderId="1" xfId="0" applyNumberFormat="1" applyFont="1" applyBorder="1" applyAlignment="1">
      <alignment horizontal="center" vertical="top" shrinkToFit="1"/>
    </xf>
    <xf numFmtId="49" fontId="24" fillId="0" borderId="57" xfId="0" applyNumberFormat="1" applyFont="1" applyBorder="1" applyAlignment="1">
      <alignment horizontal="center" vertical="top" shrinkToFit="1"/>
    </xf>
    <xf numFmtId="0" fontId="20" fillId="0" borderId="0" xfId="0" applyFont="1" applyFill="1" applyBorder="1" applyAlignment="1">
      <alignment vertical="center" wrapText="1"/>
    </xf>
    <xf numFmtId="4" fontId="21" fillId="0" borderId="58" xfId="0" applyNumberFormat="1" applyFont="1" applyBorder="1" applyAlignment="1">
      <alignment horizontal="center" vertical="center" shrinkToFit="1"/>
    </xf>
    <xf numFmtId="49" fontId="21" fillId="0" borderId="60" xfId="0" applyNumberFormat="1" applyFont="1" applyBorder="1" applyAlignment="1">
      <alignment horizontal="center" vertical="center" shrinkToFit="1"/>
    </xf>
    <xf numFmtId="4" fontId="23" fillId="0" borderId="75" xfId="0" applyNumberFormat="1" applyFont="1" applyBorder="1" applyAlignment="1">
      <alignment horizontal="center" vertical="center" shrinkToFit="1"/>
    </xf>
    <xf numFmtId="4" fontId="19" fillId="2" borderId="76" xfId="0" applyNumberFormat="1" applyFont="1" applyFill="1" applyBorder="1" applyAlignment="1">
      <alignment vertical="center" wrapText="1"/>
    </xf>
    <xf numFmtId="4" fontId="15" fillId="0" borderId="76" xfId="0" applyNumberFormat="1" applyFont="1" applyBorder="1" applyAlignment="1">
      <alignment horizontal="center" vertical="center" shrinkToFit="1"/>
    </xf>
    <xf numFmtId="4" fontId="16" fillId="0" borderId="48" xfId="0" applyNumberFormat="1" applyFont="1" applyBorder="1" applyAlignment="1">
      <alignment horizontal="center" vertical="center" shrinkToFit="1"/>
    </xf>
    <xf numFmtId="4" fontId="16" fillId="0" borderId="49" xfId="0" applyNumberFormat="1" applyFont="1" applyBorder="1" applyAlignment="1">
      <alignment horizontal="center" vertical="center" shrinkToFit="1"/>
    </xf>
    <xf numFmtId="0" fontId="16" fillId="0" borderId="50" xfId="0" applyFont="1" applyBorder="1"/>
    <xf numFmtId="4" fontId="5" fillId="0" borderId="23" xfId="0" applyNumberFormat="1" applyFont="1" applyBorder="1" applyAlignment="1">
      <alignment horizontal="center" vertical="center" shrinkToFit="1"/>
    </xf>
    <xf numFmtId="4" fontId="18" fillId="0" borderId="74" xfId="0" applyNumberFormat="1" applyFont="1" applyBorder="1" applyAlignment="1">
      <alignment horizontal="center" vertical="center" shrinkToFit="1"/>
    </xf>
    <xf numFmtId="4" fontId="0" fillId="0" borderId="0" xfId="0" applyNumberFormat="1"/>
    <xf numFmtId="4" fontId="13" fillId="0" borderId="0" xfId="0" applyNumberFormat="1" applyFont="1" applyAlignment="1">
      <alignment shrinkToFit="1"/>
    </xf>
    <xf numFmtId="4" fontId="11" fillId="0" borderId="0" xfId="0" applyNumberFormat="1" applyFont="1" applyAlignment="1">
      <alignment horizontal="left" vertical="center" shrinkToFit="1"/>
    </xf>
    <xf numFmtId="0" fontId="0" fillId="0" borderId="34" xfId="0" applyBorder="1" applyAlignment="1">
      <alignment horizontal="center" vertical="top" shrinkToFit="1"/>
    </xf>
    <xf numFmtId="49" fontId="28" fillId="0" borderId="51" xfId="0" applyNumberFormat="1" applyFont="1" applyBorder="1" applyAlignment="1">
      <alignment horizontal="center" vertical="top" shrinkToFit="1"/>
    </xf>
    <xf numFmtId="49" fontId="28" fillId="0" borderId="34" xfId="0" applyNumberFormat="1" applyFont="1" applyBorder="1" applyAlignment="1">
      <alignment horizontal="center" vertical="top" shrinkToFit="1"/>
    </xf>
    <xf numFmtId="0" fontId="29" fillId="0" borderId="34" xfId="0" applyFont="1" applyFill="1" applyBorder="1" applyAlignment="1">
      <alignment vertical="center" wrapText="1"/>
    </xf>
    <xf numFmtId="4" fontId="21" fillId="0" borderId="64" xfId="0" applyNumberFormat="1" applyFont="1" applyFill="1" applyBorder="1" applyAlignment="1">
      <alignment horizontal="center" vertical="center" shrinkToFit="1"/>
    </xf>
    <xf numFmtId="0" fontId="0" fillId="0" borderId="39" xfId="0" applyFill="1" applyBorder="1"/>
    <xf numFmtId="0" fontId="0" fillId="0" borderId="44" xfId="0" applyFill="1" applyBorder="1"/>
    <xf numFmtId="0" fontId="0" fillId="0" borderId="0" xfId="0" applyFill="1"/>
    <xf numFmtId="0" fontId="0" fillId="0" borderId="60" xfId="0" applyFill="1" applyBorder="1"/>
    <xf numFmtId="0" fontId="0" fillId="0" borderId="34" xfId="0" applyFill="1" applyBorder="1"/>
    <xf numFmtId="49" fontId="21" fillId="0" borderId="65" xfId="0" applyNumberFormat="1" applyFont="1" applyFill="1" applyBorder="1" applyAlignment="1">
      <alignment horizontal="center" vertical="center" shrinkToFit="1"/>
    </xf>
    <xf numFmtId="0" fontId="0" fillId="0" borderId="65" xfId="0" applyFill="1" applyBorder="1"/>
    <xf numFmtId="0" fontId="0" fillId="0" borderId="66" xfId="0" applyFill="1" applyBorder="1"/>
    <xf numFmtId="0" fontId="0" fillId="0" borderId="78" xfId="0" applyBorder="1" applyAlignment="1">
      <alignment horizontal="center" vertical="top" shrinkToFit="1"/>
    </xf>
    <xf numFmtId="0" fontId="20" fillId="0" borderId="78" xfId="0" applyFont="1" applyFill="1" applyBorder="1" applyAlignment="1">
      <alignment vertical="center" wrapText="1"/>
    </xf>
    <xf numFmtId="4" fontId="17" fillId="0" borderId="79" xfId="0" applyNumberFormat="1" applyFont="1" applyBorder="1" applyAlignment="1">
      <alignment horizontal="center" vertical="center" shrinkToFit="1"/>
    </xf>
    <xf numFmtId="4" fontId="18" fillId="0" borderId="80" xfId="0" applyNumberFormat="1" applyFont="1" applyBorder="1" applyAlignment="1">
      <alignment horizontal="center" vertical="center" shrinkToFit="1"/>
    </xf>
    <xf numFmtId="4" fontId="21" fillId="0" borderId="81" xfId="0" applyNumberFormat="1" applyFont="1" applyBorder="1" applyAlignment="1">
      <alignment horizontal="center" vertical="center" shrinkToFit="1"/>
    </xf>
    <xf numFmtId="0" fontId="0" fillId="0" borderId="82" xfId="0" applyFill="1" applyBorder="1"/>
    <xf numFmtId="0" fontId="32" fillId="0" borderId="34" xfId="0" applyFont="1" applyBorder="1" applyAlignment="1">
      <alignment horizontal="center" vertical="top" shrinkToFit="1"/>
    </xf>
    <xf numFmtId="0" fontId="33" fillId="0" borderId="46" xfId="0" applyFont="1" applyBorder="1" applyAlignment="1">
      <alignment vertical="center" wrapText="1"/>
    </xf>
    <xf numFmtId="4" fontId="34" fillId="0" borderId="36" xfId="0" applyNumberFormat="1" applyFont="1" applyBorder="1" applyAlignment="1">
      <alignment horizontal="center" vertical="center" shrinkToFit="1"/>
    </xf>
    <xf numFmtId="4" fontId="32" fillId="0" borderId="37" xfId="0" applyNumberFormat="1" applyFont="1" applyBorder="1" applyAlignment="1">
      <alignment horizontal="center" vertical="center" shrinkToFit="1"/>
    </xf>
    <xf numFmtId="4" fontId="35" fillId="0" borderId="38" xfId="0" applyNumberFormat="1" applyFont="1" applyBorder="1" applyAlignment="1">
      <alignment horizontal="center" vertical="center" shrinkToFit="1"/>
    </xf>
    <xf numFmtId="0" fontId="32" fillId="0" borderId="0" xfId="0" applyFont="1"/>
    <xf numFmtId="0" fontId="36" fillId="0" borderId="0" xfId="0" applyFont="1" applyFill="1"/>
    <xf numFmtId="0" fontId="20" fillId="0" borderId="34" xfId="0" applyFont="1" applyBorder="1" applyAlignment="1">
      <alignment vertical="center" wrapText="1"/>
    </xf>
    <xf numFmtId="0" fontId="32" fillId="0" borderId="39" xfId="0" applyFont="1" applyFill="1" applyBorder="1"/>
    <xf numFmtId="3" fontId="8" fillId="0" borderId="13" xfId="0" applyNumberFormat="1" applyFont="1" applyFill="1" applyBorder="1" applyAlignment="1">
      <alignment horizontal="center" vertical="center" wrapText="1"/>
    </xf>
    <xf numFmtId="4" fontId="21" fillId="0" borderId="62" xfId="0" applyNumberFormat="1" applyFont="1" applyFill="1" applyBorder="1" applyAlignment="1">
      <alignment horizontal="center" vertical="center" shrinkToFit="1"/>
    </xf>
    <xf numFmtId="0" fontId="25" fillId="0" borderId="26" xfId="0" applyFont="1" applyFill="1" applyBorder="1" applyAlignment="1">
      <alignment vertical="center" wrapText="1"/>
    </xf>
    <xf numFmtId="49" fontId="4" fillId="0" borderId="61" xfId="0" applyNumberFormat="1" applyFont="1" applyBorder="1" applyAlignment="1">
      <alignment horizontal="center" vertical="top" shrinkToFit="1"/>
    </xf>
    <xf numFmtId="4" fontId="3" fillId="2" borderId="61" xfId="0" applyNumberFormat="1" applyFont="1" applyFill="1" applyBorder="1" applyAlignment="1">
      <alignment vertical="center" wrapText="1"/>
    </xf>
    <xf numFmtId="4" fontId="17" fillId="0" borderId="62" xfId="0" applyNumberFormat="1" applyFont="1" applyBorder="1" applyAlignment="1">
      <alignment horizontal="center" vertical="center" shrinkToFit="1"/>
    </xf>
    <xf numFmtId="4" fontId="17" fillId="0" borderId="64" xfId="0" applyNumberFormat="1" applyFont="1" applyBorder="1" applyAlignment="1">
      <alignment horizontal="center" vertical="center" shrinkToFit="1"/>
    </xf>
    <xf numFmtId="0" fontId="16" fillId="0" borderId="65" xfId="0" applyFont="1" applyBorder="1"/>
    <xf numFmtId="49" fontId="24" fillId="0" borderId="77" xfId="0" applyNumberFormat="1" applyFont="1" applyBorder="1" applyAlignment="1">
      <alignment horizontal="center" vertical="top" shrinkToFit="1"/>
    </xf>
    <xf numFmtId="0" fontId="25" fillId="0" borderId="77" xfId="0" applyFont="1" applyFill="1" applyBorder="1" applyAlignment="1">
      <alignment vertical="center" wrapText="1"/>
    </xf>
    <xf numFmtId="4" fontId="4" fillId="0" borderId="84" xfId="0" applyNumberFormat="1" applyFont="1" applyBorder="1" applyAlignment="1">
      <alignment horizontal="center" vertical="center" shrinkToFit="1"/>
    </xf>
    <xf numFmtId="4" fontId="21" fillId="0" borderId="9" xfId="0" applyNumberFormat="1" applyFont="1" applyFill="1" applyBorder="1" applyAlignment="1">
      <alignment horizontal="center" vertical="center" shrinkToFit="1"/>
    </xf>
    <xf numFmtId="4" fontId="21" fillId="0" borderId="9" xfId="0" applyNumberFormat="1" applyFont="1" applyBorder="1" applyAlignment="1">
      <alignment horizontal="center" vertical="center" shrinkToFit="1"/>
    </xf>
    <xf numFmtId="4" fontId="21" fillId="0" borderId="10" xfId="0" applyNumberFormat="1" applyFont="1" applyBorder="1" applyAlignment="1">
      <alignment horizontal="center" vertical="center" shrinkToFit="1"/>
    </xf>
    <xf numFmtId="0" fontId="0" fillId="0" borderId="85" xfId="0" applyFill="1" applyBorder="1"/>
    <xf numFmtId="0" fontId="29" fillId="0" borderId="45" xfId="0" applyFont="1" applyFill="1" applyBorder="1" applyAlignment="1">
      <alignment vertical="center" wrapText="1"/>
    </xf>
    <xf numFmtId="4" fontId="38" fillId="0" borderId="38" xfId="0" applyNumberFormat="1" applyFont="1" applyFill="1" applyBorder="1" applyAlignment="1">
      <alignment horizontal="center" vertical="center" shrinkToFit="1"/>
    </xf>
    <xf numFmtId="49" fontId="28" fillId="0" borderId="78" xfId="0" applyNumberFormat="1" applyFont="1" applyBorder="1" applyAlignment="1">
      <alignment horizontal="center" vertical="top" shrinkToFit="1"/>
    </xf>
    <xf numFmtId="0" fontId="29" fillId="0" borderId="78" xfId="0" applyFont="1" applyFill="1" applyBorder="1" applyAlignment="1">
      <alignment vertical="center" wrapText="1"/>
    </xf>
    <xf numFmtId="4" fontId="13" fillId="0" borderId="80" xfId="0" applyNumberFormat="1" applyFont="1" applyBorder="1" applyAlignment="1">
      <alignment horizontal="center" vertical="center" shrinkToFit="1"/>
    </xf>
    <xf numFmtId="4" fontId="38" fillId="0" borderId="81" xfId="0" applyNumberFormat="1" applyFont="1" applyFill="1" applyBorder="1" applyAlignment="1">
      <alignment horizontal="center" vertical="center" shrinkToFit="1"/>
    </xf>
    <xf numFmtId="0" fontId="0" fillId="0" borderId="78" xfId="0" applyFill="1" applyBorder="1"/>
    <xf numFmtId="4" fontId="38" fillId="0" borderId="43" xfId="0" applyNumberFormat="1" applyFont="1" applyBorder="1" applyAlignment="1">
      <alignment horizontal="center" vertical="center" shrinkToFit="1"/>
    </xf>
    <xf numFmtId="4" fontId="31" fillId="0" borderId="66" xfId="0" applyNumberFormat="1" applyFont="1" applyBorder="1" applyAlignment="1">
      <alignment horizontal="center" vertical="center" shrinkToFit="1"/>
    </xf>
    <xf numFmtId="4" fontId="29" fillId="2" borderId="78" xfId="0" applyNumberFormat="1" applyFont="1" applyFill="1" applyBorder="1" applyAlignment="1">
      <alignment vertical="center" wrapText="1"/>
    </xf>
    <xf numFmtId="4" fontId="21" fillId="0" borderId="80" xfId="0" applyNumberFormat="1" applyFont="1" applyBorder="1" applyAlignment="1">
      <alignment horizontal="center" vertical="center" shrinkToFit="1"/>
    </xf>
    <xf numFmtId="4" fontId="27" fillId="0" borderId="81" xfId="0" applyNumberFormat="1" applyFont="1" applyBorder="1" applyAlignment="1">
      <alignment horizontal="center" vertical="center" shrinkToFit="1"/>
    </xf>
    <xf numFmtId="0" fontId="0" fillId="0" borderId="78" xfId="0" applyBorder="1"/>
    <xf numFmtId="0" fontId="11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left" vertical="center" shrinkToFi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shrinkToFit="1"/>
    </xf>
    <xf numFmtId="4" fontId="13" fillId="0" borderId="25" xfId="0" applyNumberFormat="1" applyFont="1" applyBorder="1" applyAlignment="1">
      <alignment horizontal="center" vertical="center" shrinkToFit="1"/>
    </xf>
    <xf numFmtId="4" fontId="5" fillId="0" borderId="16" xfId="0" applyNumberFormat="1" applyFont="1" applyBorder="1" applyAlignment="1">
      <alignment horizontal="center" vertical="center" shrinkToFit="1"/>
    </xf>
    <xf numFmtId="4" fontId="5" fillId="0" borderId="27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top" shrinkToFit="1"/>
    </xf>
    <xf numFmtId="0" fontId="13" fillId="0" borderId="7" xfId="0" applyFont="1" applyBorder="1" applyAlignment="1">
      <alignment horizontal="center" vertical="top" shrinkToFit="1"/>
    </xf>
    <xf numFmtId="4" fontId="6" fillId="0" borderId="17" xfId="0" applyNumberFormat="1" applyFont="1" applyBorder="1" applyAlignment="1">
      <alignment horizontal="center" vertical="center" shrinkToFit="1"/>
    </xf>
    <xf numFmtId="4" fontId="6" fillId="0" borderId="28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37" fillId="0" borderId="67" xfId="0" applyNumberFormat="1" applyFont="1" applyBorder="1" applyAlignment="1">
      <alignment horizontal="center" vertical="top" shrinkToFit="1"/>
    </xf>
    <xf numFmtId="49" fontId="37" fillId="0" borderId="83" xfId="0" applyNumberFormat="1" applyFont="1" applyBorder="1" applyAlignment="1">
      <alignment horizontal="center" vertical="top" shrinkToFit="1"/>
    </xf>
    <xf numFmtId="49" fontId="37" fillId="0" borderId="65" xfId="0" applyNumberFormat="1" applyFont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5"/>
  <sheetViews>
    <sheetView tabSelected="1" topLeftCell="A51" zoomScale="106" zoomScaleNormal="106" workbookViewId="0">
      <selection activeCell="E55" sqref="E55"/>
    </sheetView>
  </sheetViews>
  <sheetFormatPr defaultRowHeight="15.75" x14ac:dyDescent="0.25"/>
  <cols>
    <col min="1" max="1" width="3.125" customWidth="1"/>
    <col min="2" max="2" width="64.875" customWidth="1"/>
    <col min="3" max="3" width="14.125" customWidth="1"/>
    <col min="4" max="4" width="11.5" customWidth="1"/>
    <col min="5" max="5" width="10.375" customWidth="1"/>
    <col min="6" max="6" width="11.875" customWidth="1"/>
    <col min="7" max="7" width="17.875" customWidth="1"/>
    <col min="8" max="8" width="3.875" customWidth="1"/>
    <col min="10" max="10" width="13" customWidth="1"/>
    <col min="11" max="11" width="20.25" customWidth="1"/>
  </cols>
  <sheetData>
    <row r="1" spans="1:7" ht="18.75" x14ac:dyDescent="0.25">
      <c r="E1" s="203" t="s">
        <v>8</v>
      </c>
      <c r="F1" s="203"/>
      <c r="G1" s="203"/>
    </row>
    <row r="2" spans="1:7" ht="19.5" customHeight="1" x14ac:dyDescent="0.25">
      <c r="E2" s="204" t="s">
        <v>9</v>
      </c>
      <c r="F2" s="204"/>
      <c r="G2" s="204"/>
    </row>
    <row r="3" spans="1:7" ht="19.5" customHeight="1" x14ac:dyDescent="0.25">
      <c r="E3" s="4"/>
      <c r="F3" s="4"/>
      <c r="G3" s="4"/>
    </row>
    <row r="4" spans="1:7" ht="19.5" customHeight="1" x14ac:dyDescent="0.25">
      <c r="E4" s="204" t="s">
        <v>10</v>
      </c>
      <c r="F4" s="204"/>
      <c r="G4" s="204"/>
    </row>
    <row r="5" spans="1:7" ht="9" customHeight="1" x14ac:dyDescent="0.25">
      <c r="E5" s="4"/>
      <c r="F5" s="4"/>
      <c r="G5" s="4"/>
    </row>
    <row r="6" spans="1:7" ht="16.5" customHeight="1" x14ac:dyDescent="0.25">
      <c r="E6" s="4"/>
      <c r="F6" s="4"/>
      <c r="G6" s="4"/>
    </row>
    <row r="7" spans="1:7" ht="18.75" x14ac:dyDescent="0.25">
      <c r="A7" s="203" t="s">
        <v>23</v>
      </c>
      <c r="B7" s="203"/>
      <c r="C7" s="203"/>
      <c r="D7" s="203"/>
      <c r="E7" s="203"/>
      <c r="F7" s="203"/>
      <c r="G7" s="203"/>
    </row>
    <row r="8" spans="1:7" ht="18.75" x14ac:dyDescent="0.25">
      <c r="A8" s="203" t="s">
        <v>11</v>
      </c>
      <c r="B8" s="203"/>
      <c r="C8" s="203"/>
      <c r="D8" s="203"/>
      <c r="E8" s="203"/>
      <c r="F8" s="203"/>
      <c r="G8" s="203"/>
    </row>
    <row r="9" spans="1:7" ht="19.5" customHeight="1" x14ac:dyDescent="0.25">
      <c r="A9" s="203" t="s">
        <v>22</v>
      </c>
      <c r="B9" s="203"/>
      <c r="C9" s="203"/>
      <c r="D9" s="203"/>
      <c r="E9" s="203"/>
      <c r="F9" s="203"/>
      <c r="G9" s="203"/>
    </row>
    <row r="10" spans="1:7" ht="18.75" x14ac:dyDescent="0.25">
      <c r="A10" s="203" t="s">
        <v>19</v>
      </c>
      <c r="B10" s="203"/>
      <c r="C10" s="203"/>
      <c r="D10" s="203"/>
      <c r="E10" s="203"/>
      <c r="F10" s="203"/>
      <c r="G10" s="203"/>
    </row>
    <row r="11" spans="1:7" ht="15.75" customHeight="1" x14ac:dyDescent="0.25">
      <c r="A11" s="203" t="s">
        <v>78</v>
      </c>
      <c r="B11" s="203"/>
      <c r="C11" s="203"/>
      <c r="D11" s="203"/>
      <c r="E11" s="203"/>
      <c r="F11" s="203"/>
      <c r="G11" s="203"/>
    </row>
    <row r="12" spans="1:7" ht="16.5" thickBot="1" x14ac:dyDescent="0.3">
      <c r="G12" s="7" t="s">
        <v>12</v>
      </c>
    </row>
    <row r="13" spans="1:7" s="1" customFormat="1" ht="16.5" customHeight="1" x14ac:dyDescent="0.25">
      <c r="A13" s="191" t="s">
        <v>0</v>
      </c>
      <c r="B13" s="193" t="s">
        <v>1</v>
      </c>
      <c r="C13" s="195" t="s">
        <v>2</v>
      </c>
      <c r="D13" s="185" t="s">
        <v>3</v>
      </c>
      <c r="E13" s="186"/>
      <c r="F13" s="187"/>
      <c r="G13" s="197" t="s">
        <v>4</v>
      </c>
    </row>
    <row r="14" spans="1:7" s="1" customFormat="1" ht="63.75" customHeight="1" thickBot="1" x14ac:dyDescent="0.3">
      <c r="A14" s="192"/>
      <c r="B14" s="194"/>
      <c r="C14" s="196"/>
      <c r="D14" s="2" t="s">
        <v>5</v>
      </c>
      <c r="E14" s="2" t="s">
        <v>6</v>
      </c>
      <c r="F14" s="3" t="s">
        <v>7</v>
      </c>
      <c r="G14" s="198"/>
    </row>
    <row r="15" spans="1:7" s="5" customFormat="1" ht="14.25" customHeight="1" thickBot="1" x14ac:dyDescent="0.25">
      <c r="A15" s="9">
        <v>1</v>
      </c>
      <c r="B15" s="9">
        <v>2</v>
      </c>
      <c r="C15" s="10">
        <v>3</v>
      </c>
      <c r="D15" s="11">
        <v>4</v>
      </c>
      <c r="E15" s="12">
        <v>5</v>
      </c>
      <c r="F15" s="13">
        <v>6</v>
      </c>
      <c r="G15" s="14">
        <v>7</v>
      </c>
    </row>
    <row r="16" spans="1:7" ht="21.75" customHeight="1" thickBot="1" x14ac:dyDescent="0.3">
      <c r="A16" s="188" t="s">
        <v>13</v>
      </c>
      <c r="B16" s="189"/>
      <c r="C16" s="189"/>
      <c r="D16" s="189"/>
      <c r="E16" s="189"/>
      <c r="F16" s="189"/>
      <c r="G16" s="190"/>
    </row>
    <row r="17" spans="1:10" ht="42.75" customHeight="1" x14ac:dyDescent="0.25">
      <c r="A17" s="63">
        <v>1</v>
      </c>
      <c r="B17" s="78" t="s">
        <v>20</v>
      </c>
      <c r="C17" s="52">
        <f>D17+E17+F17</f>
        <v>832768</v>
      </c>
      <c r="D17" s="72"/>
      <c r="E17" s="72"/>
      <c r="F17" s="73">
        <f>SUM(F19:F30)-F23</f>
        <v>832768</v>
      </c>
      <c r="G17" s="66"/>
    </row>
    <row r="18" spans="1:10" s="41" customFormat="1" ht="12" customHeight="1" x14ac:dyDescent="0.2">
      <c r="A18" s="45"/>
      <c r="B18" s="42" t="s">
        <v>18</v>
      </c>
      <c r="C18" s="37"/>
      <c r="D18" s="38"/>
      <c r="E18" s="38"/>
      <c r="F18" s="39"/>
      <c r="G18" s="40"/>
    </row>
    <row r="19" spans="1:10" ht="45.75" customHeight="1" x14ac:dyDescent="0.25">
      <c r="A19" s="127"/>
      <c r="B19" s="54" t="s">
        <v>60</v>
      </c>
      <c r="C19" s="43">
        <f t="shared" ref="C19:C25" si="0">F19</f>
        <v>94000</v>
      </c>
      <c r="D19" s="36"/>
      <c r="E19" s="36"/>
      <c r="F19" s="44">
        <v>94000</v>
      </c>
      <c r="G19" s="132"/>
      <c r="J19" s="65"/>
    </row>
    <row r="20" spans="1:10" ht="31.5" x14ac:dyDescent="0.25">
      <c r="A20" s="127"/>
      <c r="B20" s="64" t="s">
        <v>61</v>
      </c>
      <c r="C20" s="43">
        <f t="shared" si="0"/>
        <v>21619</v>
      </c>
      <c r="D20" s="36"/>
      <c r="E20" s="36"/>
      <c r="F20" s="44">
        <v>21619</v>
      </c>
      <c r="G20" s="132"/>
      <c r="J20" s="65"/>
    </row>
    <row r="21" spans="1:10" ht="46.5" customHeight="1" thickBot="1" x14ac:dyDescent="0.3">
      <c r="A21" s="127"/>
      <c r="B21" s="153" t="s">
        <v>62</v>
      </c>
      <c r="C21" s="43">
        <f t="shared" si="0"/>
        <v>49642</v>
      </c>
      <c r="D21" s="36"/>
      <c r="E21" s="36"/>
      <c r="F21" s="44">
        <v>49642</v>
      </c>
      <c r="G21" s="132"/>
      <c r="J21" s="65"/>
    </row>
    <row r="22" spans="1:10" s="151" customFormat="1" ht="3" hidden="1" customHeight="1" thickBot="1" x14ac:dyDescent="0.2">
      <c r="A22" s="146"/>
      <c r="B22" s="147"/>
      <c r="C22" s="148"/>
      <c r="D22" s="149"/>
      <c r="E22" s="149"/>
      <c r="F22" s="150"/>
      <c r="G22" s="154"/>
      <c r="J22" s="152"/>
    </row>
    <row r="23" spans="1:10" s="5" customFormat="1" ht="14.25" customHeight="1" thickBot="1" x14ac:dyDescent="0.25">
      <c r="A23" s="57">
        <v>1</v>
      </c>
      <c r="B23" s="69">
        <v>2</v>
      </c>
      <c r="C23" s="58">
        <v>3</v>
      </c>
      <c r="D23" s="59">
        <v>4</v>
      </c>
      <c r="E23" s="60">
        <v>5</v>
      </c>
      <c r="F23" s="61">
        <v>6</v>
      </c>
      <c r="G23" s="155">
        <v>7</v>
      </c>
    </row>
    <row r="24" spans="1:10" ht="51.75" customHeight="1" x14ac:dyDescent="0.25">
      <c r="A24" s="127"/>
      <c r="B24" s="56" t="s">
        <v>65</v>
      </c>
      <c r="C24" s="43">
        <f t="shared" ref="C24" si="1">F24</f>
        <v>109000</v>
      </c>
      <c r="D24" s="36"/>
      <c r="E24" s="36"/>
      <c r="F24" s="44">
        <v>109000</v>
      </c>
      <c r="G24" s="132"/>
    </row>
    <row r="25" spans="1:10" ht="36" customHeight="1" x14ac:dyDescent="0.25">
      <c r="A25" s="127"/>
      <c r="B25" s="55" t="s">
        <v>25</v>
      </c>
      <c r="C25" s="43">
        <f t="shared" si="0"/>
        <v>100780</v>
      </c>
      <c r="D25" s="36"/>
      <c r="E25" s="36"/>
      <c r="F25" s="44">
        <v>100780</v>
      </c>
      <c r="G25" s="132"/>
    </row>
    <row r="26" spans="1:10" ht="45.75" customHeight="1" x14ac:dyDescent="0.25">
      <c r="A26" s="127"/>
      <c r="B26" s="54" t="s">
        <v>66</v>
      </c>
      <c r="C26" s="43">
        <f t="shared" ref="C26:C30" si="2">F26</f>
        <v>25985</v>
      </c>
      <c r="D26" s="36"/>
      <c r="E26" s="36"/>
      <c r="F26" s="44">
        <v>25985</v>
      </c>
      <c r="G26" s="132"/>
    </row>
    <row r="27" spans="1:10" ht="32.25" customHeight="1" x14ac:dyDescent="0.25">
      <c r="A27" s="127"/>
      <c r="B27" s="54" t="s">
        <v>63</v>
      </c>
      <c r="C27" s="108">
        <f t="shared" si="2"/>
        <v>17320</v>
      </c>
      <c r="D27" s="123"/>
      <c r="E27" s="36"/>
      <c r="F27" s="44">
        <v>17320</v>
      </c>
      <c r="G27" s="136"/>
    </row>
    <row r="28" spans="1:10" ht="42.75" customHeight="1" x14ac:dyDescent="0.25">
      <c r="A28" s="127"/>
      <c r="B28" s="54" t="s">
        <v>64</v>
      </c>
      <c r="C28" s="43">
        <f t="shared" si="2"/>
        <v>13276</v>
      </c>
      <c r="D28" s="36"/>
      <c r="E28" s="36"/>
      <c r="F28" s="44">
        <v>13276</v>
      </c>
      <c r="G28" s="132"/>
    </row>
    <row r="29" spans="1:10" ht="35.25" customHeight="1" x14ac:dyDescent="0.25">
      <c r="A29" s="127"/>
      <c r="B29" s="54" t="s">
        <v>24</v>
      </c>
      <c r="C29" s="50">
        <f t="shared" si="2"/>
        <v>106146</v>
      </c>
      <c r="D29" s="47"/>
      <c r="E29" s="47"/>
      <c r="F29" s="51">
        <v>106146</v>
      </c>
      <c r="G29" s="133"/>
    </row>
    <row r="30" spans="1:10" ht="46.5" customHeight="1" thickBot="1" x14ac:dyDescent="0.3">
      <c r="A30" s="140"/>
      <c r="B30" s="141" t="s">
        <v>59</v>
      </c>
      <c r="C30" s="142">
        <f t="shared" si="2"/>
        <v>295000</v>
      </c>
      <c r="D30" s="143"/>
      <c r="E30" s="143"/>
      <c r="F30" s="144">
        <v>295000</v>
      </c>
      <c r="G30" s="145"/>
    </row>
    <row r="31" spans="1:10" ht="27" customHeight="1" x14ac:dyDescent="0.25">
      <c r="A31" s="63">
        <v>2</v>
      </c>
      <c r="B31" s="78" t="s">
        <v>28</v>
      </c>
      <c r="C31" s="102">
        <f>D31+E31+F31</f>
        <v>143134070.09999999</v>
      </c>
      <c r="D31" s="116">
        <f>D33+D44+D59+D81+D120</f>
        <v>128000000</v>
      </c>
      <c r="E31" s="103">
        <f>E33+E44+E120</f>
        <v>6415369.0099999998</v>
      </c>
      <c r="F31" s="104">
        <f>F33+F44+F59+F81+F120</f>
        <v>8718701.0899999999</v>
      </c>
      <c r="G31" s="66"/>
    </row>
    <row r="32" spans="1:10" s="41" customFormat="1" ht="12.75" customHeight="1" x14ac:dyDescent="0.2">
      <c r="A32" s="21"/>
      <c r="B32" s="117" t="s">
        <v>18</v>
      </c>
      <c r="C32" s="118"/>
      <c r="D32" s="119"/>
      <c r="E32" s="119"/>
      <c r="F32" s="120"/>
      <c r="G32" s="121"/>
    </row>
    <row r="33" spans="1:7" s="41" customFormat="1" x14ac:dyDescent="0.2">
      <c r="A33" s="158" t="s">
        <v>29</v>
      </c>
      <c r="B33" s="46" t="s">
        <v>21</v>
      </c>
      <c r="C33" s="77">
        <f>F33+D33+E33</f>
        <v>9227622.5899999999</v>
      </c>
      <c r="D33" s="101">
        <f>SUM(D34:D42)-D38</f>
        <v>584130.4</v>
      </c>
      <c r="E33" s="101">
        <f>SUM(E34:E42)-E38</f>
        <v>6415369.0099999998</v>
      </c>
      <c r="F33" s="48">
        <f>SUM(F34:F42)-F38</f>
        <v>2228123.1799999997</v>
      </c>
      <c r="G33" s="49"/>
    </row>
    <row r="34" spans="1:7" ht="38.25" customHeight="1" x14ac:dyDescent="0.25">
      <c r="A34" s="81" t="s">
        <v>26</v>
      </c>
      <c r="B34" s="79" t="s">
        <v>30</v>
      </c>
      <c r="C34" s="17">
        <f t="shared" ref="C34:C80" si="3">D34+E34+F34</f>
        <v>992257.52</v>
      </c>
      <c r="D34" s="74"/>
      <c r="E34" s="74"/>
      <c r="F34" s="71">
        <v>992257.52</v>
      </c>
      <c r="G34" s="139"/>
    </row>
    <row r="35" spans="1:7" ht="45" customHeight="1" x14ac:dyDescent="0.25">
      <c r="A35" s="75" t="s">
        <v>27</v>
      </c>
      <c r="B35" s="79" t="s">
        <v>31</v>
      </c>
      <c r="C35" s="77">
        <f t="shared" ref="C35:C42" si="4">D35+E35+F35</f>
        <v>1235865.6599999999</v>
      </c>
      <c r="D35" s="76"/>
      <c r="E35" s="76"/>
      <c r="F35" s="70">
        <v>1235865.6599999999</v>
      </c>
      <c r="G35" s="138"/>
    </row>
    <row r="36" spans="1:7" ht="50.25" customHeight="1" x14ac:dyDescent="0.25">
      <c r="A36" s="75" t="s">
        <v>69</v>
      </c>
      <c r="B36" s="79" t="s">
        <v>53</v>
      </c>
      <c r="C36" s="77">
        <f t="shared" ref="C36:C40" si="5">D36+E36+F36</f>
        <v>1016535.42</v>
      </c>
      <c r="D36" s="76"/>
      <c r="E36" s="76">
        <v>1016535.42</v>
      </c>
      <c r="F36" s="131"/>
      <c r="G36" s="80" t="s">
        <v>67</v>
      </c>
    </row>
    <row r="37" spans="1:7" ht="3" customHeight="1" thickBot="1" x14ac:dyDescent="0.3">
      <c r="A37" s="112"/>
      <c r="B37" s="113"/>
      <c r="C37" s="105"/>
      <c r="D37" s="114"/>
      <c r="E37" s="82"/>
      <c r="F37" s="67"/>
      <c r="G37" s="115"/>
    </row>
    <row r="38" spans="1:7" s="5" customFormat="1" ht="14.25" customHeight="1" thickBot="1" x14ac:dyDescent="0.25">
      <c r="A38" s="57">
        <v>1</v>
      </c>
      <c r="B38" s="69">
        <v>2</v>
      </c>
      <c r="C38" s="58">
        <v>3</v>
      </c>
      <c r="D38" s="59">
        <v>4</v>
      </c>
      <c r="E38" s="60">
        <v>5</v>
      </c>
      <c r="F38" s="61">
        <v>6</v>
      </c>
      <c r="G38" s="62">
        <v>7</v>
      </c>
    </row>
    <row r="39" spans="1:7" ht="40.5" customHeight="1" x14ac:dyDescent="0.25">
      <c r="A39" s="75" t="s">
        <v>70</v>
      </c>
      <c r="B39" s="79" t="s">
        <v>79</v>
      </c>
      <c r="C39" s="77">
        <f t="shared" ref="C39" si="6">D39+E39+F39</f>
        <v>2875790.98</v>
      </c>
      <c r="D39" s="76"/>
      <c r="E39" s="156">
        <v>2875790.98</v>
      </c>
      <c r="F39" s="131"/>
      <c r="G39" s="80" t="s">
        <v>82</v>
      </c>
    </row>
    <row r="40" spans="1:7" ht="40.5" customHeight="1" x14ac:dyDescent="0.25">
      <c r="A40" s="75" t="s">
        <v>71</v>
      </c>
      <c r="B40" s="79" t="s">
        <v>80</v>
      </c>
      <c r="C40" s="77">
        <f t="shared" si="5"/>
        <v>319509.52</v>
      </c>
      <c r="D40" s="76"/>
      <c r="E40" s="156">
        <v>319509.52</v>
      </c>
      <c r="F40" s="131"/>
      <c r="G40" s="80" t="s">
        <v>82</v>
      </c>
    </row>
    <row r="41" spans="1:7" ht="47.25" customHeight="1" x14ac:dyDescent="0.25">
      <c r="A41" s="75" t="s">
        <v>72</v>
      </c>
      <c r="B41" s="79" t="s">
        <v>81</v>
      </c>
      <c r="C41" s="77">
        <f t="shared" si="4"/>
        <v>2203533.09</v>
      </c>
      <c r="D41" s="76"/>
      <c r="E41" s="156">
        <v>2203533.09</v>
      </c>
      <c r="F41" s="131"/>
      <c r="G41" s="80" t="s">
        <v>82</v>
      </c>
    </row>
    <row r="42" spans="1:7" ht="57" customHeight="1" x14ac:dyDescent="0.25">
      <c r="A42" s="75" t="s">
        <v>73</v>
      </c>
      <c r="B42" s="79" t="s">
        <v>68</v>
      </c>
      <c r="C42" s="77">
        <f t="shared" si="4"/>
        <v>584130.4</v>
      </c>
      <c r="D42" s="76">
        <v>584130.4</v>
      </c>
      <c r="E42" s="76"/>
      <c r="F42" s="131"/>
      <c r="G42" s="137"/>
    </row>
    <row r="43" spans="1:7" ht="3" customHeight="1" x14ac:dyDescent="0.25">
      <c r="A43" s="213"/>
      <c r="B43" s="214"/>
      <c r="C43" s="214"/>
      <c r="D43" s="214"/>
      <c r="E43" s="214"/>
      <c r="F43" s="214"/>
      <c r="G43" s="215"/>
    </row>
    <row r="44" spans="1:7" s="41" customFormat="1" ht="18" customHeight="1" x14ac:dyDescent="0.2">
      <c r="A44" s="158" t="s">
        <v>32</v>
      </c>
      <c r="B44" s="159" t="s">
        <v>83</v>
      </c>
      <c r="C44" s="77">
        <f>F44+D44+E44</f>
        <v>76908552.170000002</v>
      </c>
      <c r="D44" s="160">
        <f>SUM(D45:D58)-D51</f>
        <v>76908552.170000002</v>
      </c>
      <c r="E44" s="160">
        <f>SUM(E45:E58)-E51</f>
        <v>0</v>
      </c>
      <c r="F44" s="161">
        <f>SUM(F45:F58)-F51</f>
        <v>0</v>
      </c>
      <c r="G44" s="162"/>
    </row>
    <row r="45" spans="1:7" ht="56.25" customHeight="1" x14ac:dyDescent="0.25">
      <c r="A45" s="81" t="s">
        <v>84</v>
      </c>
      <c r="B45" s="157" t="s">
        <v>91</v>
      </c>
      <c r="C45" s="17">
        <f t="shared" ref="C45:C57" si="7">D45+E45+F45</f>
        <v>1774860</v>
      </c>
      <c r="D45" s="74">
        <v>1774860</v>
      </c>
      <c r="E45" s="74"/>
      <c r="F45" s="71"/>
      <c r="G45" s="139"/>
    </row>
    <row r="46" spans="1:7" ht="39" customHeight="1" x14ac:dyDescent="0.25">
      <c r="A46" s="75" t="s">
        <v>85</v>
      </c>
      <c r="B46" s="157" t="s">
        <v>92</v>
      </c>
      <c r="C46" s="77">
        <f t="shared" si="7"/>
        <v>1809930</v>
      </c>
      <c r="D46" s="76">
        <v>1809930</v>
      </c>
      <c r="E46" s="76"/>
      <c r="F46" s="70"/>
      <c r="G46" s="138"/>
    </row>
    <row r="47" spans="1:7" ht="49.5" customHeight="1" x14ac:dyDescent="0.25">
      <c r="A47" s="75" t="s">
        <v>86</v>
      </c>
      <c r="B47" s="157" t="s">
        <v>93</v>
      </c>
      <c r="C47" s="77">
        <f t="shared" ref="C47" si="8">D47+E47+F47</f>
        <v>6648773.4000000004</v>
      </c>
      <c r="D47" s="76">
        <v>6648773.4000000004</v>
      </c>
      <c r="E47" s="76"/>
      <c r="F47" s="70"/>
      <c r="G47" s="138"/>
    </row>
    <row r="48" spans="1:7" ht="66" customHeight="1" x14ac:dyDescent="0.25">
      <c r="A48" s="75" t="s">
        <v>87</v>
      </c>
      <c r="B48" s="157" t="s">
        <v>94</v>
      </c>
      <c r="C48" s="77">
        <f t="shared" ref="C48" si="9">D48+E48+F48</f>
        <v>3765539.6</v>
      </c>
      <c r="D48" s="76">
        <v>3765539.6</v>
      </c>
      <c r="E48" s="76"/>
      <c r="F48" s="70"/>
      <c r="G48" s="138"/>
    </row>
    <row r="49" spans="1:7" ht="67.5" customHeight="1" x14ac:dyDescent="0.25">
      <c r="A49" s="75" t="s">
        <v>88</v>
      </c>
      <c r="B49" s="157" t="s">
        <v>95</v>
      </c>
      <c r="C49" s="77">
        <f t="shared" si="7"/>
        <v>4428283.2</v>
      </c>
      <c r="D49" s="76">
        <v>4428283.2</v>
      </c>
      <c r="E49" s="76"/>
      <c r="F49" s="70"/>
      <c r="G49" s="138"/>
    </row>
    <row r="50" spans="1:7" ht="3" customHeight="1" thickBot="1" x14ac:dyDescent="0.3">
      <c r="A50" s="112"/>
      <c r="B50" s="113"/>
      <c r="C50" s="105"/>
      <c r="D50" s="114"/>
      <c r="E50" s="82"/>
      <c r="F50" s="67"/>
      <c r="G50" s="115"/>
    </row>
    <row r="51" spans="1:7" s="5" customFormat="1" ht="14.25" customHeight="1" thickBot="1" x14ac:dyDescent="0.25">
      <c r="A51" s="57">
        <v>1</v>
      </c>
      <c r="B51" s="69">
        <v>2</v>
      </c>
      <c r="C51" s="58">
        <v>3</v>
      </c>
      <c r="D51" s="59">
        <v>4</v>
      </c>
      <c r="E51" s="60">
        <v>5</v>
      </c>
      <c r="F51" s="61">
        <v>6</v>
      </c>
      <c r="G51" s="62">
        <v>7</v>
      </c>
    </row>
    <row r="52" spans="1:7" ht="50.25" customHeight="1" x14ac:dyDescent="0.25">
      <c r="A52" s="75" t="s">
        <v>89</v>
      </c>
      <c r="B52" s="157" t="s">
        <v>96</v>
      </c>
      <c r="C52" s="77">
        <f t="shared" si="7"/>
        <v>4509551</v>
      </c>
      <c r="D52" s="156">
        <v>4509551</v>
      </c>
      <c r="E52" s="76"/>
      <c r="F52" s="131"/>
      <c r="G52" s="80"/>
    </row>
    <row r="53" spans="1:7" ht="49.5" customHeight="1" x14ac:dyDescent="0.25">
      <c r="A53" s="75" t="s">
        <v>97</v>
      </c>
      <c r="B53" s="157" t="s">
        <v>103</v>
      </c>
      <c r="C53" s="77">
        <f t="shared" ref="C53:C55" si="10">D53+E53+F53</f>
        <v>5200230</v>
      </c>
      <c r="D53" s="156">
        <v>5200230</v>
      </c>
      <c r="E53" s="76"/>
      <c r="F53" s="70"/>
      <c r="G53" s="138"/>
    </row>
    <row r="54" spans="1:7" ht="38.25" customHeight="1" x14ac:dyDescent="0.25">
      <c r="A54" s="75" t="s">
        <v>98</v>
      </c>
      <c r="B54" s="157" t="s">
        <v>104</v>
      </c>
      <c r="C54" s="77">
        <f t="shared" si="10"/>
        <v>2860171</v>
      </c>
      <c r="D54" s="156">
        <v>2860171</v>
      </c>
      <c r="E54" s="76"/>
      <c r="F54" s="70"/>
      <c r="G54" s="138"/>
    </row>
    <row r="55" spans="1:7" ht="33" customHeight="1" x14ac:dyDescent="0.25">
      <c r="A55" s="75" t="s">
        <v>99</v>
      </c>
      <c r="B55" s="157" t="s">
        <v>105</v>
      </c>
      <c r="C55" s="77">
        <f t="shared" si="10"/>
        <v>17985390</v>
      </c>
      <c r="D55" s="156">
        <v>17985390</v>
      </c>
      <c r="E55" s="76"/>
      <c r="F55" s="70"/>
      <c r="G55" s="138"/>
    </row>
    <row r="56" spans="1:7" ht="48" customHeight="1" x14ac:dyDescent="0.25">
      <c r="A56" s="75" t="s">
        <v>100</v>
      </c>
      <c r="B56" s="157" t="s">
        <v>106</v>
      </c>
      <c r="C56" s="77">
        <f t="shared" si="7"/>
        <v>5301366</v>
      </c>
      <c r="D56" s="156">
        <v>5301366</v>
      </c>
      <c r="E56" s="76"/>
      <c r="F56" s="70"/>
      <c r="G56" s="138"/>
    </row>
    <row r="57" spans="1:7" ht="47.25" customHeight="1" x14ac:dyDescent="0.25">
      <c r="A57" s="75" t="s">
        <v>101</v>
      </c>
      <c r="B57" s="157" t="s">
        <v>107</v>
      </c>
      <c r="C57" s="77">
        <f t="shared" si="7"/>
        <v>17822615.969999999</v>
      </c>
      <c r="D57" s="156">
        <v>17822615.969999999</v>
      </c>
      <c r="E57" s="76"/>
      <c r="F57" s="70"/>
      <c r="G57" s="138"/>
    </row>
    <row r="58" spans="1:7" ht="48" customHeight="1" thickBot="1" x14ac:dyDescent="0.3">
      <c r="A58" s="163" t="s">
        <v>102</v>
      </c>
      <c r="B58" s="164" t="s">
        <v>108</v>
      </c>
      <c r="C58" s="165">
        <f t="shared" ref="C58" si="11">D58+E58+F58</f>
        <v>4801842</v>
      </c>
      <c r="D58" s="166">
        <v>4801842</v>
      </c>
      <c r="E58" s="167"/>
      <c r="F58" s="168"/>
      <c r="G58" s="169"/>
    </row>
    <row r="59" spans="1:7" ht="26.25" customHeight="1" x14ac:dyDescent="0.25">
      <c r="A59" s="106" t="s">
        <v>35</v>
      </c>
      <c r="B59" s="94" t="s">
        <v>33</v>
      </c>
      <c r="C59" s="34">
        <f>D59+E59+F59</f>
        <v>1951289.6799999997</v>
      </c>
      <c r="D59" s="86"/>
      <c r="E59" s="86"/>
      <c r="F59" s="48">
        <f>SUM(F60:F80)-F68</f>
        <v>1951289.6799999997</v>
      </c>
      <c r="G59" s="35"/>
    </row>
    <row r="60" spans="1:7" ht="21.75" customHeight="1" x14ac:dyDescent="0.25">
      <c r="A60" s="128"/>
      <c r="B60" s="93" t="s">
        <v>34</v>
      </c>
      <c r="C60" s="43">
        <f t="shared" si="3"/>
        <v>19847.3</v>
      </c>
      <c r="D60" s="86"/>
      <c r="E60" s="86"/>
      <c r="F60" s="90">
        <v>19847.3</v>
      </c>
      <c r="G60" s="133"/>
    </row>
    <row r="61" spans="1:7" ht="21.75" customHeight="1" x14ac:dyDescent="0.25">
      <c r="A61" s="129"/>
      <c r="B61" s="93" t="s">
        <v>54</v>
      </c>
      <c r="C61" s="43">
        <f t="shared" ref="C61:C64" si="12">D61+E61+F61</f>
        <v>13284.73</v>
      </c>
      <c r="D61" s="86"/>
      <c r="E61" s="88"/>
      <c r="F61" s="91">
        <v>13284.73</v>
      </c>
      <c r="G61" s="132"/>
    </row>
    <row r="62" spans="1:7" ht="21.75" customHeight="1" x14ac:dyDescent="0.25">
      <c r="A62" s="129"/>
      <c r="B62" s="170" t="s">
        <v>55</v>
      </c>
      <c r="C62" s="43">
        <f t="shared" si="12"/>
        <v>58700</v>
      </c>
      <c r="D62" s="86"/>
      <c r="E62" s="88"/>
      <c r="F62" s="89">
        <v>58700</v>
      </c>
      <c r="G62" s="132"/>
    </row>
    <row r="63" spans="1:7" ht="21.75" customHeight="1" x14ac:dyDescent="0.25">
      <c r="A63" s="129"/>
      <c r="B63" s="130" t="s">
        <v>109</v>
      </c>
      <c r="C63" s="43">
        <f t="shared" si="12"/>
        <v>47151.71</v>
      </c>
      <c r="D63" s="86"/>
      <c r="E63" s="86"/>
      <c r="F63" s="90">
        <v>47151.71</v>
      </c>
      <c r="G63" s="133"/>
    </row>
    <row r="64" spans="1:7" ht="21.75" customHeight="1" x14ac:dyDescent="0.25">
      <c r="A64" s="129"/>
      <c r="B64" s="130" t="s">
        <v>110</v>
      </c>
      <c r="C64" s="43">
        <f t="shared" si="12"/>
        <v>52219.4</v>
      </c>
      <c r="D64" s="86"/>
      <c r="E64" s="88"/>
      <c r="F64" s="90">
        <v>52219.4</v>
      </c>
      <c r="G64" s="132"/>
    </row>
    <row r="65" spans="1:10" ht="21.75" customHeight="1" x14ac:dyDescent="0.25">
      <c r="A65" s="129"/>
      <c r="B65" s="130" t="s">
        <v>111</v>
      </c>
      <c r="C65" s="43">
        <f t="shared" si="3"/>
        <v>36151.94</v>
      </c>
      <c r="D65" s="86"/>
      <c r="E65" s="88"/>
      <c r="F65" s="90">
        <v>36151.94</v>
      </c>
      <c r="G65" s="135"/>
    </row>
    <row r="66" spans="1:10" ht="21.75" customHeight="1" x14ac:dyDescent="0.25">
      <c r="A66" s="129"/>
      <c r="B66" s="93" t="s">
        <v>112</v>
      </c>
      <c r="C66" s="43">
        <f t="shared" si="3"/>
        <v>45562</v>
      </c>
      <c r="D66" s="86"/>
      <c r="E66" s="86"/>
      <c r="F66" s="90">
        <v>45562</v>
      </c>
      <c r="G66" s="136"/>
    </row>
    <row r="67" spans="1:10" s="151" customFormat="1" ht="0.75" customHeight="1" thickBot="1" x14ac:dyDescent="0.2">
      <c r="A67" s="146"/>
      <c r="B67" s="147"/>
      <c r="C67" s="148"/>
      <c r="D67" s="149"/>
      <c r="E67" s="149"/>
      <c r="F67" s="150"/>
      <c r="G67" s="154"/>
      <c r="J67" s="152"/>
    </row>
    <row r="68" spans="1:10" s="5" customFormat="1" ht="14.25" customHeight="1" thickBot="1" x14ac:dyDescent="0.25">
      <c r="A68" s="57">
        <v>1</v>
      </c>
      <c r="B68" s="69">
        <v>2</v>
      </c>
      <c r="C68" s="58">
        <v>3</v>
      </c>
      <c r="D68" s="59">
        <v>4</v>
      </c>
      <c r="E68" s="60">
        <v>5</v>
      </c>
      <c r="F68" s="61">
        <v>6</v>
      </c>
      <c r="G68" s="155">
        <v>7</v>
      </c>
    </row>
    <row r="69" spans="1:10" ht="21.75" customHeight="1" x14ac:dyDescent="0.25">
      <c r="A69" s="129"/>
      <c r="B69" s="130" t="s">
        <v>113</v>
      </c>
      <c r="C69" s="43">
        <f t="shared" si="3"/>
        <v>175202</v>
      </c>
      <c r="D69" s="86"/>
      <c r="E69" s="87"/>
      <c r="F69" s="90">
        <v>175202</v>
      </c>
      <c r="G69" s="135"/>
    </row>
    <row r="70" spans="1:10" ht="21.75" customHeight="1" x14ac:dyDescent="0.25">
      <c r="A70" s="129"/>
      <c r="B70" s="130" t="s">
        <v>114</v>
      </c>
      <c r="C70" s="43">
        <f t="shared" ref="C70:C75" si="13">D70+E70+F70</f>
        <v>133582</v>
      </c>
      <c r="D70" s="86"/>
      <c r="E70" s="88"/>
      <c r="F70" s="91">
        <v>133582</v>
      </c>
      <c r="G70" s="136"/>
    </row>
    <row r="71" spans="1:10" ht="21.75" customHeight="1" x14ac:dyDescent="0.25">
      <c r="A71" s="129"/>
      <c r="B71" s="130" t="s">
        <v>115</v>
      </c>
      <c r="C71" s="43">
        <f t="shared" ref="C71:C74" si="14">D71+E71+F71</f>
        <v>120420.68</v>
      </c>
      <c r="D71" s="86"/>
      <c r="E71" s="87"/>
      <c r="F71" s="91">
        <v>120420.68</v>
      </c>
      <c r="G71" s="135"/>
    </row>
    <row r="72" spans="1:10" ht="21.75" customHeight="1" x14ac:dyDescent="0.25">
      <c r="A72" s="129"/>
      <c r="B72" s="130" t="s">
        <v>116</v>
      </c>
      <c r="C72" s="43">
        <f t="shared" si="14"/>
        <v>76495.100000000006</v>
      </c>
      <c r="D72" s="86"/>
      <c r="E72" s="88"/>
      <c r="F72" s="91">
        <v>76495.100000000006</v>
      </c>
      <c r="G72" s="132"/>
    </row>
    <row r="73" spans="1:10" ht="21.75" customHeight="1" x14ac:dyDescent="0.25">
      <c r="A73" s="129"/>
      <c r="B73" s="130" t="s">
        <v>117</v>
      </c>
      <c r="C73" s="43">
        <f t="shared" si="14"/>
        <v>53071.7</v>
      </c>
      <c r="D73" s="86"/>
      <c r="E73" s="86"/>
      <c r="F73" s="91">
        <v>53071.7</v>
      </c>
      <c r="G73" s="133"/>
    </row>
    <row r="74" spans="1:10" ht="21.75" customHeight="1" x14ac:dyDescent="0.25">
      <c r="A74" s="129"/>
      <c r="B74" s="130" t="s">
        <v>118</v>
      </c>
      <c r="C74" s="43">
        <f t="shared" si="14"/>
        <v>68603.23</v>
      </c>
      <c r="D74" s="86"/>
      <c r="E74" s="88"/>
      <c r="F74" s="91">
        <v>68603.23</v>
      </c>
      <c r="G74" s="132"/>
    </row>
    <row r="75" spans="1:10" ht="21.75" customHeight="1" x14ac:dyDescent="0.25">
      <c r="A75" s="129"/>
      <c r="B75" s="130" t="s">
        <v>119</v>
      </c>
      <c r="C75" s="43">
        <f t="shared" si="13"/>
        <v>76309.83</v>
      </c>
      <c r="D75" s="86"/>
      <c r="E75" s="87"/>
      <c r="F75" s="91">
        <v>76309.83</v>
      </c>
      <c r="G75" s="135"/>
    </row>
    <row r="76" spans="1:10" ht="21.75" customHeight="1" x14ac:dyDescent="0.25">
      <c r="A76" s="129"/>
      <c r="B76" s="130" t="s">
        <v>120</v>
      </c>
      <c r="C76" s="43">
        <f t="shared" ref="C76:C77" si="15">D76+E76+F76</f>
        <v>48973.48</v>
      </c>
      <c r="D76" s="86"/>
      <c r="E76" s="88"/>
      <c r="F76" s="91">
        <v>48973.48</v>
      </c>
      <c r="G76" s="132"/>
    </row>
    <row r="77" spans="1:10" ht="21.75" customHeight="1" x14ac:dyDescent="0.25">
      <c r="A77" s="129"/>
      <c r="B77" s="130" t="s">
        <v>121</v>
      </c>
      <c r="C77" s="43">
        <f t="shared" si="15"/>
        <v>356060.05</v>
      </c>
      <c r="D77" s="86"/>
      <c r="E77" s="86"/>
      <c r="F77" s="171">
        <v>356060.05</v>
      </c>
      <c r="G77" s="133"/>
    </row>
    <row r="78" spans="1:10" ht="21.75" customHeight="1" x14ac:dyDescent="0.25">
      <c r="A78" s="129"/>
      <c r="B78" s="130" t="s">
        <v>122</v>
      </c>
      <c r="C78" s="43">
        <f t="shared" si="3"/>
        <v>87308.4</v>
      </c>
      <c r="D78" s="86"/>
      <c r="E78" s="88"/>
      <c r="F78" s="171">
        <v>87308.4</v>
      </c>
      <c r="G78" s="132"/>
    </row>
    <row r="79" spans="1:10" ht="21.75" customHeight="1" x14ac:dyDescent="0.25">
      <c r="A79" s="129"/>
      <c r="B79" s="130" t="s">
        <v>123</v>
      </c>
      <c r="C79" s="43">
        <f t="shared" si="3"/>
        <v>400375.73</v>
      </c>
      <c r="D79" s="86"/>
      <c r="E79" s="88"/>
      <c r="F79" s="171">
        <v>400375.73</v>
      </c>
      <c r="G79" s="135"/>
    </row>
    <row r="80" spans="1:10" ht="21.75" customHeight="1" thickBot="1" x14ac:dyDescent="0.3">
      <c r="A80" s="172"/>
      <c r="B80" s="173" t="s">
        <v>124</v>
      </c>
      <c r="C80" s="142">
        <f t="shared" si="3"/>
        <v>81970.399999999994</v>
      </c>
      <c r="D80" s="174"/>
      <c r="E80" s="174"/>
      <c r="F80" s="175">
        <v>81970.399999999994</v>
      </c>
      <c r="G80" s="176"/>
    </row>
    <row r="81" spans="1:10" ht="24.75" customHeight="1" x14ac:dyDescent="0.25">
      <c r="A81" s="111" t="s">
        <v>90</v>
      </c>
      <c r="B81" s="95" t="s">
        <v>52</v>
      </c>
      <c r="C81" s="96">
        <f>D81+E81+F81</f>
        <v>806663</v>
      </c>
      <c r="D81" s="97"/>
      <c r="E81" s="97"/>
      <c r="F81" s="98">
        <f>SUM(F82:F119)-F92-F116</f>
        <v>806663</v>
      </c>
      <c r="G81" s="99"/>
    </row>
    <row r="82" spans="1:10" ht="21.75" customHeight="1" x14ac:dyDescent="0.25">
      <c r="A82" s="128"/>
      <c r="B82" s="92" t="s">
        <v>37</v>
      </c>
      <c r="C82" s="43">
        <f t="shared" ref="C82:C97" si="16">D82+E82+F82</f>
        <v>7105</v>
      </c>
      <c r="D82" s="86"/>
      <c r="E82" s="88"/>
      <c r="F82" s="91">
        <v>7105</v>
      </c>
      <c r="G82" s="33"/>
    </row>
    <row r="83" spans="1:10" ht="21.75" customHeight="1" x14ac:dyDescent="0.25">
      <c r="A83" s="129"/>
      <c r="B83" s="92" t="s">
        <v>38</v>
      </c>
      <c r="C83" s="43">
        <f t="shared" si="16"/>
        <v>7105</v>
      </c>
      <c r="D83" s="86"/>
      <c r="E83" s="86"/>
      <c r="F83" s="91">
        <v>7105</v>
      </c>
      <c r="G83" s="35"/>
    </row>
    <row r="84" spans="1:10" ht="21.75" customHeight="1" x14ac:dyDescent="0.25">
      <c r="A84" s="129"/>
      <c r="B84" s="92" t="s">
        <v>39</v>
      </c>
      <c r="C84" s="43">
        <f t="shared" si="16"/>
        <v>7105</v>
      </c>
      <c r="D84" s="86"/>
      <c r="E84" s="88"/>
      <c r="F84" s="91">
        <v>7105</v>
      </c>
      <c r="G84" s="33"/>
    </row>
    <row r="85" spans="1:10" ht="21.75" customHeight="1" x14ac:dyDescent="0.25">
      <c r="A85" s="129"/>
      <c r="B85" s="92" t="s">
        <v>40</v>
      </c>
      <c r="C85" s="43">
        <f t="shared" si="16"/>
        <v>7105</v>
      </c>
      <c r="D85" s="86"/>
      <c r="E85" s="87"/>
      <c r="F85" s="91">
        <v>7105</v>
      </c>
      <c r="G85" s="68"/>
    </row>
    <row r="86" spans="1:10" ht="21.75" customHeight="1" x14ac:dyDescent="0.25">
      <c r="A86" s="129"/>
      <c r="B86" s="92" t="s">
        <v>41</v>
      </c>
      <c r="C86" s="43">
        <f t="shared" si="16"/>
        <v>14210</v>
      </c>
      <c r="D86" s="86"/>
      <c r="E86" s="88"/>
      <c r="F86" s="91">
        <v>14210</v>
      </c>
      <c r="G86" s="33"/>
    </row>
    <row r="87" spans="1:10" ht="21.75" customHeight="1" x14ac:dyDescent="0.25">
      <c r="A87" s="129"/>
      <c r="B87" s="92" t="s">
        <v>42</v>
      </c>
      <c r="C87" s="43">
        <f t="shared" si="16"/>
        <v>7105</v>
      </c>
      <c r="D87" s="86"/>
      <c r="E87" s="88"/>
      <c r="F87" s="91">
        <v>7105</v>
      </c>
      <c r="G87" s="68"/>
    </row>
    <row r="88" spans="1:10" ht="21.75" customHeight="1" x14ac:dyDescent="0.25">
      <c r="A88" s="129"/>
      <c r="B88" s="92" t="s">
        <v>43</v>
      </c>
      <c r="C88" s="43">
        <f t="shared" si="16"/>
        <v>20860</v>
      </c>
      <c r="D88" s="86"/>
      <c r="E88" s="86"/>
      <c r="F88" s="91">
        <v>20860</v>
      </c>
      <c r="G88" s="85"/>
    </row>
    <row r="89" spans="1:10" ht="21.75" customHeight="1" x14ac:dyDescent="0.25">
      <c r="A89" s="129"/>
      <c r="B89" s="92" t="s">
        <v>44</v>
      </c>
      <c r="C89" s="43">
        <f t="shared" si="16"/>
        <v>21021</v>
      </c>
      <c r="D89" s="86"/>
      <c r="E89" s="88"/>
      <c r="F89" s="91">
        <v>21021</v>
      </c>
      <c r="G89" s="33"/>
    </row>
    <row r="90" spans="1:10" ht="21.75" customHeight="1" x14ac:dyDescent="0.25">
      <c r="A90" s="129"/>
      <c r="B90" s="92" t="s">
        <v>45</v>
      </c>
      <c r="C90" s="43">
        <f t="shared" si="16"/>
        <v>60750</v>
      </c>
      <c r="D90" s="86"/>
      <c r="E90" s="87"/>
      <c r="F90" s="91">
        <v>60750</v>
      </c>
      <c r="G90" s="68"/>
    </row>
    <row r="91" spans="1:10" s="151" customFormat="1" ht="1.5" customHeight="1" thickBot="1" x14ac:dyDescent="0.2">
      <c r="A91" s="146"/>
      <c r="B91" s="147"/>
      <c r="C91" s="148"/>
      <c r="D91" s="149"/>
      <c r="E91" s="149"/>
      <c r="F91" s="150"/>
      <c r="G91" s="154"/>
      <c r="J91" s="152"/>
    </row>
    <row r="92" spans="1:10" s="5" customFormat="1" ht="14.25" customHeight="1" thickBot="1" x14ac:dyDescent="0.25">
      <c r="A92" s="57">
        <v>1</v>
      </c>
      <c r="B92" s="69">
        <v>2</v>
      </c>
      <c r="C92" s="58">
        <v>3</v>
      </c>
      <c r="D92" s="59">
        <v>4</v>
      </c>
      <c r="E92" s="60">
        <v>5</v>
      </c>
      <c r="F92" s="61">
        <v>6</v>
      </c>
      <c r="G92" s="155">
        <v>7</v>
      </c>
    </row>
    <row r="93" spans="1:10" ht="21.75" customHeight="1" x14ac:dyDescent="0.25">
      <c r="A93" s="129"/>
      <c r="B93" s="92" t="s">
        <v>46</v>
      </c>
      <c r="C93" s="43">
        <f t="shared" si="16"/>
        <v>40500</v>
      </c>
      <c r="D93" s="86"/>
      <c r="E93" s="88"/>
      <c r="F93" s="91">
        <v>40500</v>
      </c>
      <c r="G93" s="33"/>
    </row>
    <row r="94" spans="1:10" ht="21.75" customHeight="1" x14ac:dyDescent="0.25">
      <c r="A94" s="129"/>
      <c r="B94" s="92" t="s">
        <v>47</v>
      </c>
      <c r="C94" s="43">
        <f t="shared" si="16"/>
        <v>60750</v>
      </c>
      <c r="D94" s="86"/>
      <c r="E94" s="88"/>
      <c r="F94" s="91">
        <v>60750</v>
      </c>
      <c r="G94" s="132"/>
    </row>
    <row r="95" spans="1:10" ht="21.75" customHeight="1" x14ac:dyDescent="0.25">
      <c r="A95" s="129"/>
      <c r="B95" s="92" t="s">
        <v>48</v>
      </c>
      <c r="C95" s="43">
        <f t="shared" si="16"/>
        <v>40500</v>
      </c>
      <c r="D95" s="86"/>
      <c r="E95" s="86"/>
      <c r="F95" s="91">
        <v>40500</v>
      </c>
      <c r="G95" s="133"/>
    </row>
    <row r="96" spans="1:10" ht="21.75" customHeight="1" x14ac:dyDescent="0.25">
      <c r="A96" s="129"/>
      <c r="B96" s="92" t="s">
        <v>49</v>
      </c>
      <c r="C96" s="43">
        <f t="shared" si="16"/>
        <v>20250</v>
      </c>
      <c r="D96" s="86"/>
      <c r="E96" s="88"/>
      <c r="F96" s="91">
        <v>20250</v>
      </c>
      <c r="G96" s="33"/>
    </row>
    <row r="97" spans="1:7" ht="21.75" customHeight="1" x14ac:dyDescent="0.25">
      <c r="A97" s="128"/>
      <c r="B97" s="92" t="s">
        <v>50</v>
      </c>
      <c r="C97" s="43">
        <f t="shared" si="16"/>
        <v>20250</v>
      </c>
      <c r="D97" s="86"/>
      <c r="E97" s="88"/>
      <c r="F97" s="91">
        <v>20250</v>
      </c>
      <c r="G97" s="85"/>
    </row>
    <row r="98" spans="1:7" ht="21.75" customHeight="1" x14ac:dyDescent="0.25">
      <c r="A98" s="129"/>
      <c r="B98" s="92" t="s">
        <v>51</v>
      </c>
      <c r="C98" s="43">
        <f t="shared" ref="C98:C100" si="17">D98+E98+F98</f>
        <v>20250</v>
      </c>
      <c r="D98" s="86"/>
      <c r="E98" s="86"/>
      <c r="F98" s="91">
        <v>20250</v>
      </c>
      <c r="G98" s="35"/>
    </row>
    <row r="99" spans="1:7" ht="21.75" customHeight="1" x14ac:dyDescent="0.25">
      <c r="A99" s="106"/>
      <c r="B99" s="107" t="s">
        <v>36</v>
      </c>
      <c r="C99" s="108">
        <f t="shared" si="17"/>
        <v>20250</v>
      </c>
      <c r="D99" s="109"/>
      <c r="E99" s="84"/>
      <c r="F99" s="90">
        <v>20250</v>
      </c>
      <c r="G99" s="110"/>
    </row>
    <row r="100" spans="1:7" ht="21.75" customHeight="1" x14ac:dyDescent="0.25">
      <c r="A100" s="128"/>
      <c r="B100" s="93" t="s">
        <v>56</v>
      </c>
      <c r="C100" s="43">
        <f t="shared" si="17"/>
        <v>20250</v>
      </c>
      <c r="D100" s="84"/>
      <c r="E100" s="100"/>
      <c r="F100" s="89">
        <v>20250</v>
      </c>
      <c r="G100" s="85"/>
    </row>
    <row r="101" spans="1:7" ht="21.75" customHeight="1" x14ac:dyDescent="0.25">
      <c r="A101" s="129"/>
      <c r="B101" s="93" t="s">
        <v>75</v>
      </c>
      <c r="C101" s="43">
        <f t="shared" ref="C101:C110" si="18">D101+E101+F101</f>
        <v>20250</v>
      </c>
      <c r="D101" s="84"/>
      <c r="E101" s="100"/>
      <c r="F101" s="89">
        <v>20250</v>
      </c>
      <c r="G101" s="85"/>
    </row>
    <row r="102" spans="1:7" ht="21.75" customHeight="1" x14ac:dyDescent="0.25">
      <c r="A102" s="129"/>
      <c r="B102" s="93" t="s">
        <v>125</v>
      </c>
      <c r="C102" s="43">
        <f t="shared" ref="C102" si="19">D102+E102+F102</f>
        <v>43947</v>
      </c>
      <c r="D102" s="84"/>
      <c r="E102" s="100"/>
      <c r="F102" s="89">
        <v>43947</v>
      </c>
      <c r="G102" s="85"/>
    </row>
    <row r="103" spans="1:7" ht="21.75" customHeight="1" x14ac:dyDescent="0.25">
      <c r="A103" s="129"/>
      <c r="B103" s="93" t="s">
        <v>126</v>
      </c>
      <c r="C103" s="43">
        <f t="shared" si="18"/>
        <v>15821</v>
      </c>
      <c r="D103" s="84"/>
      <c r="E103" s="100"/>
      <c r="F103" s="89">
        <v>15821</v>
      </c>
      <c r="G103" s="85"/>
    </row>
    <row r="104" spans="1:7" ht="21.75" customHeight="1" x14ac:dyDescent="0.25">
      <c r="A104" s="129"/>
      <c r="B104" s="93" t="s">
        <v>127</v>
      </c>
      <c r="C104" s="43">
        <f t="shared" si="18"/>
        <v>21094</v>
      </c>
      <c r="D104" s="84"/>
      <c r="E104" s="100"/>
      <c r="F104" s="89">
        <v>21094</v>
      </c>
      <c r="G104" s="85"/>
    </row>
    <row r="105" spans="1:7" ht="21.75" customHeight="1" x14ac:dyDescent="0.25">
      <c r="A105" s="129"/>
      <c r="B105" s="93" t="s">
        <v>128</v>
      </c>
      <c r="C105" s="43">
        <f t="shared" si="18"/>
        <v>21094</v>
      </c>
      <c r="D105" s="84"/>
      <c r="E105" s="100"/>
      <c r="F105" s="89">
        <v>21094</v>
      </c>
      <c r="G105" s="85"/>
    </row>
    <row r="106" spans="1:7" ht="21.75" customHeight="1" x14ac:dyDescent="0.25">
      <c r="A106" s="129"/>
      <c r="B106" s="93" t="s">
        <v>129</v>
      </c>
      <c r="C106" s="43">
        <f t="shared" si="18"/>
        <v>21094</v>
      </c>
      <c r="D106" s="84"/>
      <c r="E106" s="100"/>
      <c r="F106" s="177">
        <v>21094</v>
      </c>
      <c r="G106" s="85"/>
    </row>
    <row r="107" spans="1:7" ht="21.75" customHeight="1" x14ac:dyDescent="0.25">
      <c r="A107" s="129"/>
      <c r="B107" s="93" t="s">
        <v>130</v>
      </c>
      <c r="C107" s="43">
        <f t="shared" si="18"/>
        <v>29883</v>
      </c>
      <c r="D107" s="84"/>
      <c r="E107" s="100"/>
      <c r="F107" s="171">
        <v>29883</v>
      </c>
      <c r="G107" s="85"/>
    </row>
    <row r="108" spans="1:7" ht="21.75" customHeight="1" x14ac:dyDescent="0.25">
      <c r="A108" s="129"/>
      <c r="B108" s="93" t="s">
        <v>131</v>
      </c>
      <c r="C108" s="43">
        <f t="shared" si="18"/>
        <v>28781</v>
      </c>
      <c r="D108" s="84"/>
      <c r="E108" s="100"/>
      <c r="F108" s="171">
        <v>28781</v>
      </c>
      <c r="G108" s="85"/>
    </row>
    <row r="109" spans="1:7" ht="21.75" customHeight="1" x14ac:dyDescent="0.25">
      <c r="A109" s="129"/>
      <c r="B109" s="93" t="s">
        <v>132</v>
      </c>
      <c r="C109" s="43">
        <f t="shared" si="18"/>
        <v>21095</v>
      </c>
      <c r="D109" s="84"/>
      <c r="E109" s="100"/>
      <c r="F109" s="171">
        <v>21095</v>
      </c>
      <c r="G109" s="85"/>
    </row>
    <row r="110" spans="1:7" ht="21.75" customHeight="1" x14ac:dyDescent="0.25">
      <c r="A110" s="129"/>
      <c r="B110" s="93" t="s">
        <v>133</v>
      </c>
      <c r="C110" s="43">
        <f t="shared" si="18"/>
        <v>35305</v>
      </c>
      <c r="D110" s="84"/>
      <c r="E110" s="100"/>
      <c r="F110" s="171">
        <v>35305</v>
      </c>
      <c r="G110" s="85"/>
    </row>
    <row r="111" spans="1:7" ht="21.75" customHeight="1" x14ac:dyDescent="0.25">
      <c r="A111" s="129"/>
      <c r="B111" s="93" t="s">
        <v>134</v>
      </c>
      <c r="C111" s="43">
        <f t="shared" ref="C111:C119" si="20">D111+E111+F111</f>
        <v>21095</v>
      </c>
      <c r="D111" s="84"/>
      <c r="E111" s="100"/>
      <c r="F111" s="171">
        <v>21095</v>
      </c>
      <c r="G111" s="85"/>
    </row>
    <row r="112" spans="1:7" ht="21.75" customHeight="1" x14ac:dyDescent="0.25">
      <c r="A112" s="129"/>
      <c r="B112" s="93" t="s">
        <v>135</v>
      </c>
      <c r="C112" s="43">
        <f t="shared" si="20"/>
        <v>21094</v>
      </c>
      <c r="D112" s="84"/>
      <c r="E112" s="100"/>
      <c r="F112" s="89">
        <v>21094</v>
      </c>
      <c r="G112" s="85"/>
    </row>
    <row r="113" spans="1:11" ht="24" customHeight="1" x14ac:dyDescent="0.25">
      <c r="A113" s="129"/>
      <c r="B113" s="93" t="s">
        <v>136</v>
      </c>
      <c r="C113" s="43">
        <f t="shared" si="20"/>
        <v>21094</v>
      </c>
      <c r="D113" s="84"/>
      <c r="E113" s="100"/>
      <c r="F113" s="89">
        <v>21094</v>
      </c>
      <c r="G113" s="85"/>
    </row>
    <row r="114" spans="1:11" ht="21.75" customHeight="1" x14ac:dyDescent="0.25">
      <c r="A114" s="129"/>
      <c r="B114" s="93" t="s">
        <v>137</v>
      </c>
      <c r="C114" s="43">
        <f t="shared" si="20"/>
        <v>21094</v>
      </c>
      <c r="D114" s="84"/>
      <c r="E114" s="100"/>
      <c r="F114" s="89">
        <v>21094</v>
      </c>
      <c r="G114" s="85"/>
    </row>
    <row r="115" spans="1:11" s="151" customFormat="1" ht="0.75" customHeight="1" thickBot="1" x14ac:dyDescent="0.2">
      <c r="A115" s="146"/>
      <c r="B115" s="147"/>
      <c r="C115" s="148"/>
      <c r="D115" s="149"/>
      <c r="E115" s="149"/>
      <c r="F115" s="150"/>
      <c r="G115" s="154"/>
      <c r="J115" s="152"/>
    </row>
    <row r="116" spans="1:11" s="5" customFormat="1" ht="14.25" customHeight="1" thickBot="1" x14ac:dyDescent="0.25">
      <c r="A116" s="57">
        <v>1</v>
      </c>
      <c r="B116" s="69">
        <v>2</v>
      </c>
      <c r="C116" s="58">
        <v>3</v>
      </c>
      <c r="D116" s="59">
        <v>4</v>
      </c>
      <c r="E116" s="60">
        <v>5</v>
      </c>
      <c r="F116" s="61">
        <v>6</v>
      </c>
      <c r="G116" s="155">
        <v>7</v>
      </c>
    </row>
    <row r="117" spans="1:11" ht="21.75" customHeight="1" x14ac:dyDescent="0.25">
      <c r="A117" s="129"/>
      <c r="B117" s="93" t="s">
        <v>138</v>
      </c>
      <c r="C117" s="43">
        <f t="shared" si="20"/>
        <v>21094</v>
      </c>
      <c r="D117" s="84"/>
      <c r="E117" s="100"/>
      <c r="F117" s="89">
        <v>21094</v>
      </c>
      <c r="G117" s="85"/>
    </row>
    <row r="118" spans="1:11" ht="21.75" customHeight="1" x14ac:dyDescent="0.25">
      <c r="A118" s="129"/>
      <c r="B118" s="93" t="s">
        <v>139</v>
      </c>
      <c r="C118" s="43">
        <f t="shared" si="20"/>
        <v>21094</v>
      </c>
      <c r="D118" s="84"/>
      <c r="E118" s="100"/>
      <c r="F118" s="89">
        <v>21094</v>
      </c>
      <c r="G118" s="85"/>
    </row>
    <row r="119" spans="1:11" ht="21.75" customHeight="1" thickBot="1" x14ac:dyDescent="0.3">
      <c r="A119" s="172"/>
      <c r="B119" s="179" t="s">
        <v>140</v>
      </c>
      <c r="C119" s="142">
        <f t="shared" si="20"/>
        <v>26368</v>
      </c>
      <c r="D119" s="180"/>
      <c r="E119" s="180"/>
      <c r="F119" s="181">
        <v>26368</v>
      </c>
      <c r="G119" s="182"/>
    </row>
    <row r="120" spans="1:11" ht="32.25" customHeight="1" thickBot="1" x14ac:dyDescent="0.3">
      <c r="A120" s="83">
        <v>3</v>
      </c>
      <c r="B120" s="16" t="s">
        <v>76</v>
      </c>
      <c r="C120" s="17">
        <f>D120+E120+F120</f>
        <v>54239942.659999996</v>
      </c>
      <c r="D120" s="18">
        <v>50507317.43</v>
      </c>
      <c r="E120" s="18"/>
      <c r="F120" s="122">
        <v>3732625.23</v>
      </c>
      <c r="G120" s="178"/>
      <c r="I120" s="134"/>
      <c r="J120" s="124"/>
    </row>
    <row r="121" spans="1:11" s="20" customFormat="1" ht="22.5" customHeight="1" x14ac:dyDescent="0.25">
      <c r="A121" s="207"/>
      <c r="B121" s="205" t="s">
        <v>14</v>
      </c>
      <c r="C121" s="199">
        <f>D121+E121+F121</f>
        <v>143966838.09999999</v>
      </c>
      <c r="D121" s="201">
        <f>D17+D31</f>
        <v>128000000</v>
      </c>
      <c r="E121" s="201">
        <f>E17+E31</f>
        <v>6415369.0099999998</v>
      </c>
      <c r="F121" s="209">
        <f>F17+F31</f>
        <v>9551469.0899999999</v>
      </c>
      <c r="G121" s="211"/>
      <c r="J121" s="125"/>
      <c r="K121" s="125"/>
    </row>
    <row r="122" spans="1:11" s="20" customFormat="1" ht="19.5" customHeight="1" thickBot="1" x14ac:dyDescent="0.3">
      <c r="A122" s="208"/>
      <c r="B122" s="206"/>
      <c r="C122" s="200"/>
      <c r="D122" s="202"/>
      <c r="E122" s="202"/>
      <c r="F122" s="210"/>
      <c r="G122" s="212"/>
      <c r="J122" s="125"/>
    </row>
    <row r="123" spans="1:11" x14ac:dyDescent="0.25">
      <c r="A123" s="19"/>
      <c r="B123" s="8"/>
      <c r="C123" s="15"/>
      <c r="D123" s="15"/>
      <c r="E123" s="15"/>
      <c r="F123" s="15"/>
    </row>
    <row r="124" spans="1:11" x14ac:dyDescent="0.25">
      <c r="A124" s="19"/>
      <c r="B124" s="8"/>
      <c r="C124" s="15"/>
      <c r="D124" s="15"/>
      <c r="E124" s="15"/>
      <c r="F124" s="15"/>
    </row>
    <row r="125" spans="1:11" x14ac:dyDescent="0.25">
      <c r="A125" s="19"/>
      <c r="B125" s="8"/>
      <c r="C125" s="15"/>
      <c r="D125" s="15"/>
      <c r="E125" s="15"/>
      <c r="F125" s="15"/>
    </row>
    <row r="126" spans="1:11" x14ac:dyDescent="0.25">
      <c r="A126" s="19"/>
      <c r="B126" s="8"/>
      <c r="C126" s="15"/>
      <c r="D126" s="15"/>
      <c r="E126" s="15"/>
      <c r="F126" s="15"/>
    </row>
    <row r="127" spans="1:11" x14ac:dyDescent="0.25">
      <c r="A127" s="19"/>
      <c r="B127" s="8"/>
      <c r="C127" s="15"/>
      <c r="D127" s="15"/>
      <c r="E127" s="15"/>
      <c r="F127" s="15"/>
    </row>
    <row r="128" spans="1:11" s="6" customFormat="1" ht="18.75" x14ac:dyDescent="0.3">
      <c r="A128" s="25"/>
      <c r="B128" s="26"/>
      <c r="C128" s="27"/>
      <c r="D128" s="27"/>
      <c r="E128" s="27"/>
      <c r="F128" s="27"/>
    </row>
    <row r="129" spans="1:11" s="6" customFormat="1" ht="18.75" x14ac:dyDescent="0.3">
      <c r="A129" s="25"/>
      <c r="B129" s="28" t="s">
        <v>74</v>
      </c>
      <c r="C129" s="29"/>
      <c r="D129" s="29"/>
      <c r="E129" s="184" t="s">
        <v>15</v>
      </c>
      <c r="F129" s="184"/>
    </row>
    <row r="130" spans="1:11" s="6" customFormat="1" ht="12.75" customHeight="1" x14ac:dyDescent="0.3">
      <c r="A130" s="25"/>
      <c r="B130" s="28"/>
      <c r="C130" s="32"/>
      <c r="D130" s="32"/>
      <c r="E130" s="30"/>
      <c r="F130" s="30"/>
    </row>
    <row r="131" spans="1:11" s="6" customFormat="1" ht="24.75" customHeight="1" x14ac:dyDescent="0.3">
      <c r="A131" s="25"/>
      <c r="B131" s="28"/>
      <c r="C131" s="32"/>
      <c r="D131" s="32"/>
      <c r="E131" s="126"/>
      <c r="F131" s="126"/>
      <c r="G131" s="6" t="s">
        <v>77</v>
      </c>
    </row>
    <row r="132" spans="1:11" s="6" customFormat="1" ht="16.5" customHeight="1" x14ac:dyDescent="0.3">
      <c r="A132" s="25"/>
      <c r="B132" s="26"/>
      <c r="C132" s="27"/>
      <c r="D132" s="27"/>
      <c r="E132" s="27"/>
      <c r="F132" s="27"/>
      <c r="K132" s="53"/>
    </row>
    <row r="133" spans="1:11" s="6" customFormat="1" ht="18.75" x14ac:dyDescent="0.3">
      <c r="A133" s="25"/>
      <c r="B133" s="31" t="s">
        <v>17</v>
      </c>
      <c r="C133" s="27"/>
      <c r="D133" s="27"/>
      <c r="E133" s="27"/>
      <c r="F133" s="27"/>
    </row>
    <row r="134" spans="1:11" s="6" customFormat="1" ht="9" hidden="1" customHeight="1" x14ac:dyDescent="0.3">
      <c r="A134" s="25"/>
      <c r="B134" s="26"/>
      <c r="C134" s="27"/>
      <c r="D134" s="27"/>
      <c r="E134" s="27"/>
      <c r="F134" s="27"/>
    </row>
    <row r="135" spans="1:11" s="6" customFormat="1" ht="18.75" x14ac:dyDescent="0.3">
      <c r="A135" s="25"/>
      <c r="B135" s="28"/>
      <c r="C135" s="27"/>
      <c r="D135" s="27"/>
      <c r="E135" s="27"/>
      <c r="F135" s="27"/>
    </row>
    <row r="136" spans="1:11" s="6" customFormat="1" ht="18.75" x14ac:dyDescent="0.3">
      <c r="A136" s="25"/>
      <c r="B136" s="28" t="s">
        <v>57</v>
      </c>
      <c r="C136" s="29"/>
      <c r="D136" s="29"/>
      <c r="E136" s="184" t="s">
        <v>16</v>
      </c>
      <c r="F136" s="184"/>
    </row>
    <row r="137" spans="1:11" s="6" customFormat="1" ht="18.75" x14ac:dyDescent="0.3">
      <c r="A137" s="25"/>
      <c r="B137" s="28"/>
      <c r="C137" s="32"/>
      <c r="D137" s="32"/>
      <c r="E137" s="126"/>
      <c r="F137" s="126"/>
    </row>
    <row r="138" spans="1:11" s="6" customFormat="1" ht="37.5" customHeight="1" x14ac:dyDescent="0.3">
      <c r="A138" s="25"/>
      <c r="B138" s="28"/>
      <c r="C138" s="32"/>
      <c r="D138" s="32"/>
      <c r="E138" s="126"/>
      <c r="F138" s="126"/>
    </row>
    <row r="139" spans="1:11" s="6" customFormat="1" ht="18.75" x14ac:dyDescent="0.3">
      <c r="A139" s="25"/>
      <c r="B139" s="28"/>
      <c r="C139" s="32"/>
      <c r="D139" s="32"/>
      <c r="E139" s="126"/>
      <c r="F139" s="126"/>
    </row>
    <row r="140" spans="1:11" s="6" customFormat="1" ht="33" customHeight="1" x14ac:dyDescent="0.3">
      <c r="A140" s="183" t="s">
        <v>141</v>
      </c>
      <c r="B140" s="183"/>
      <c r="C140" s="29"/>
      <c r="D140" s="29"/>
      <c r="E140" s="184" t="s">
        <v>58</v>
      </c>
      <c r="F140" s="184"/>
    </row>
    <row r="141" spans="1:11" s="6" customFormat="1" ht="18.75" x14ac:dyDescent="0.3">
      <c r="A141" s="25"/>
      <c r="B141" s="28"/>
      <c r="C141" s="32"/>
      <c r="D141" s="32"/>
      <c r="E141" s="126"/>
      <c r="F141" s="126"/>
    </row>
    <row r="142" spans="1:11" ht="18.75" x14ac:dyDescent="0.3">
      <c r="A142" s="22"/>
      <c r="B142" s="23"/>
      <c r="C142" s="23"/>
      <c r="D142" s="24"/>
      <c r="E142" s="24"/>
      <c r="F142" s="24"/>
      <c r="G142" s="23"/>
    </row>
    <row r="143" spans="1:11" x14ac:dyDescent="0.25">
      <c r="A143" s="19"/>
      <c r="B143" s="8"/>
      <c r="C143" s="15"/>
      <c r="D143" s="15"/>
      <c r="E143" s="15"/>
      <c r="F143" s="15"/>
    </row>
    <row r="144" spans="1:11" x14ac:dyDescent="0.25">
      <c r="C144" s="15"/>
      <c r="D144" s="15"/>
      <c r="E144" s="15"/>
      <c r="F144" s="15"/>
    </row>
    <row r="145" spans="3:6" x14ac:dyDescent="0.25">
      <c r="C145" s="15"/>
      <c r="D145" s="15"/>
      <c r="E145" s="15"/>
      <c r="F145" s="15"/>
    </row>
    <row r="146" spans="3:6" x14ac:dyDescent="0.25">
      <c r="C146" s="15"/>
      <c r="D146" s="15"/>
      <c r="E146" s="15"/>
      <c r="F146" s="15"/>
    </row>
    <row r="147" spans="3:6" x14ac:dyDescent="0.25">
      <c r="C147" s="15"/>
      <c r="D147" s="15"/>
      <c r="E147" s="15"/>
      <c r="F147" s="15"/>
    </row>
    <row r="148" spans="3:6" x14ac:dyDescent="0.25">
      <c r="C148" s="15"/>
      <c r="D148" s="15"/>
      <c r="E148" s="15"/>
      <c r="F148" s="15"/>
    </row>
    <row r="149" spans="3:6" x14ac:dyDescent="0.25">
      <c r="C149" s="15"/>
      <c r="D149" s="15"/>
      <c r="E149" s="15"/>
      <c r="F149" s="15"/>
    </row>
    <row r="150" spans="3:6" x14ac:dyDescent="0.25">
      <c r="C150" s="15"/>
      <c r="D150" s="15"/>
      <c r="E150" s="15"/>
      <c r="F150" s="15"/>
    </row>
    <row r="151" spans="3:6" x14ac:dyDescent="0.25">
      <c r="C151" s="15"/>
      <c r="D151" s="15"/>
      <c r="E151" s="15"/>
      <c r="F151" s="15"/>
    </row>
    <row r="152" spans="3:6" x14ac:dyDescent="0.25">
      <c r="C152" s="15"/>
      <c r="D152" s="15"/>
      <c r="E152" s="15"/>
      <c r="F152" s="15"/>
    </row>
    <row r="153" spans="3:6" x14ac:dyDescent="0.25">
      <c r="C153" s="15"/>
      <c r="D153" s="15"/>
      <c r="E153" s="15"/>
      <c r="F153" s="15"/>
    </row>
    <row r="154" spans="3:6" x14ac:dyDescent="0.25">
      <c r="C154" s="15"/>
      <c r="D154" s="15"/>
      <c r="E154" s="15"/>
      <c r="F154" s="15"/>
    </row>
    <row r="155" spans="3:6" x14ac:dyDescent="0.25">
      <c r="C155" s="15"/>
      <c r="D155" s="15"/>
      <c r="E155" s="15"/>
      <c r="F155" s="15"/>
    </row>
    <row r="156" spans="3:6" x14ac:dyDescent="0.25">
      <c r="C156" s="15"/>
      <c r="D156" s="15"/>
      <c r="E156" s="15"/>
      <c r="F156" s="15"/>
    </row>
    <row r="157" spans="3:6" x14ac:dyDescent="0.25">
      <c r="C157" s="15"/>
      <c r="D157" s="15"/>
      <c r="E157" s="15"/>
      <c r="F157" s="15"/>
    </row>
    <row r="158" spans="3:6" x14ac:dyDescent="0.25">
      <c r="C158" s="15"/>
      <c r="D158" s="15"/>
      <c r="E158" s="15"/>
      <c r="F158" s="15"/>
    </row>
    <row r="159" spans="3:6" x14ac:dyDescent="0.25">
      <c r="C159" s="15"/>
      <c r="D159" s="15"/>
      <c r="E159" s="15"/>
      <c r="F159" s="15"/>
    </row>
    <row r="160" spans="3:6" x14ac:dyDescent="0.25">
      <c r="C160" s="15"/>
      <c r="D160" s="15"/>
      <c r="E160" s="15"/>
      <c r="F160" s="15"/>
    </row>
    <row r="161" spans="3:6" x14ac:dyDescent="0.25">
      <c r="C161" s="15"/>
      <c r="D161" s="15"/>
      <c r="E161" s="15"/>
      <c r="F161" s="15"/>
    </row>
    <row r="162" spans="3:6" x14ac:dyDescent="0.25">
      <c r="C162" s="15"/>
      <c r="D162" s="15"/>
      <c r="E162" s="15"/>
      <c r="F162" s="15"/>
    </row>
    <row r="163" spans="3:6" x14ac:dyDescent="0.25">
      <c r="C163" s="15"/>
      <c r="D163" s="15"/>
      <c r="E163" s="15"/>
      <c r="F163" s="15"/>
    </row>
    <row r="164" spans="3:6" x14ac:dyDescent="0.25">
      <c r="C164" s="15"/>
      <c r="D164" s="15"/>
      <c r="E164" s="15"/>
      <c r="F164" s="15"/>
    </row>
    <row r="165" spans="3:6" x14ac:dyDescent="0.25">
      <c r="C165" s="15"/>
      <c r="D165" s="15"/>
      <c r="E165" s="15"/>
      <c r="F165" s="15"/>
    </row>
    <row r="166" spans="3:6" x14ac:dyDescent="0.25">
      <c r="C166" s="15"/>
      <c r="D166" s="15"/>
      <c r="E166" s="15"/>
      <c r="F166" s="15"/>
    </row>
    <row r="167" spans="3:6" x14ac:dyDescent="0.25">
      <c r="C167" s="15"/>
      <c r="D167" s="15"/>
      <c r="E167" s="15"/>
      <c r="F167" s="15"/>
    </row>
    <row r="168" spans="3:6" x14ac:dyDescent="0.25">
      <c r="C168" s="15"/>
      <c r="D168" s="15"/>
      <c r="E168" s="15"/>
      <c r="F168" s="15"/>
    </row>
    <row r="169" spans="3:6" x14ac:dyDescent="0.25">
      <c r="C169" s="15"/>
      <c r="D169" s="15"/>
      <c r="E169" s="15"/>
      <c r="F169" s="15"/>
    </row>
    <row r="170" spans="3:6" x14ac:dyDescent="0.25">
      <c r="C170" s="15"/>
      <c r="D170" s="15"/>
      <c r="E170" s="15"/>
      <c r="F170" s="15"/>
    </row>
    <row r="171" spans="3:6" x14ac:dyDescent="0.25">
      <c r="C171" s="15"/>
      <c r="D171" s="15"/>
      <c r="E171" s="15"/>
      <c r="F171" s="15"/>
    </row>
    <row r="172" spans="3:6" x14ac:dyDescent="0.25">
      <c r="C172" s="15"/>
      <c r="D172" s="15"/>
      <c r="E172" s="15"/>
      <c r="F172" s="15"/>
    </row>
    <row r="173" spans="3:6" x14ac:dyDescent="0.25">
      <c r="C173" s="15"/>
      <c r="D173" s="15"/>
      <c r="E173" s="15"/>
      <c r="F173" s="15"/>
    </row>
    <row r="174" spans="3:6" x14ac:dyDescent="0.25">
      <c r="C174" s="15"/>
      <c r="D174" s="15"/>
      <c r="E174" s="15"/>
      <c r="F174" s="15"/>
    </row>
    <row r="175" spans="3:6" x14ac:dyDescent="0.25">
      <c r="C175" s="15"/>
      <c r="D175" s="15"/>
      <c r="E175" s="15"/>
      <c r="F175" s="15"/>
    </row>
    <row r="176" spans="3:6" x14ac:dyDescent="0.25">
      <c r="C176" s="15"/>
      <c r="D176" s="15"/>
      <c r="E176" s="15"/>
      <c r="F176" s="15"/>
    </row>
    <row r="177" spans="3:6" x14ac:dyDescent="0.25">
      <c r="C177" s="15"/>
      <c r="D177" s="15"/>
      <c r="E177" s="15"/>
      <c r="F177" s="15"/>
    </row>
    <row r="178" spans="3:6" x14ac:dyDescent="0.25">
      <c r="C178" s="15"/>
      <c r="D178" s="15"/>
      <c r="E178" s="15"/>
      <c r="F178" s="15"/>
    </row>
    <row r="179" spans="3:6" x14ac:dyDescent="0.25">
      <c r="C179" s="15"/>
      <c r="D179" s="15"/>
      <c r="E179" s="15"/>
      <c r="F179" s="15"/>
    </row>
    <row r="180" spans="3:6" x14ac:dyDescent="0.25">
      <c r="C180" s="15"/>
      <c r="D180" s="15"/>
      <c r="E180" s="15"/>
      <c r="F180" s="15"/>
    </row>
    <row r="181" spans="3:6" x14ac:dyDescent="0.25">
      <c r="C181" s="15"/>
      <c r="D181" s="15"/>
      <c r="E181" s="15"/>
      <c r="F181" s="15"/>
    </row>
    <row r="182" spans="3:6" x14ac:dyDescent="0.25">
      <c r="C182" s="15"/>
      <c r="D182" s="15"/>
      <c r="E182" s="15"/>
      <c r="F182" s="15"/>
    </row>
    <row r="183" spans="3:6" x14ac:dyDescent="0.25">
      <c r="C183" s="15"/>
      <c r="D183" s="15"/>
      <c r="E183" s="15"/>
      <c r="F183" s="15"/>
    </row>
    <row r="184" spans="3:6" x14ac:dyDescent="0.25">
      <c r="C184" s="15"/>
      <c r="D184" s="15"/>
      <c r="E184" s="15"/>
      <c r="F184" s="15"/>
    </row>
    <row r="185" spans="3:6" x14ac:dyDescent="0.25">
      <c r="C185" s="15"/>
      <c r="D185" s="15"/>
      <c r="E185" s="15"/>
      <c r="F185" s="15"/>
    </row>
    <row r="186" spans="3:6" x14ac:dyDescent="0.25">
      <c r="C186" s="15"/>
      <c r="D186" s="15"/>
      <c r="E186" s="15"/>
      <c r="F186" s="15"/>
    </row>
    <row r="187" spans="3:6" x14ac:dyDescent="0.25">
      <c r="C187" s="15"/>
      <c r="D187" s="15"/>
      <c r="E187" s="15"/>
      <c r="F187" s="15"/>
    </row>
    <row r="188" spans="3:6" x14ac:dyDescent="0.25">
      <c r="C188" s="15"/>
      <c r="D188" s="15"/>
      <c r="E188" s="15"/>
      <c r="F188" s="15"/>
    </row>
    <row r="189" spans="3:6" x14ac:dyDescent="0.25">
      <c r="C189" s="15"/>
      <c r="D189" s="15"/>
      <c r="E189" s="15"/>
      <c r="F189" s="15"/>
    </row>
    <row r="190" spans="3:6" x14ac:dyDescent="0.25">
      <c r="C190" s="15"/>
      <c r="D190" s="15"/>
      <c r="E190" s="15"/>
      <c r="F190" s="15"/>
    </row>
    <row r="191" spans="3:6" x14ac:dyDescent="0.25">
      <c r="C191" s="15"/>
      <c r="D191" s="15"/>
      <c r="E191" s="15"/>
      <c r="F191" s="15"/>
    </row>
    <row r="192" spans="3:6" x14ac:dyDescent="0.25">
      <c r="C192" s="15"/>
      <c r="D192" s="15"/>
      <c r="E192" s="15"/>
      <c r="F192" s="15"/>
    </row>
    <row r="193" spans="3:6" x14ac:dyDescent="0.25">
      <c r="C193" s="15"/>
      <c r="D193" s="15"/>
      <c r="E193" s="15"/>
      <c r="F193" s="15"/>
    </row>
    <row r="194" spans="3:6" x14ac:dyDescent="0.25">
      <c r="C194" s="15"/>
      <c r="D194" s="15"/>
      <c r="E194" s="15"/>
      <c r="F194" s="15"/>
    </row>
    <row r="195" spans="3:6" x14ac:dyDescent="0.25">
      <c r="C195" s="15"/>
      <c r="D195" s="15"/>
      <c r="E195" s="15"/>
      <c r="F195" s="15"/>
    </row>
    <row r="196" spans="3:6" x14ac:dyDescent="0.25">
      <c r="C196" s="15"/>
      <c r="D196" s="15"/>
      <c r="E196" s="15"/>
      <c r="F196" s="15"/>
    </row>
    <row r="197" spans="3:6" x14ac:dyDescent="0.25">
      <c r="C197" s="15"/>
      <c r="D197" s="15"/>
      <c r="E197" s="15"/>
      <c r="F197" s="15"/>
    </row>
    <row r="198" spans="3:6" x14ac:dyDescent="0.25">
      <c r="C198" s="15"/>
      <c r="D198" s="15"/>
      <c r="E198" s="15"/>
      <c r="F198" s="15"/>
    </row>
    <row r="199" spans="3:6" x14ac:dyDescent="0.25">
      <c r="C199" s="15"/>
      <c r="D199" s="15"/>
      <c r="E199" s="15"/>
      <c r="F199" s="15"/>
    </row>
    <row r="200" spans="3:6" x14ac:dyDescent="0.25">
      <c r="C200" s="15"/>
      <c r="D200" s="15"/>
      <c r="E200" s="15"/>
      <c r="F200" s="15"/>
    </row>
    <row r="201" spans="3:6" x14ac:dyDescent="0.25">
      <c r="C201" s="15"/>
      <c r="D201" s="15"/>
      <c r="E201" s="15"/>
      <c r="F201" s="15"/>
    </row>
    <row r="202" spans="3:6" x14ac:dyDescent="0.25">
      <c r="C202" s="15"/>
      <c r="D202" s="15"/>
      <c r="E202" s="15"/>
      <c r="F202" s="15"/>
    </row>
    <row r="203" spans="3:6" x14ac:dyDescent="0.25">
      <c r="C203" s="15"/>
      <c r="D203" s="15"/>
      <c r="E203" s="15"/>
      <c r="F203" s="15"/>
    </row>
    <row r="204" spans="3:6" x14ac:dyDescent="0.25">
      <c r="C204" s="15"/>
      <c r="D204" s="15"/>
      <c r="E204" s="15"/>
      <c r="F204" s="15"/>
    </row>
    <row r="205" spans="3:6" x14ac:dyDescent="0.25">
      <c r="C205" s="15"/>
      <c r="D205" s="15"/>
      <c r="E205" s="15"/>
      <c r="F205" s="15"/>
    </row>
    <row r="206" spans="3:6" x14ac:dyDescent="0.25">
      <c r="C206" s="15"/>
      <c r="D206" s="15"/>
      <c r="E206" s="15"/>
      <c r="F206" s="15"/>
    </row>
    <row r="207" spans="3:6" x14ac:dyDescent="0.25">
      <c r="C207" s="15"/>
      <c r="D207" s="15"/>
      <c r="E207" s="15"/>
      <c r="F207" s="15"/>
    </row>
    <row r="208" spans="3:6" x14ac:dyDescent="0.25">
      <c r="C208" s="15"/>
      <c r="D208" s="15"/>
      <c r="E208" s="15"/>
      <c r="F208" s="15"/>
    </row>
    <row r="209" spans="3:6" x14ac:dyDescent="0.25">
      <c r="C209" s="15"/>
      <c r="D209" s="15"/>
      <c r="E209" s="15"/>
      <c r="F209" s="15"/>
    </row>
    <row r="210" spans="3:6" x14ac:dyDescent="0.25">
      <c r="C210" s="15"/>
      <c r="D210" s="15"/>
      <c r="E210" s="15"/>
      <c r="F210" s="15"/>
    </row>
    <row r="211" spans="3:6" x14ac:dyDescent="0.25">
      <c r="C211" s="15"/>
      <c r="D211" s="15"/>
      <c r="E211" s="15"/>
      <c r="F211" s="15"/>
    </row>
    <row r="212" spans="3:6" x14ac:dyDescent="0.25">
      <c r="C212" s="15"/>
      <c r="D212" s="15"/>
      <c r="E212" s="15"/>
      <c r="F212" s="15"/>
    </row>
    <row r="213" spans="3:6" x14ac:dyDescent="0.25">
      <c r="C213" s="15"/>
      <c r="D213" s="15"/>
      <c r="E213" s="15"/>
      <c r="F213" s="15"/>
    </row>
    <row r="214" spans="3:6" x14ac:dyDescent="0.25">
      <c r="C214" s="15"/>
      <c r="D214" s="15"/>
      <c r="E214" s="15"/>
      <c r="F214" s="15"/>
    </row>
    <row r="215" spans="3:6" x14ac:dyDescent="0.25">
      <c r="C215" s="15"/>
      <c r="D215" s="15"/>
      <c r="E215" s="15"/>
      <c r="F215" s="15"/>
    </row>
    <row r="216" spans="3:6" x14ac:dyDescent="0.25">
      <c r="C216" s="15"/>
      <c r="D216" s="15"/>
      <c r="E216" s="15"/>
      <c r="F216" s="15"/>
    </row>
    <row r="217" spans="3:6" x14ac:dyDescent="0.25">
      <c r="C217" s="15"/>
      <c r="D217" s="15"/>
      <c r="E217" s="15"/>
      <c r="F217" s="15"/>
    </row>
    <row r="218" spans="3:6" x14ac:dyDescent="0.25">
      <c r="C218" s="15"/>
      <c r="D218" s="15"/>
      <c r="E218" s="15"/>
      <c r="F218" s="15"/>
    </row>
    <row r="219" spans="3:6" x14ac:dyDescent="0.25">
      <c r="C219" s="15"/>
      <c r="D219" s="15"/>
      <c r="E219" s="15"/>
      <c r="F219" s="15"/>
    </row>
    <row r="220" spans="3:6" x14ac:dyDescent="0.25">
      <c r="C220" s="15"/>
      <c r="D220" s="15"/>
      <c r="E220" s="15"/>
      <c r="F220" s="15"/>
    </row>
    <row r="221" spans="3:6" x14ac:dyDescent="0.25">
      <c r="C221" s="15"/>
      <c r="D221" s="15"/>
      <c r="E221" s="15"/>
      <c r="F221" s="15"/>
    </row>
    <row r="222" spans="3:6" x14ac:dyDescent="0.25">
      <c r="C222" s="15"/>
      <c r="D222" s="15"/>
      <c r="E222" s="15"/>
      <c r="F222" s="15"/>
    </row>
    <row r="223" spans="3:6" x14ac:dyDescent="0.25">
      <c r="C223" s="15"/>
      <c r="D223" s="15"/>
      <c r="E223" s="15"/>
      <c r="F223" s="15"/>
    </row>
    <row r="224" spans="3:6" x14ac:dyDescent="0.25">
      <c r="C224" s="15"/>
      <c r="D224" s="15"/>
      <c r="E224" s="15"/>
      <c r="F224" s="15"/>
    </row>
    <row r="225" spans="3:6" x14ac:dyDescent="0.25">
      <c r="C225" s="15"/>
      <c r="D225" s="15"/>
      <c r="E225" s="15"/>
      <c r="F225" s="15"/>
    </row>
    <row r="226" spans="3:6" x14ac:dyDescent="0.25">
      <c r="C226" s="15"/>
      <c r="D226" s="15"/>
      <c r="E226" s="15"/>
      <c r="F226" s="15"/>
    </row>
    <row r="227" spans="3:6" x14ac:dyDescent="0.25">
      <c r="C227" s="15"/>
      <c r="D227" s="15"/>
      <c r="E227" s="15"/>
      <c r="F227" s="15"/>
    </row>
    <row r="228" spans="3:6" x14ac:dyDescent="0.25">
      <c r="C228" s="15"/>
      <c r="D228" s="15"/>
      <c r="E228" s="15"/>
      <c r="F228" s="15"/>
    </row>
    <row r="229" spans="3:6" x14ac:dyDescent="0.25">
      <c r="C229" s="15"/>
      <c r="D229" s="15"/>
      <c r="E229" s="15"/>
      <c r="F229" s="15"/>
    </row>
    <row r="230" spans="3:6" x14ac:dyDescent="0.25">
      <c r="C230" s="15"/>
      <c r="D230" s="15"/>
      <c r="E230" s="15"/>
      <c r="F230" s="15"/>
    </row>
    <row r="231" spans="3:6" x14ac:dyDescent="0.25">
      <c r="C231" s="15"/>
      <c r="D231" s="15"/>
      <c r="E231" s="15"/>
      <c r="F231" s="15"/>
    </row>
    <row r="232" spans="3:6" x14ac:dyDescent="0.25">
      <c r="C232" s="15"/>
      <c r="D232" s="15"/>
      <c r="E232" s="15"/>
      <c r="F232" s="15"/>
    </row>
    <row r="233" spans="3:6" x14ac:dyDescent="0.25">
      <c r="C233" s="15"/>
      <c r="D233" s="15"/>
      <c r="E233" s="15"/>
      <c r="F233" s="15"/>
    </row>
    <row r="234" spans="3:6" x14ac:dyDescent="0.25">
      <c r="C234" s="15"/>
      <c r="D234" s="15"/>
      <c r="E234" s="15"/>
      <c r="F234" s="15"/>
    </row>
    <row r="235" spans="3:6" x14ac:dyDescent="0.25">
      <c r="C235" s="15"/>
      <c r="D235" s="15"/>
      <c r="E235" s="15"/>
      <c r="F235" s="15"/>
    </row>
    <row r="236" spans="3:6" x14ac:dyDescent="0.25">
      <c r="C236" s="15"/>
      <c r="D236" s="15"/>
      <c r="E236" s="15"/>
      <c r="F236" s="15"/>
    </row>
    <row r="237" spans="3:6" x14ac:dyDescent="0.25">
      <c r="C237" s="15"/>
      <c r="D237" s="15"/>
      <c r="E237" s="15"/>
      <c r="F237" s="15"/>
    </row>
    <row r="238" spans="3:6" x14ac:dyDescent="0.25">
      <c r="C238" s="15"/>
      <c r="D238" s="15"/>
      <c r="E238" s="15"/>
      <c r="F238" s="15"/>
    </row>
    <row r="239" spans="3:6" x14ac:dyDescent="0.25">
      <c r="C239" s="15"/>
      <c r="D239" s="15"/>
      <c r="E239" s="15"/>
      <c r="F239" s="15"/>
    </row>
    <row r="240" spans="3:6" x14ac:dyDescent="0.25">
      <c r="C240" s="15"/>
      <c r="D240" s="15"/>
      <c r="E240" s="15"/>
      <c r="F240" s="15"/>
    </row>
    <row r="241" spans="3:6" x14ac:dyDescent="0.25">
      <c r="C241" s="15"/>
      <c r="D241" s="15"/>
      <c r="E241" s="15"/>
      <c r="F241" s="15"/>
    </row>
    <row r="242" spans="3:6" x14ac:dyDescent="0.25">
      <c r="C242" s="15"/>
      <c r="D242" s="15"/>
      <c r="E242" s="15"/>
      <c r="F242" s="15"/>
    </row>
    <row r="243" spans="3:6" x14ac:dyDescent="0.25">
      <c r="C243" s="15"/>
      <c r="D243" s="15"/>
      <c r="E243" s="15"/>
      <c r="F243" s="15"/>
    </row>
    <row r="244" spans="3:6" x14ac:dyDescent="0.25">
      <c r="C244" s="15"/>
      <c r="D244" s="15"/>
      <c r="E244" s="15"/>
      <c r="F244" s="15"/>
    </row>
    <row r="245" spans="3:6" x14ac:dyDescent="0.25">
      <c r="C245" s="15"/>
      <c r="D245" s="15"/>
      <c r="E245" s="15"/>
      <c r="F245" s="15"/>
    </row>
    <row r="246" spans="3:6" x14ac:dyDescent="0.25">
      <c r="C246" s="15"/>
      <c r="D246" s="15"/>
      <c r="E246" s="15"/>
      <c r="F246" s="15"/>
    </row>
    <row r="247" spans="3:6" x14ac:dyDescent="0.25">
      <c r="C247" s="15"/>
      <c r="D247" s="15"/>
      <c r="E247" s="15"/>
      <c r="F247" s="15"/>
    </row>
    <row r="248" spans="3:6" x14ac:dyDescent="0.25">
      <c r="C248" s="15"/>
      <c r="D248" s="15"/>
      <c r="E248" s="15"/>
      <c r="F248" s="15"/>
    </row>
    <row r="249" spans="3:6" x14ac:dyDescent="0.25">
      <c r="C249" s="15"/>
      <c r="D249" s="15"/>
      <c r="E249" s="15"/>
      <c r="F249" s="15"/>
    </row>
    <row r="250" spans="3:6" x14ac:dyDescent="0.25">
      <c r="C250" s="15"/>
      <c r="D250" s="15"/>
      <c r="E250" s="15"/>
      <c r="F250" s="15"/>
    </row>
    <row r="251" spans="3:6" x14ac:dyDescent="0.25">
      <c r="C251" s="15"/>
      <c r="D251" s="15"/>
      <c r="E251" s="15"/>
      <c r="F251" s="15"/>
    </row>
    <row r="252" spans="3:6" x14ac:dyDescent="0.25">
      <c r="C252" s="15"/>
      <c r="D252" s="15"/>
      <c r="E252" s="15"/>
      <c r="F252" s="15"/>
    </row>
    <row r="253" spans="3:6" x14ac:dyDescent="0.25">
      <c r="C253" s="15"/>
      <c r="D253" s="15"/>
      <c r="E253" s="15"/>
      <c r="F253" s="15"/>
    </row>
    <row r="254" spans="3:6" x14ac:dyDescent="0.25">
      <c r="C254" s="15"/>
      <c r="D254" s="15"/>
      <c r="E254" s="15"/>
      <c r="F254" s="15"/>
    </row>
    <row r="255" spans="3:6" x14ac:dyDescent="0.25">
      <c r="C255" s="15"/>
      <c r="D255" s="15"/>
      <c r="E255" s="15"/>
      <c r="F255" s="15"/>
    </row>
    <row r="256" spans="3:6" x14ac:dyDescent="0.25">
      <c r="C256" s="15"/>
      <c r="D256" s="15"/>
      <c r="E256" s="15"/>
      <c r="F256" s="15"/>
    </row>
    <row r="257" spans="3:6" x14ac:dyDescent="0.25">
      <c r="C257" s="15"/>
      <c r="D257" s="15"/>
      <c r="E257" s="15"/>
      <c r="F257" s="15"/>
    </row>
    <row r="258" spans="3:6" x14ac:dyDescent="0.25">
      <c r="C258" s="15"/>
      <c r="D258" s="15"/>
      <c r="E258" s="15"/>
      <c r="F258" s="15"/>
    </row>
    <row r="259" spans="3:6" x14ac:dyDescent="0.25">
      <c r="C259" s="15"/>
      <c r="D259" s="15"/>
      <c r="E259" s="15"/>
      <c r="F259" s="15"/>
    </row>
    <row r="260" spans="3:6" x14ac:dyDescent="0.25">
      <c r="C260" s="15"/>
      <c r="D260" s="15"/>
      <c r="E260" s="15"/>
      <c r="F260" s="15"/>
    </row>
    <row r="261" spans="3:6" x14ac:dyDescent="0.25">
      <c r="C261" s="15"/>
      <c r="D261" s="15"/>
      <c r="E261" s="15"/>
      <c r="F261" s="15"/>
    </row>
    <row r="262" spans="3:6" x14ac:dyDescent="0.25">
      <c r="C262" s="15"/>
      <c r="D262" s="15"/>
      <c r="E262" s="15"/>
      <c r="F262" s="15"/>
    </row>
    <row r="263" spans="3:6" x14ac:dyDescent="0.25">
      <c r="C263" s="15"/>
      <c r="D263" s="15"/>
      <c r="E263" s="15"/>
      <c r="F263" s="15"/>
    </row>
    <row r="264" spans="3:6" x14ac:dyDescent="0.25">
      <c r="C264" s="15"/>
      <c r="D264" s="15"/>
      <c r="E264" s="15"/>
      <c r="F264" s="15"/>
    </row>
    <row r="265" spans="3:6" x14ac:dyDescent="0.25">
      <c r="C265" s="15"/>
      <c r="D265" s="15"/>
      <c r="E265" s="15"/>
      <c r="F265" s="15"/>
    </row>
    <row r="266" spans="3:6" x14ac:dyDescent="0.25">
      <c r="C266" s="15"/>
      <c r="D266" s="15"/>
      <c r="E266" s="15"/>
      <c r="F266" s="15"/>
    </row>
    <row r="267" spans="3:6" x14ac:dyDescent="0.25">
      <c r="C267" s="15"/>
      <c r="D267" s="15"/>
      <c r="E267" s="15"/>
      <c r="F267" s="15"/>
    </row>
    <row r="268" spans="3:6" x14ac:dyDescent="0.25">
      <c r="C268" s="15"/>
      <c r="D268" s="15"/>
      <c r="E268" s="15"/>
      <c r="F268" s="15"/>
    </row>
    <row r="269" spans="3:6" x14ac:dyDescent="0.25">
      <c r="C269" s="15"/>
      <c r="D269" s="15"/>
      <c r="E269" s="15"/>
      <c r="F269" s="15"/>
    </row>
    <row r="270" spans="3:6" x14ac:dyDescent="0.25">
      <c r="C270" s="15"/>
      <c r="D270" s="15"/>
      <c r="E270" s="15"/>
      <c r="F270" s="15"/>
    </row>
    <row r="271" spans="3:6" x14ac:dyDescent="0.25">
      <c r="C271" s="15"/>
      <c r="D271" s="15"/>
      <c r="E271" s="15"/>
      <c r="F271" s="15"/>
    </row>
    <row r="272" spans="3:6" x14ac:dyDescent="0.25">
      <c r="C272" s="15"/>
      <c r="D272" s="15"/>
      <c r="E272" s="15"/>
      <c r="F272" s="15"/>
    </row>
    <row r="273" spans="3:6" x14ac:dyDescent="0.25">
      <c r="C273" s="15"/>
      <c r="D273" s="15"/>
      <c r="E273" s="15"/>
      <c r="F273" s="15"/>
    </row>
    <row r="274" spans="3:6" x14ac:dyDescent="0.25">
      <c r="C274" s="15"/>
      <c r="D274" s="15"/>
      <c r="E274" s="15"/>
      <c r="F274" s="15"/>
    </row>
    <row r="275" spans="3:6" x14ac:dyDescent="0.25">
      <c r="C275" s="15"/>
      <c r="D275" s="15"/>
      <c r="E275" s="15"/>
      <c r="F275" s="15"/>
    </row>
    <row r="276" spans="3:6" x14ac:dyDescent="0.25">
      <c r="C276" s="15"/>
      <c r="D276" s="15"/>
      <c r="E276" s="15"/>
      <c r="F276" s="15"/>
    </row>
    <row r="277" spans="3:6" x14ac:dyDescent="0.25">
      <c r="C277" s="15"/>
      <c r="D277" s="15"/>
      <c r="E277" s="15"/>
      <c r="F277" s="15"/>
    </row>
    <row r="278" spans="3:6" x14ac:dyDescent="0.25">
      <c r="C278" s="15"/>
      <c r="D278" s="15"/>
      <c r="E278" s="15"/>
      <c r="F278" s="15"/>
    </row>
    <row r="279" spans="3:6" x14ac:dyDescent="0.25">
      <c r="C279" s="15"/>
      <c r="D279" s="15"/>
      <c r="E279" s="15"/>
      <c r="F279" s="15"/>
    </row>
    <row r="280" spans="3:6" x14ac:dyDescent="0.25">
      <c r="C280" s="15"/>
      <c r="D280" s="15"/>
      <c r="E280" s="15"/>
      <c r="F280" s="15"/>
    </row>
    <row r="281" spans="3:6" x14ac:dyDescent="0.25">
      <c r="C281" s="15"/>
      <c r="D281" s="15"/>
      <c r="E281" s="15"/>
      <c r="F281" s="15"/>
    </row>
    <row r="282" spans="3:6" x14ac:dyDescent="0.25">
      <c r="C282" s="15"/>
      <c r="D282" s="15"/>
      <c r="E282" s="15"/>
      <c r="F282" s="15"/>
    </row>
    <row r="283" spans="3:6" x14ac:dyDescent="0.25">
      <c r="C283" s="15"/>
      <c r="D283" s="15"/>
      <c r="E283" s="15"/>
      <c r="F283" s="15"/>
    </row>
    <row r="284" spans="3:6" x14ac:dyDescent="0.25">
      <c r="C284" s="15"/>
      <c r="D284" s="15"/>
      <c r="E284" s="15"/>
      <c r="F284" s="15"/>
    </row>
    <row r="285" spans="3:6" x14ac:dyDescent="0.25">
      <c r="C285" s="15"/>
      <c r="D285" s="15"/>
      <c r="E285" s="15"/>
      <c r="F285" s="15"/>
    </row>
    <row r="286" spans="3:6" x14ac:dyDescent="0.25">
      <c r="C286" s="15"/>
      <c r="D286" s="15"/>
      <c r="E286" s="15"/>
      <c r="F286" s="15"/>
    </row>
    <row r="287" spans="3:6" x14ac:dyDescent="0.25">
      <c r="C287" s="15"/>
      <c r="D287" s="15"/>
      <c r="E287" s="15"/>
      <c r="F287" s="15"/>
    </row>
    <row r="288" spans="3:6" x14ac:dyDescent="0.25">
      <c r="C288" s="15"/>
      <c r="D288" s="15"/>
      <c r="E288" s="15"/>
      <c r="F288" s="15"/>
    </row>
    <row r="289" spans="3:6" x14ac:dyDescent="0.25">
      <c r="C289" s="15"/>
      <c r="D289" s="15"/>
      <c r="E289" s="15"/>
      <c r="F289" s="15"/>
    </row>
    <row r="290" spans="3:6" x14ac:dyDescent="0.25">
      <c r="C290" s="15"/>
      <c r="D290" s="15"/>
      <c r="E290" s="15"/>
      <c r="F290" s="15"/>
    </row>
    <row r="291" spans="3:6" x14ac:dyDescent="0.25">
      <c r="C291" s="15"/>
      <c r="D291" s="15"/>
      <c r="E291" s="15"/>
      <c r="F291" s="15"/>
    </row>
    <row r="292" spans="3:6" x14ac:dyDescent="0.25">
      <c r="C292" s="15"/>
      <c r="D292" s="15"/>
      <c r="E292" s="15"/>
      <c r="F292" s="15"/>
    </row>
    <row r="293" spans="3:6" x14ac:dyDescent="0.25">
      <c r="C293" s="15"/>
      <c r="D293" s="15"/>
      <c r="E293" s="15"/>
      <c r="F293" s="15"/>
    </row>
    <row r="294" spans="3:6" x14ac:dyDescent="0.25">
      <c r="C294" s="15"/>
      <c r="D294" s="15"/>
      <c r="E294" s="15"/>
      <c r="F294" s="15"/>
    </row>
    <row r="295" spans="3:6" x14ac:dyDescent="0.25">
      <c r="C295" s="15"/>
      <c r="D295" s="15"/>
      <c r="E295" s="15"/>
      <c r="F295" s="15"/>
    </row>
    <row r="296" spans="3:6" x14ac:dyDescent="0.25">
      <c r="C296" s="15"/>
      <c r="D296" s="15"/>
      <c r="E296" s="15"/>
      <c r="F296" s="15"/>
    </row>
    <row r="297" spans="3:6" x14ac:dyDescent="0.25">
      <c r="C297" s="15"/>
      <c r="D297" s="15"/>
      <c r="E297" s="15"/>
      <c r="F297" s="15"/>
    </row>
    <row r="298" spans="3:6" x14ac:dyDescent="0.25">
      <c r="C298" s="15"/>
      <c r="D298" s="15"/>
      <c r="E298" s="15"/>
      <c r="F298" s="15"/>
    </row>
    <row r="299" spans="3:6" x14ac:dyDescent="0.25">
      <c r="C299" s="15"/>
      <c r="D299" s="15"/>
      <c r="E299" s="15"/>
      <c r="F299" s="15"/>
    </row>
    <row r="300" spans="3:6" x14ac:dyDescent="0.25">
      <c r="C300" s="15"/>
      <c r="D300" s="15"/>
      <c r="E300" s="15"/>
      <c r="F300" s="15"/>
    </row>
    <row r="301" spans="3:6" x14ac:dyDescent="0.25">
      <c r="C301" s="15"/>
      <c r="D301" s="15"/>
      <c r="E301" s="15"/>
      <c r="F301" s="15"/>
    </row>
    <row r="302" spans="3:6" x14ac:dyDescent="0.25">
      <c r="C302" s="15"/>
      <c r="D302" s="15"/>
      <c r="E302" s="15"/>
      <c r="F302" s="15"/>
    </row>
    <row r="303" spans="3:6" x14ac:dyDescent="0.25">
      <c r="C303" s="15"/>
      <c r="D303" s="15"/>
      <c r="E303" s="15"/>
      <c r="F303" s="15"/>
    </row>
    <row r="304" spans="3:6" x14ac:dyDescent="0.25">
      <c r="C304" s="15"/>
      <c r="D304" s="15"/>
      <c r="E304" s="15"/>
      <c r="F304" s="15"/>
    </row>
    <row r="305" spans="3:6" x14ac:dyDescent="0.25">
      <c r="C305" s="15"/>
      <c r="D305" s="15"/>
      <c r="E305" s="15"/>
      <c r="F305" s="15"/>
    </row>
    <row r="306" spans="3:6" x14ac:dyDescent="0.25">
      <c r="C306" s="15"/>
      <c r="D306" s="15"/>
      <c r="E306" s="15"/>
      <c r="F306" s="15"/>
    </row>
    <row r="307" spans="3:6" x14ac:dyDescent="0.25">
      <c r="C307" s="15"/>
      <c r="D307" s="15"/>
      <c r="E307" s="15"/>
      <c r="F307" s="15"/>
    </row>
    <row r="308" spans="3:6" x14ac:dyDescent="0.25">
      <c r="C308" s="15"/>
      <c r="D308" s="15"/>
      <c r="E308" s="15"/>
      <c r="F308" s="15"/>
    </row>
    <row r="309" spans="3:6" x14ac:dyDescent="0.25">
      <c r="C309" s="15"/>
      <c r="D309" s="15"/>
      <c r="E309" s="15"/>
      <c r="F309" s="15"/>
    </row>
    <row r="310" spans="3:6" x14ac:dyDescent="0.25">
      <c r="C310" s="15"/>
      <c r="D310" s="15"/>
      <c r="E310" s="15"/>
      <c r="F310" s="15"/>
    </row>
    <row r="311" spans="3:6" x14ac:dyDescent="0.25">
      <c r="C311" s="15"/>
      <c r="D311" s="15"/>
      <c r="E311" s="15"/>
      <c r="F311" s="15"/>
    </row>
    <row r="312" spans="3:6" x14ac:dyDescent="0.25">
      <c r="C312" s="15"/>
      <c r="D312" s="15"/>
      <c r="E312" s="15"/>
      <c r="F312" s="15"/>
    </row>
    <row r="313" spans="3:6" x14ac:dyDescent="0.25">
      <c r="C313" s="15"/>
      <c r="D313" s="15"/>
      <c r="E313" s="15"/>
      <c r="F313" s="15"/>
    </row>
    <row r="314" spans="3:6" x14ac:dyDescent="0.25">
      <c r="C314" s="15"/>
      <c r="D314" s="15"/>
      <c r="E314" s="15"/>
      <c r="F314" s="15"/>
    </row>
    <row r="315" spans="3:6" x14ac:dyDescent="0.25">
      <c r="C315" s="15"/>
      <c r="D315" s="15"/>
      <c r="E315" s="15"/>
      <c r="F315" s="15"/>
    </row>
    <row r="316" spans="3:6" x14ac:dyDescent="0.25">
      <c r="C316" s="15"/>
      <c r="D316" s="15"/>
      <c r="E316" s="15"/>
      <c r="F316" s="15"/>
    </row>
    <row r="317" spans="3:6" x14ac:dyDescent="0.25">
      <c r="C317" s="15"/>
      <c r="D317" s="15"/>
      <c r="E317" s="15"/>
      <c r="F317" s="15"/>
    </row>
    <row r="318" spans="3:6" x14ac:dyDescent="0.25">
      <c r="C318" s="15"/>
      <c r="D318" s="15"/>
      <c r="E318" s="15"/>
      <c r="F318" s="15"/>
    </row>
    <row r="319" spans="3:6" x14ac:dyDescent="0.25">
      <c r="C319" s="15"/>
      <c r="D319" s="15"/>
      <c r="E319" s="15"/>
      <c r="F319" s="15"/>
    </row>
    <row r="320" spans="3:6" x14ac:dyDescent="0.25">
      <c r="C320" s="15"/>
      <c r="D320" s="15"/>
      <c r="E320" s="15"/>
      <c r="F320" s="15"/>
    </row>
    <row r="321" spans="3:6" x14ac:dyDescent="0.25">
      <c r="C321" s="15"/>
      <c r="D321" s="15"/>
      <c r="E321" s="15"/>
      <c r="F321" s="15"/>
    </row>
    <row r="322" spans="3:6" x14ac:dyDescent="0.25">
      <c r="C322" s="15"/>
      <c r="D322" s="15"/>
      <c r="E322" s="15"/>
      <c r="F322" s="15"/>
    </row>
    <row r="323" spans="3:6" x14ac:dyDescent="0.25">
      <c r="C323" s="15"/>
      <c r="D323" s="15"/>
      <c r="E323" s="15"/>
      <c r="F323" s="15"/>
    </row>
    <row r="324" spans="3:6" x14ac:dyDescent="0.25">
      <c r="C324" s="15"/>
      <c r="D324" s="15"/>
      <c r="E324" s="15"/>
      <c r="F324" s="15"/>
    </row>
    <row r="325" spans="3:6" x14ac:dyDescent="0.25">
      <c r="C325" s="15"/>
      <c r="D325" s="15"/>
      <c r="E325" s="15"/>
      <c r="F325" s="15"/>
    </row>
    <row r="326" spans="3:6" x14ac:dyDescent="0.25">
      <c r="C326" s="15"/>
      <c r="D326" s="15"/>
      <c r="E326" s="15"/>
      <c r="F326" s="15"/>
    </row>
    <row r="327" spans="3:6" x14ac:dyDescent="0.25">
      <c r="C327" s="15"/>
      <c r="D327" s="15"/>
      <c r="E327" s="15"/>
      <c r="F327" s="15"/>
    </row>
    <row r="328" spans="3:6" x14ac:dyDescent="0.25">
      <c r="C328" s="15"/>
      <c r="D328" s="15"/>
      <c r="E328" s="15"/>
      <c r="F328" s="15"/>
    </row>
    <row r="329" spans="3:6" x14ac:dyDescent="0.25">
      <c r="C329" s="15"/>
      <c r="D329" s="15"/>
      <c r="E329" s="15"/>
      <c r="F329" s="15"/>
    </row>
    <row r="330" spans="3:6" x14ac:dyDescent="0.25">
      <c r="C330" s="15"/>
      <c r="D330" s="15"/>
      <c r="E330" s="15"/>
      <c r="F330" s="15"/>
    </row>
    <row r="331" spans="3:6" x14ac:dyDescent="0.25">
      <c r="C331" s="15"/>
      <c r="D331" s="15"/>
      <c r="E331" s="15"/>
      <c r="F331" s="15"/>
    </row>
    <row r="332" spans="3:6" x14ac:dyDescent="0.25">
      <c r="C332" s="15"/>
      <c r="D332" s="15"/>
      <c r="E332" s="15"/>
      <c r="F332" s="15"/>
    </row>
    <row r="333" spans="3:6" x14ac:dyDescent="0.25">
      <c r="C333" s="15"/>
      <c r="D333" s="15"/>
      <c r="E333" s="15"/>
      <c r="F333" s="15"/>
    </row>
    <row r="334" spans="3:6" x14ac:dyDescent="0.25">
      <c r="C334" s="15"/>
      <c r="D334" s="15"/>
      <c r="E334" s="15"/>
      <c r="F334" s="15"/>
    </row>
    <row r="335" spans="3:6" x14ac:dyDescent="0.25">
      <c r="C335" s="15"/>
      <c r="D335" s="15"/>
      <c r="E335" s="15"/>
      <c r="F335" s="15"/>
    </row>
    <row r="336" spans="3:6" x14ac:dyDescent="0.25">
      <c r="C336" s="15"/>
      <c r="D336" s="15"/>
      <c r="E336" s="15"/>
      <c r="F336" s="15"/>
    </row>
    <row r="337" spans="3:6" x14ac:dyDescent="0.25">
      <c r="C337" s="15"/>
      <c r="D337" s="15"/>
      <c r="E337" s="15"/>
      <c r="F337" s="15"/>
    </row>
    <row r="338" spans="3:6" x14ac:dyDescent="0.25">
      <c r="C338" s="15"/>
      <c r="D338" s="15"/>
      <c r="E338" s="15"/>
      <c r="F338" s="15"/>
    </row>
    <row r="339" spans="3:6" x14ac:dyDescent="0.25">
      <c r="C339" s="15"/>
      <c r="D339" s="15"/>
      <c r="E339" s="15"/>
      <c r="F339" s="15"/>
    </row>
    <row r="340" spans="3:6" x14ac:dyDescent="0.25">
      <c r="C340" s="15"/>
      <c r="D340" s="15"/>
      <c r="E340" s="15"/>
      <c r="F340" s="15"/>
    </row>
    <row r="341" spans="3:6" x14ac:dyDescent="0.25">
      <c r="C341" s="15"/>
      <c r="D341" s="15"/>
      <c r="E341" s="15"/>
      <c r="F341" s="15"/>
    </row>
    <row r="342" spans="3:6" x14ac:dyDescent="0.25">
      <c r="C342" s="15"/>
      <c r="D342" s="15"/>
      <c r="E342" s="15"/>
      <c r="F342" s="15"/>
    </row>
    <row r="343" spans="3:6" x14ac:dyDescent="0.25">
      <c r="C343" s="15"/>
      <c r="D343" s="15"/>
      <c r="E343" s="15"/>
      <c r="F343" s="15"/>
    </row>
    <row r="344" spans="3:6" x14ac:dyDescent="0.25">
      <c r="C344" s="15"/>
      <c r="D344" s="15"/>
      <c r="E344" s="15"/>
      <c r="F344" s="15"/>
    </row>
    <row r="345" spans="3:6" x14ac:dyDescent="0.25">
      <c r="C345" s="15"/>
      <c r="D345" s="15"/>
      <c r="E345" s="15"/>
      <c r="F345" s="15"/>
    </row>
    <row r="346" spans="3:6" x14ac:dyDescent="0.25">
      <c r="C346" s="15"/>
      <c r="D346" s="15"/>
      <c r="E346" s="15"/>
      <c r="F346" s="15"/>
    </row>
    <row r="347" spans="3:6" x14ac:dyDescent="0.25">
      <c r="C347" s="15"/>
      <c r="D347" s="15"/>
      <c r="E347" s="15"/>
      <c r="F347" s="15"/>
    </row>
    <row r="348" spans="3:6" x14ac:dyDescent="0.25">
      <c r="C348" s="15"/>
      <c r="D348" s="15"/>
      <c r="E348" s="15"/>
      <c r="F348" s="15"/>
    </row>
    <row r="349" spans="3:6" x14ac:dyDescent="0.25">
      <c r="C349" s="15"/>
      <c r="D349" s="15"/>
      <c r="E349" s="15"/>
      <c r="F349" s="15"/>
    </row>
    <row r="350" spans="3:6" x14ac:dyDescent="0.25">
      <c r="C350" s="15"/>
      <c r="D350" s="15"/>
      <c r="E350" s="15"/>
      <c r="F350" s="15"/>
    </row>
    <row r="351" spans="3:6" x14ac:dyDescent="0.25">
      <c r="C351" s="15"/>
      <c r="D351" s="15"/>
      <c r="E351" s="15"/>
      <c r="F351" s="15"/>
    </row>
    <row r="352" spans="3:6" x14ac:dyDescent="0.25">
      <c r="C352" s="15"/>
      <c r="D352" s="15"/>
      <c r="E352" s="15"/>
      <c r="F352" s="15"/>
    </row>
    <row r="353" spans="3:6" x14ac:dyDescent="0.25">
      <c r="C353" s="15"/>
      <c r="D353" s="15"/>
      <c r="E353" s="15"/>
      <c r="F353" s="15"/>
    </row>
    <row r="354" spans="3:6" x14ac:dyDescent="0.25">
      <c r="C354" s="15"/>
      <c r="D354" s="15"/>
      <c r="E354" s="15"/>
      <c r="F354" s="15"/>
    </row>
    <row r="355" spans="3:6" x14ac:dyDescent="0.25">
      <c r="C355" s="15"/>
      <c r="D355" s="15"/>
      <c r="E355" s="15"/>
      <c r="F355" s="15"/>
    </row>
    <row r="356" spans="3:6" x14ac:dyDescent="0.25">
      <c r="C356" s="15"/>
      <c r="D356" s="15"/>
      <c r="E356" s="15"/>
      <c r="F356" s="15"/>
    </row>
    <row r="357" spans="3:6" x14ac:dyDescent="0.25">
      <c r="C357" s="15"/>
      <c r="D357" s="15"/>
      <c r="E357" s="15"/>
      <c r="F357" s="15"/>
    </row>
    <row r="358" spans="3:6" x14ac:dyDescent="0.25">
      <c r="C358" s="15"/>
      <c r="D358" s="15"/>
      <c r="E358" s="15"/>
      <c r="F358" s="15"/>
    </row>
    <row r="359" spans="3:6" x14ac:dyDescent="0.25">
      <c r="C359" s="15"/>
      <c r="D359" s="15"/>
      <c r="E359" s="15"/>
      <c r="F359" s="15"/>
    </row>
    <row r="360" spans="3:6" x14ac:dyDescent="0.25">
      <c r="C360" s="15"/>
      <c r="D360" s="15"/>
      <c r="E360" s="15"/>
      <c r="F360" s="15"/>
    </row>
    <row r="361" spans="3:6" x14ac:dyDescent="0.25">
      <c r="C361" s="15"/>
      <c r="D361" s="15"/>
      <c r="E361" s="15"/>
      <c r="F361" s="15"/>
    </row>
    <row r="362" spans="3:6" x14ac:dyDescent="0.25">
      <c r="C362" s="15"/>
      <c r="D362" s="15"/>
      <c r="E362" s="15"/>
      <c r="F362" s="15"/>
    </row>
    <row r="363" spans="3:6" x14ac:dyDescent="0.25">
      <c r="C363" s="15"/>
      <c r="D363" s="15"/>
      <c r="E363" s="15"/>
      <c r="F363" s="15"/>
    </row>
    <row r="364" spans="3:6" x14ac:dyDescent="0.25">
      <c r="C364" s="15"/>
      <c r="D364" s="15"/>
      <c r="E364" s="15"/>
      <c r="F364" s="15"/>
    </row>
    <row r="365" spans="3:6" x14ac:dyDescent="0.25">
      <c r="C365" s="15"/>
      <c r="D365" s="15"/>
      <c r="E365" s="15"/>
      <c r="F365" s="15"/>
    </row>
  </sheetData>
  <mergeCells count="26">
    <mergeCell ref="E1:G1"/>
    <mergeCell ref="E2:G2"/>
    <mergeCell ref="E4:G4"/>
    <mergeCell ref="A7:G7"/>
    <mergeCell ref="B121:B122"/>
    <mergeCell ref="A121:A122"/>
    <mergeCell ref="F121:F122"/>
    <mergeCell ref="G121:G122"/>
    <mergeCell ref="A8:G8"/>
    <mergeCell ref="A9:G9"/>
    <mergeCell ref="A11:G11"/>
    <mergeCell ref="A10:G10"/>
    <mergeCell ref="A43:G43"/>
    <mergeCell ref="A140:B140"/>
    <mergeCell ref="E140:F140"/>
    <mergeCell ref="E129:F129"/>
    <mergeCell ref="E136:F136"/>
    <mergeCell ref="D13:F13"/>
    <mergeCell ref="A16:G16"/>
    <mergeCell ref="A13:A14"/>
    <mergeCell ref="B13:B14"/>
    <mergeCell ref="C13:C14"/>
    <mergeCell ref="G13:G14"/>
    <mergeCell ref="C121:C122"/>
    <mergeCell ref="D121:D122"/>
    <mergeCell ref="E121:E122"/>
  </mergeCells>
  <printOptions horizontalCentered="1"/>
  <pageMargins left="0.23622047244094491" right="0.23622047244094491" top="0.98425196850393704" bottom="0.47244094488188981" header="0.11811023622047245" footer="0.19685039370078741"/>
  <pageSetup paperSize="9" orientation="landscape" verticalDpi="0" r:id="rId1"/>
  <headerFooter>
    <oddFooter>&amp;C  
&amp;8
ТИТУЛЬНИЙ    СПИСОК  № 2 (ІІ-й етап)  
        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УКБ МВК</cp:lastModifiedBy>
  <cp:lastPrinted>2022-01-04T11:32:18Z</cp:lastPrinted>
  <dcterms:created xsi:type="dcterms:W3CDTF">2018-03-05T09:12:16Z</dcterms:created>
  <dcterms:modified xsi:type="dcterms:W3CDTF">2022-01-17T13:42:59Z</dcterms:modified>
</cp:coreProperties>
</file>