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<sst xmlns="http://schemas.openxmlformats.org/spreadsheetml/2006/main" count="979">
  <si>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</si>
  <si>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</si>
  <si>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</si>
  <si>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</si>
  <si>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</si>
  <si>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</si>
  <si>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</si>
  <si>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</si>
  <si>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</si>
  <si>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</si>
  <si>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</si>
  <si>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</si>
  <si>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</si>
  <si>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</si>
  <si>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</si>
  <si>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</si>
  <si>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</si>
  <si>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</si>
  <si>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</si>
  <si>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</si>
  <si>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</si>
  <si>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</si>
  <si>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</si>
  <si>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</si>
  <si>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</si>
  <si>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</si>
  <si>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</si>
  <si>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</si>
  <si>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</si>
  <si>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</si>
  <si>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</si>
  <si>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</si>
  <si>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</si>
  <si>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</si>
  <si>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</si>
  <si>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</si>
  <si>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</si>
  <si>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</si>
  <si>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</si>
  <si>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</si>
  <si>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</si>
  <si>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</si>
  <si>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</si>
  <si>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</si>
  <si>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</si>
  <si>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</si>
  <si>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</si>
  <si>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</si>
  <si>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</si>
  <si>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</si>
  <si>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</si>
  <si>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</si>
  <si>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</si>
  <si>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</si>
  <si>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</si>
  <si>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</si>
  <si>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</si>
  <si>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</si>
  <si>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</si>
  <si>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</si>
  <si>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</si>
  <si>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</si>
  <si>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</si>
  <si>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</si>
  <si>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</si>
  <si>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</si>
  <si>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</si>
  <si>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</si>
  <si>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</si>
  <si>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</si>
  <si>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</si>
  <si>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</si>
  <si>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</si>
  <si>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</si>
  <si>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</si>
  <si>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</si>
  <si>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</si>
  <si>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</si>
  <si>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</si>
  <si>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</si>
  <si>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</si>
  <si>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</si>
  <si>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</si>
  <si>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</si>
  <si>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</si>
  <si>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</si>
  <si>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</si>
  <si>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</si>
  <si>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6730669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</si>
  <si>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</si>
  <si>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</si>
  <si>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</si>
  <si>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</si>
  <si>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</si>
  <si>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</si>
  <si>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</si>
  <si>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</si>
  <si>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</si>
  <si>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</si>
  <si>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</si>
  <si>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</si>
  <si>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</si>
  <si>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</si>
  <si>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</si>
  <si>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</si>
  <si>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</si>
  <si>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</si>
  <si>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</si>
  <si>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</si>
  <si>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</si>
  <si>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</si>
  <si>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</si>
  <si>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</si>
  <si>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</si>
  <si>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</si>
  <si>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</si>
  <si>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</si>
  <si>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</si>
  <si>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</si>
  <si>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</si>
  <si>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</si>
  <si>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</si>
  <si>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</si>
  <si>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</si>
  <si>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</si>
  <si>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</si>
  <si>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</si>
  <si>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</si>
  <si>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</si>
  <si>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</si>
  <si>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</si>
  <si>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</si>
  <si>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</si>
  <si>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</si>
  <si>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</si>
  <si>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</si>
  <si>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</si>
  <si>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</si>
  <si>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</si>
  <si>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</si>
  <si>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</si>
  <si>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</si>
  <si>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</si>
  <si>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</si>
  <si>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</si>
  <si>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</si>
  <si>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</si>
  <si>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</si>
  <si>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</si>
  <si>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</si>
  <si>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</si>
  <si>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</si>
  <si>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</si>
  <si>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</si>
  <si>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</si>
  <si>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</si>
  <si>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</si>
  <si>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</si>
  <si>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</si>
  <si>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</si>
  <si>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</si>
  <si>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</si>
  <si>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</si>
  <si>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</si>
  <si>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</si>
  <si>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</si>
  <si>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</si>
  <si>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</si>
  <si>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</si>
  <si>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</si>
  <si>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</si>
  <si>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</si>
  <si>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</si>
  <si>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</si>
  <si>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</si>
  <si>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</si>
  <si>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</si>
  <si>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</si>
  <si>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</si>
  <si>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</si>
  <si>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</si>
  <si>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</si>
  <si>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</si>
  <si>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</si>
  <si>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</si>
  <si>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</si>
  <si>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</si>
  <si>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</si>
  <si>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</si>
  <si>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</si>
  <si>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</si>
  <si>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</si>
  <si>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</si>
  <si>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</si>
  <si>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</si>
  <si>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</si>
  <si>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</si>
  <si>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</si>
  <si>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</si>
  <si>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</si>
  <si>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</si>
  <si>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</si>
  <si>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</si>
  <si>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</si>
  <si>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</si>
  <si>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</si>
  <si>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</si>
  <si>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</si>
  <si>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</si>
  <si>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</si>
  <si>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</si>
  <si>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</si>
  <si>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</si>
  <si>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</si>
  <si>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</si>
  <si>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</si>
  <si>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</si>
  <si>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</si>
  <si>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</si>
  <si>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</si>
  <si>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</si>
  <si>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</si>
  <si>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</si>
  <si>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</si>
  <si>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</si>
  <si>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</si>
  <si>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</si>
  <si>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</si>
  <si>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</si>
  <si>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</si>
  <si>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</si>
  <si>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</si>
  <si>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</si>
  <si>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</si>
  <si>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</si>
  <si>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</si>
  <si>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</si>
  <si>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</si>
  <si>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</si>
  <si>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</si>
  <si>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</si>
  <si>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</si>
  <si>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</si>
  <si>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</si>
  <si>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</si>
  <si>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</si>
  <si>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</si>
  <si>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</si>
  <si>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</si>
  <si>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</si>
  <si>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</si>
  <si>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</si>
  <si>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</si>
  <si>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</si>
  <si>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</si>
  <si>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</si>
  <si>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</si>
  <si>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</si>
  <si>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</si>
  <si>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</si>
  <si>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</si>
  <si>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</si>
  <si>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</si>
  <si>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</si>
  <si>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</si>
  <si>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</si>
  <si>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</si>
  <si>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</si>
  <si>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</si>
  <si>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</si>
  <si>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</si>
  <si>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</si>
  <si>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</si>
  <si>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</si>
  <si>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</si>
  <si>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</si>
  <si>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</si>
  <si>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</si>
  <si>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</si>
  <si>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</si>
  <si>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</si>
  <si>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</si>
  <si>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</si>
  <si>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</si>
  <si>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</si>
  <si>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</si>
  <si>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</si>
  <si>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</si>
  <si>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</si>
  <si>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</si>
  <si>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</si>
  <si>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</si>
  <si>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</si>
  <si>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</si>
  <si>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</si>
  <si>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</si>
  <si>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</si>
  <si>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</si>
  <si>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</si>
  <si>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</si>
  <si>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</si>
  <si>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</si>
  <si>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</si>
  <si>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</si>
  <si>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</si>
  <si>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</si>
  <si>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</si>
  <si>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</si>
  <si>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</si>
  <si>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</si>
  <si>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</si>
  <si>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</si>
  <si>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</si>
  <si>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</si>
  <si>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</si>
  <si>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</si>
  <si>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</si>
  <si>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</si>
  <si>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</si>
  <si>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</si>
  <si>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</si>
  <si>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</si>
  <si>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</si>
  <si>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</si>
  <si>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</si>
  <si>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</si>
  <si>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</si>
  <si>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</si>
  <si>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</si>
  <si>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</si>
  <si>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</si>
  <si>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</si>
  <si>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</si>
  <si>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</si>
  <si>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</si>
  <si>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</si>
  <si>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</si>
  <si>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</si>
  <si>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</si>
  <si>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</si>
  <si>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</si>
  <si>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</si>
  <si>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</si>
  <si>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</si>
  <si>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</si>
  <si>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</si>
  <si>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</si>
  <si>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</si>
  <si>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</si>
  <si>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</si>
  <si>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</si>
  <si>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</si>
  <si>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</si>
  <si>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</si>
  <si>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</si>
  <si>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</si>
  <si>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</si>
  <si>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</si>
  <si>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</si>
  <si>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</si>
  <si>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</si>
  <si>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</si>
  <si>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</si>
  <si>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</si>
  <si>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</si>
  <si>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</si>
  <si>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</si>
  <si>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</si>
  <si>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</si>
  <si>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</si>
  <si>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</si>
  <si>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</si>
  <si>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</si>
  <si>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</si>
  <si>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</si>
  <si>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</si>
  <si>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</si>
  <si>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</si>
  <si>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</si>
  <si>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</si>
  <si>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</si>
  <si>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</si>
  <si>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</si>
  <si>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</si>
  <si>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</si>
  <si>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</si>
  <si>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</si>
  <si>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</si>
  <si>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</si>
  <si>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</si>
  <si>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</si>
  <si>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</si>
  <si>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</si>
  <si>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</si>
  <si>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</si>
  <si>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</si>
  <si>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</si>
  <si>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</si>
  <si>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</si>
  <si>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</si>
  <si>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</si>
  <si>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</si>
  <si>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</si>
  <si>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</si>
  <si>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</si>
  <si>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</si>
  <si>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</si>
  <si>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</si>
  <si>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</si>
  <si>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</si>
  <si>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</si>
  <si>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</si>
  <si>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</si>
  <si>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</si>
  <si>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</si>
  <si>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</si>
  <si>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</si>
  <si>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</si>
  <si>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</si>
  <si>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</si>
  <si>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</si>
  <si>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</si>
  <si>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</si>
  <si>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</si>
  <si>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</si>
  <si>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</si>
  <si>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</si>
  <si>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</si>
  <si>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</si>
  <si>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</si>
  <si>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</si>
  <si>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</si>
  <si>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</si>
  <si>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</si>
  <si>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</si>
  <si>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</si>
  <si>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</si>
  <si>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</si>
  <si>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</si>
  <si>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</si>
  <si>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30669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6730669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6730669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</si>
  <si>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</si>
  <si>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</si>
  <si>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</si>
  <si>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6730669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</si>
  <si>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</si>
  <si>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</si>
  <si>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</si>
  <si>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</si>
  <si>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6730669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</si>
  <si>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6730669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</si>
  <si>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</si>
  <si>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</si>
  <si>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</si>
  <si>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</si>
  <si>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</si>
  <si>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</si>
  <si>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</si>
  <si>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</si>
  <si>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30669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6730669E-203"/>
        <sz val="14"/>
      </rPr>
      <t xml:space="preserve">,
</t>
    </r>
    <r>
      <rPr>
        <rFont val="Times New Roman"/>
        <charset val="204"/>
        <family val="1"/>
        <color auto="1" tint="8.96130216730669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</si>
  <si>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</si>
  <si>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</si>
  <si>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</si>
  <si>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6730669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</si>
  <si>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</si>
  <si>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</si>
  <si>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</si>
  <si>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</si>
  <si>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</si>
  <si>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</si>
  <si>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"Вінницький науково-дослідний та проектний інститут землеустрою"</t>
  </si>
  <si>
    <t>00692127</t>
  </si>
  <si>
    <t>Державне підприємство</t>
  </si>
  <si>
    <t>ВІННИЦЬКА</t>
  </si>
  <si>
    <t>0510100000</t>
  </si>
  <si>
    <t>Державна служба України з питань геодезії, картографії та кадастру</t>
  </si>
  <si>
    <t>28604</t>
  </si>
  <si>
    <t/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</si>
  <si>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</si>
  <si>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</si>
  <si>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</si>
  <si>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Келецька, буд. 63, м. ВІННИЦЯ, ВІННИЦЬКА обл., 21027</t>
  </si>
  <si>
    <t>551977</t>
  </si>
  <si>
    <t>Ярославський Ярослав Іванович</t>
  </si>
  <si>
    <t>Директор</t>
  </si>
  <si>
    <t>за Рік 2020</t>
  </si>
  <si>
    <t>Збільшення обсягу виконаних робіт</t>
  </si>
  <si>
    <t>Збільшення витрат на паливо, тепло, електроенергію,збільшення обсягу виконаних робіт</t>
  </si>
  <si>
    <t xml:space="preserve">Споживання електроенергії виробничих приміщень та ростом вартості електроенергії з 2,3553 грн.за 1 кВт до 2,4264 грн. за 1 кВт, та приєднпне навантаження з 25471 грн. за Гкал до 26338 грн. , за теплову енергію з 1375,24 грн. до 11400,9 грн. за Гкал. </t>
  </si>
  <si>
    <t>Збільшення обсягу робіт</t>
  </si>
  <si>
    <t>Відповідно до  П(С)БО 7 "Основні засоби"</t>
  </si>
  <si>
    <t>Відповідно до фактично понесених витрат, збільшення обсягу виконаних робіт</t>
  </si>
  <si>
    <t>До вимог Держгеокадастру проведено аудит за 2019р ТОВ ЮВМ-Аудит" дог.№5-04 від 18.05.20р.</t>
  </si>
  <si>
    <t>Нагальна потреба.</t>
  </si>
  <si>
    <t>Згідно договору. Нагальна потреба.</t>
  </si>
  <si>
    <t>витрати на відряджувальні</t>
  </si>
  <si>
    <t>1018/1</t>
  </si>
  <si>
    <t>Відповідно до фактично понесених витрат,збільшення обсягу виконаних робіт</t>
  </si>
  <si>
    <t>витрати на судовий збір</t>
  </si>
  <si>
    <t>1018/2</t>
  </si>
  <si>
    <t>витрати по здійсненню державної експертизи</t>
  </si>
  <si>
    <t>1018/3</t>
  </si>
  <si>
    <t>Згідно договору№1-Е на проведнння державної експертизи землевпорядної документації, нагальна потреба</t>
  </si>
  <si>
    <t>витрати на розміщення оголошення</t>
  </si>
  <si>
    <t>1018/4</t>
  </si>
  <si>
    <t>Згідно договору № ДГ-00000006 від 30.01.2020 року, про друкування оголошень на сторінках газети "Вінниччина"</t>
  </si>
  <si>
    <t>витрати на послуги сторонніх організацій</t>
  </si>
  <si>
    <t>1018/5</t>
  </si>
  <si>
    <t xml:space="preserve">За обов'язкове страхування водіїв та транспорту,за охорону приміщення, за прийняття участі на семінарі, за підвищення кваліфікації працівників, за технічне обслуговування авто, та поточний ремонт комп'ютерної техніки. Нагальна потреба </t>
  </si>
  <si>
    <t>витрати на матеріали</t>
  </si>
  <si>
    <t>1051/1</t>
  </si>
  <si>
    <t>Придбання матеріалів, канцелярських товарів, картриджів, паперу А-4. Нагальна потреба.</t>
  </si>
  <si>
    <t>витрати по податку на землю</t>
  </si>
  <si>
    <t>1051/2</t>
  </si>
  <si>
    <t>Згідно податкової декларації на землю</t>
  </si>
  <si>
    <t>витрати по податку на майно</t>
  </si>
  <si>
    <t>1051/3</t>
  </si>
  <si>
    <t>Згідно податкової декларації на майно</t>
  </si>
  <si>
    <t>витрати на послуги банку</t>
  </si>
  <si>
    <t>1051/4</t>
  </si>
  <si>
    <t>Збільшення документообігу та тарифів  Ощадбанку,  Укрсиббанку</t>
  </si>
  <si>
    <t>витрати послуг по програмному зебезпеченню</t>
  </si>
  <si>
    <t>1051/5</t>
  </si>
  <si>
    <t>Супровід програмного забезпечення, нагальна потреба</t>
  </si>
  <si>
    <t>витрати за підписку журналів</t>
  </si>
  <si>
    <t>1051/6</t>
  </si>
  <si>
    <t>Придбання журналів та газет, нагальна потреба</t>
  </si>
  <si>
    <t>витрати на заправку картриджа</t>
  </si>
  <si>
    <t>1051/7</t>
  </si>
  <si>
    <t>витрати на отримання витягу</t>
  </si>
  <si>
    <t>1051/8</t>
  </si>
  <si>
    <t>витрати по використанню системи електроних закупівель</t>
  </si>
  <si>
    <t>1051/9</t>
  </si>
  <si>
    <t>Економія коштів</t>
  </si>
  <si>
    <t>витрати на технічне обслуговування транспорту</t>
  </si>
  <si>
    <t>1051/10</t>
  </si>
  <si>
    <t>витрати на оновлення програми медок</t>
  </si>
  <si>
    <t>1051/11</t>
  </si>
  <si>
    <t>витрати на перевірку пожежних гідрантів, кранів та їх обслуговування</t>
  </si>
  <si>
    <t>1051/12</t>
  </si>
  <si>
    <t>витрати на послуги нотаріусу</t>
  </si>
  <si>
    <t>1051/13</t>
  </si>
  <si>
    <t>витрати по впорядкуванню архіву</t>
  </si>
  <si>
    <t>1051/14</t>
  </si>
  <si>
    <t>витрати на технічне обслуговування пропускної системи</t>
  </si>
  <si>
    <t>1051/15</t>
  </si>
  <si>
    <t>витрати на послуги адвокату</t>
  </si>
  <si>
    <t>1051/16</t>
  </si>
  <si>
    <t>витрати на державну реєстрацію майна</t>
  </si>
  <si>
    <t>1051/17</t>
  </si>
  <si>
    <t>витрати по метрологічному нагляду (електричного опору заземлюючих пристроїв та кола)</t>
  </si>
  <si>
    <t>1051/18</t>
  </si>
  <si>
    <t>витрати по облаштуванню, плануваннюта порядкуванню клумби, та висадки рослин фасадної клумби</t>
  </si>
  <si>
    <t>1051/19</t>
  </si>
  <si>
    <t>витрати на експертну грошову оцінку майна</t>
  </si>
  <si>
    <t>1051/20</t>
  </si>
  <si>
    <t>витрати по проведенню робіт по оцінці обладнання</t>
  </si>
  <si>
    <t>1051/21</t>
  </si>
  <si>
    <t>витрати  на монтажні роботи</t>
  </si>
  <si>
    <t>1051/22</t>
  </si>
  <si>
    <t>витрати на перевірку та повірку приладів та лічильників</t>
  </si>
  <si>
    <t>1051/23</t>
  </si>
  <si>
    <t xml:space="preserve">витрати по технічному обслуговуваннюта ремонту комп'ютерної техніки </t>
  </si>
  <si>
    <t>1051/24</t>
  </si>
  <si>
    <t>витрати на оновлення сайту підприємства</t>
  </si>
  <si>
    <t>1051/25</t>
  </si>
  <si>
    <t>витрати по ремонту дверей на 1 поверсі адміністративного приміщкення</t>
  </si>
  <si>
    <t>1051/26</t>
  </si>
  <si>
    <t>витрати на виготовлення робочого проекту "Капітальний ремонт благоустрію території"</t>
  </si>
  <si>
    <t>1051/27</t>
  </si>
  <si>
    <t>Згідно договору підряду №23/20 від 10.04.20р.. Нагальна потреба.</t>
  </si>
  <si>
    <t>витрати по експертизі робочого проекту "Капітальний ремонт благоустрію території"</t>
  </si>
  <si>
    <t>1051/28</t>
  </si>
  <si>
    <t>Згідно договору №030080 від 16.06.20р. . Нагальна потреба.</t>
  </si>
  <si>
    <t xml:space="preserve">витрати на навчання ІТП та працівників із Заклнлдавства України про охорону праці </t>
  </si>
  <si>
    <t>1051/29</t>
  </si>
  <si>
    <t>витрати на монтаж та встановлення кондеціонера</t>
  </si>
  <si>
    <t>1051/30</t>
  </si>
  <si>
    <t>витрати по судовому збору по постанові Чернівецького апеляційного суду від 09.10.20р</t>
  </si>
  <si>
    <t>1051/31</t>
  </si>
  <si>
    <t>Касаційна скарга на постанову Чернівецького апеляційного суду у справі за позовом Рудника П.І. до ДП "Чернівецький інститут землеустрою" про визнання незаконним та скасування наказу про звільнення, поновлення на роботі, стягнення середнього заробітку</t>
  </si>
  <si>
    <t>витрати по налаштуванню роботи сервера</t>
  </si>
  <si>
    <t>1051/32</t>
  </si>
  <si>
    <t>витрати по налаштуванню  локальної мережі  роутера    та віддаленого VPN -   доступу</t>
  </si>
  <si>
    <t>1051/33</t>
  </si>
  <si>
    <t>витрати по ремонту кулера</t>
  </si>
  <si>
    <t>1051/34</t>
  </si>
  <si>
    <t>витрати по адмініструванню ПЗ "ДОК ПРОФ 3 "(віддалене створення та налаштування схеми)</t>
  </si>
  <si>
    <t>1051/35</t>
  </si>
  <si>
    <t>Згідно договору №06/80 від 06.08.20р. Нагальна потреба.</t>
  </si>
  <si>
    <t>витрати на віддалений груповий тренінг користув. роботі в "ДОК ПРОФ-3"</t>
  </si>
  <si>
    <t>1051/36</t>
  </si>
  <si>
    <t xml:space="preserve">витрати на консультативні послуги з супроводженням АСД "ДОК ПРОФ 3"                                                        </t>
  </si>
  <si>
    <t>1051/37</t>
  </si>
  <si>
    <t>витрати на оголошення по залученню працівник старт на сайті ВОРК</t>
  </si>
  <si>
    <t>1051/38</t>
  </si>
  <si>
    <t>Дохід від відшкодування комунальних послуг та експлуатаційних витрат</t>
  </si>
  <si>
    <t>1073/1</t>
  </si>
  <si>
    <t>Згідно договорів про відшкодування комунальних послуг: №88 від 22.03.19р., №64 від17.03.20р. ,№157/1 від 06.02.19,та договора №А-20/В від 19.07.19р.</t>
  </si>
  <si>
    <t>Дохід від оренди активів(частина вільних адміністративних  приміщень)</t>
  </si>
  <si>
    <t>1073/2</t>
  </si>
  <si>
    <t>Згідно договорів оренди: №624-НМ від 27.12.07р, №2046-НМ від 16.07.19р.,№121П від 30.09.13р., №1596 від 19.09.17р., №А-14 від 10.04.19р.</t>
  </si>
  <si>
    <t>Дохід від списання кредиторської заборгованості</t>
  </si>
  <si>
    <t>1073/3</t>
  </si>
  <si>
    <t>Згідно П(С)БО 11 "Зобов'язання", П(С)БО 15 "Дохід"та рішення керівника. Дата виникнення заборгованості 17.03.2016, 04.12.2018 року.</t>
  </si>
  <si>
    <t>Дохід від вішкодування  агропаспортів грунтів</t>
  </si>
  <si>
    <t>1073/4</t>
  </si>
  <si>
    <t>Згідно договору №ГР-11 від 13.01.2020р, та №ГР-30 від 20.01.20р, №ГР-93 від 24.02.20р.</t>
  </si>
  <si>
    <t>Дохід від продажу брухту чорного металу</t>
  </si>
  <si>
    <t>1073/5</t>
  </si>
  <si>
    <t xml:space="preserve">Розмноження картографічних матеріалів з технічної документації. Зменшення доходу за рахунок зменшення звернення замовників.</t>
  </si>
  <si>
    <t>Дохід від видачі довідок про якісну характеристику земельної ділянки, та розмноження планово-картографічного матеріалу з технічної докумантації</t>
  </si>
  <si>
    <t>1073/6</t>
  </si>
  <si>
    <t xml:space="preserve">Згідно договору № 28 від 01.10.20р. </t>
  </si>
  <si>
    <t>Дохід від продажу основних засобів</t>
  </si>
  <si>
    <t>1073/7</t>
  </si>
  <si>
    <t>Згідно договорів №1 від 26.11.20р,; №2 від 23.12.20р.; №3 від 23.12.20р.Продаж приймачів GPS Trimble R-3 в кількості 3 шт.</t>
  </si>
  <si>
    <t>витрати на матеріальну допомогу</t>
  </si>
  <si>
    <t>1086/1</t>
  </si>
  <si>
    <t>Допомога на лікування працівників відповідно до колективного договору пункт 7</t>
  </si>
  <si>
    <t>витрати на відрахування до профкому</t>
  </si>
  <si>
    <t>1086/2</t>
  </si>
  <si>
    <t>Збільшення відрахувань профспілковій організації, згідно колективного договору на проведення соціально-культурних заходів пункт 7.10</t>
  </si>
  <si>
    <t>витрати по ЄСВ на лікарняні листи</t>
  </si>
  <si>
    <t>1086/3</t>
  </si>
  <si>
    <t>Нарахування ЄСВ з лікарняних листів по вагітності та пологам</t>
  </si>
  <si>
    <t>амотризація</t>
  </si>
  <si>
    <t>1086/4</t>
  </si>
  <si>
    <t>штрафні санкції за порушення законодавства про захист економічної конкуренції</t>
  </si>
  <si>
    <t>1086/5</t>
  </si>
  <si>
    <t>1086/6</t>
  </si>
  <si>
    <t>Придбання папки для ювіляра "Вітаємо"</t>
  </si>
  <si>
    <t>витрати при розподілі вхідного ПДВ</t>
  </si>
  <si>
    <t>1086/7</t>
  </si>
  <si>
    <t>Нараховані податкові зобов'язання за товари/послуги згідно п.199.1 статті 199 ПКУ</t>
  </si>
  <si>
    <t>витрати по пені , штрафних санкцій та неправомірних витрачених  страхових коштів, рішеня №272 , 271 10.11.20р.</t>
  </si>
  <si>
    <t>1086/8</t>
  </si>
  <si>
    <t>Згідно рішеня ФСС з ТВП №272 , 271 10.11.20р.</t>
  </si>
  <si>
    <t>витрати по платі за скаргу UA-2020-09-04-011709-b.b3-7АА01Е5А,ДП "Прозоро"</t>
  </si>
  <si>
    <t>1086/9</t>
  </si>
  <si>
    <t>Згідно договору ДП "Прозоро" UA-2020-09-04-011709-b.b3-7АА01Е5А.</t>
  </si>
  <si>
    <t>дохід від відсотків одержаних від коштів депозитного вкладу</t>
  </si>
  <si>
    <t>1130/1</t>
  </si>
  <si>
    <t>Дохід від вкладу коштів на депозитному рахунку, згідно короткострокових договорів депозитного вкладу.Зменшення доходу за рахунок зменшення відстної ставки на депозит.</t>
  </si>
  <si>
    <t>дохід від оприбуткування брухту чоргоно металу</t>
  </si>
  <si>
    <t>1152/1</t>
  </si>
  <si>
    <t>витрати по списанню залишкової вартості по Будівлі Гуртожитку за адресою вул. Будівельників,23, м. Хмельницького. Інвертарний номер 10300004</t>
  </si>
  <si>
    <t>1162/1</t>
  </si>
  <si>
    <t>Передано в комунальну власність КПУМК "Центральна Хмельницької міської ради"Будівлю Гуртожитку за адресою вул. Будівельників,23, міста Хмельнтцького згідно акту приймання-передачі</t>
  </si>
  <si>
    <t>витрати по списанню залишкової вартості основних зособів</t>
  </si>
  <si>
    <t>1162/2</t>
  </si>
  <si>
    <t>Списання за рішенням керівника ОЗ після проведення щорічної інвентаризації майна.</t>
  </si>
  <si>
    <t>військовий збір</t>
  </si>
  <si>
    <t>2119/1</t>
  </si>
  <si>
    <t>податок на майно</t>
  </si>
  <si>
    <t>2124/1</t>
  </si>
  <si>
    <t>Відшкодування виплат ФСС з ТВП</t>
  </si>
  <si>
    <t>3040/1</t>
  </si>
  <si>
    <t>Відшкодування середньої заробітної плати на збори призовника</t>
  </si>
  <si>
    <t>3040/2</t>
  </si>
  <si>
    <t>Дохід від оренди активів</t>
  </si>
  <si>
    <t>3070/1</t>
  </si>
  <si>
    <t>Дохід від відшкодування комунальних послуг</t>
  </si>
  <si>
    <t>3070/2</t>
  </si>
  <si>
    <t>Дохід від видачі довідок, та оновлення планово-картографічного матеріалу</t>
  </si>
  <si>
    <t>3070/3</t>
  </si>
  <si>
    <t>Одержані відсотки від депозитного вкладу</t>
  </si>
  <si>
    <t>3070/4</t>
  </si>
  <si>
    <t>Внутрішні розрахунки з Хмельницькою філією</t>
  </si>
  <si>
    <t>3070/5</t>
  </si>
  <si>
    <t xml:space="preserve">Надходження реєстраційних внесків </t>
  </si>
  <si>
    <t>3070/6</t>
  </si>
  <si>
    <t>Надходження гарантійних внесків</t>
  </si>
  <si>
    <t>3070/7</t>
  </si>
  <si>
    <t xml:space="preserve">Надходження від користування метричними даними в системі координат </t>
  </si>
  <si>
    <t>3070/8</t>
  </si>
  <si>
    <t>Надходження за адмiнiстративний збiр за державну реєстрацiю речо вих прав на нерухоме майно та їх обтяжень</t>
  </si>
  <si>
    <t>3070/9</t>
  </si>
  <si>
    <t>Надходження за виготовлення агрохімічного паспорту земельної ділянки</t>
  </si>
  <si>
    <t>3070/10</t>
  </si>
  <si>
    <t>Надходження від продажу брухту чорного металу</t>
  </si>
  <si>
    <t>3070/11</t>
  </si>
  <si>
    <t>Надходження від виготовлення копій технічних документацій</t>
  </si>
  <si>
    <t>3070/12</t>
  </si>
  <si>
    <t>Повернення помилково перерахованих коштів</t>
  </si>
  <si>
    <t>3070/13</t>
  </si>
  <si>
    <t>Повернення безпроцентної позики працівниками</t>
  </si>
  <si>
    <t>3070/14</t>
  </si>
  <si>
    <t>Внутрішні розрахунки з Чернівецькою філією</t>
  </si>
  <si>
    <t>3070/15</t>
  </si>
  <si>
    <t>Повернення коштів по тендерному забезпеченню</t>
  </si>
  <si>
    <t>3070/16</t>
  </si>
  <si>
    <t>3070/17</t>
  </si>
  <si>
    <t>3157/1</t>
  </si>
  <si>
    <t>3157/2</t>
  </si>
  <si>
    <t>3157/3</t>
  </si>
  <si>
    <t>Витрати на відрядження</t>
  </si>
  <si>
    <t>3170/1</t>
  </si>
  <si>
    <t>Витрати на послуги банку</t>
  </si>
  <si>
    <t>3170/2</t>
  </si>
  <si>
    <t>Безпроцентна позика працівникам</t>
  </si>
  <si>
    <t>3170/3</t>
  </si>
  <si>
    <t>Відрахування профкому</t>
  </si>
  <si>
    <t>3170/4</t>
  </si>
  <si>
    <t>Повернення гарантійних внесків</t>
  </si>
  <si>
    <t>3170/5</t>
  </si>
  <si>
    <t>Аліменти</t>
  </si>
  <si>
    <t>3170/6</t>
  </si>
  <si>
    <t>3170/7</t>
  </si>
  <si>
    <t>Стягнення залишку боргу по судовому збору, інфляційних втрат, 3% річних на користь ДП "Поділлягеодезкартографія", витрати про стягнення виконавчого збору 10%</t>
  </si>
  <si>
    <t>3170/8</t>
  </si>
  <si>
    <t>Витрати по судових зборах згідно рішень</t>
  </si>
  <si>
    <t>3170/9</t>
  </si>
  <si>
    <t>3170/10</t>
  </si>
  <si>
    <t>Витрати по пені , штрафних санкцій та неправомірних витрачених  страхових коштів, рішеня №272 , 271 10.11.20р.</t>
  </si>
  <si>
    <t>3170/11</t>
  </si>
  <si>
    <t>Витрати по платі за скаргу UA-2020-09-04-011709-b.b3-7АА01Е5А,ДП "Прозоро"</t>
  </si>
  <si>
    <t>3170/12</t>
  </si>
  <si>
    <t>БФП Епсон А3+4 кольровий</t>
  </si>
  <si>
    <t>3270/0011</t>
  </si>
  <si>
    <t>Мікрохвильова піч</t>
  </si>
  <si>
    <t>3270/0012</t>
  </si>
  <si>
    <t>Протяжний сканер Epson WORKFORCE DS-530 2 шт.</t>
  </si>
  <si>
    <t>3270/0013</t>
  </si>
  <si>
    <t>GS07- Комплект GPS/GNSS-приймача 1 шт.</t>
  </si>
  <si>
    <t>3270/0014</t>
  </si>
  <si>
    <t>Комп’ютер "Business" Brain Service 15 шт.</t>
  </si>
  <si>
    <t>3270/0015</t>
  </si>
  <si>
    <t xml:space="preserve">Ремонт та технічне обслуговування автомобіля ФОРД</t>
  </si>
  <si>
    <t>3270/0016</t>
  </si>
  <si>
    <t>Капітальний ремонт І та ІІ поверху адміністративної будівлі</t>
  </si>
  <si>
    <t>3270/0017</t>
  </si>
  <si>
    <t>Урна "Принц" оцинкована, з баком та попільницею</t>
  </si>
  <si>
    <t>3270/0018</t>
  </si>
  <si>
    <t>Зарядний пристрій LEICA GKL221</t>
  </si>
  <si>
    <t>3270/0019</t>
  </si>
  <si>
    <t>Шафа 1</t>
  </si>
  <si>
    <t>3270/00110</t>
  </si>
  <si>
    <t>Підсвічувальна вивіска (назва інститута)</t>
  </si>
  <si>
    <t>3270/00111</t>
  </si>
  <si>
    <t>Капітальний ремонт даху та фасаду будівлі Хмельницької філії</t>
  </si>
  <si>
    <t>3270/00112</t>
  </si>
  <si>
    <t>Комп'ютер Intel Core i7</t>
  </si>
  <si>
    <t>3270/00113</t>
  </si>
  <si>
    <t>МФУ Саnon 10 шт.</t>
  </si>
  <si>
    <t>3270/00114</t>
  </si>
  <si>
    <t>Комп’ютер Athlon 200GE 20 шт.</t>
  </si>
  <si>
    <t>3270/00115</t>
  </si>
  <si>
    <t>Прінтер Epson 10 шт.</t>
  </si>
  <si>
    <t>3270/00116</t>
  </si>
  <si>
    <t>Капітальний ремонт гаражів з прибудовами</t>
  </si>
  <si>
    <t>3270/00117</t>
  </si>
  <si>
    <t>Поточний ремонт сходинок на задньому дворі адмінбудівлі</t>
  </si>
  <si>
    <t>3270/00118</t>
  </si>
  <si>
    <t>Поточний ремонт сходинок з 1 по 5 поверх адміністративної будівлі</t>
  </si>
  <si>
    <t>3270/00119</t>
  </si>
  <si>
    <t>Топогеодезичний польовий аеротопознімальний комплекс мультироторного типу  1 шт.</t>
  </si>
  <si>
    <t>3270/00120</t>
  </si>
  <si>
    <t>Ноутбук ASUS *512UA-EJ094 1 шт.</t>
  </si>
  <si>
    <t>3270/00121</t>
  </si>
  <si>
    <t>Шлагбаум з стрілою 5м,.фотоелементами та опорою та установкою  2 шт.</t>
  </si>
  <si>
    <t>3270/00122</t>
  </si>
  <si>
    <t>Зарядний пристрій LEICA GKL341 1 шт.</t>
  </si>
  <si>
    <t>3270/00123</t>
  </si>
  <si>
    <t xml:space="preserve">Модернізація комп'ютера. Компютерні комплектууючі та носії </t>
  </si>
  <si>
    <t>3270/00124</t>
  </si>
  <si>
    <t>Комп’ютер INTEL Core</t>
  </si>
  <si>
    <t>3270/00125</t>
  </si>
  <si>
    <t>Капітальний ремонт двигуна автомобіля ФОРД</t>
  </si>
  <si>
    <t>3270/00126</t>
  </si>
  <si>
    <t xml:space="preserve">Роботи по приєднанню електроустановки до ЕМ адміністритивної будівлі</t>
  </si>
  <si>
    <t>3270/00127</t>
  </si>
  <si>
    <t>Двері протипожежні</t>
  </si>
  <si>
    <t>3270/00128</t>
  </si>
  <si>
    <t>Модернізація автомобіля ВАЗ заміна стартера СТ 425, ВАЗ</t>
  </si>
  <si>
    <t>3270/00129</t>
  </si>
  <si>
    <t>Капітальний ремонт асфальтобетонне покриття прибудинкової території</t>
  </si>
  <si>
    <t>3270/00130</t>
  </si>
  <si>
    <t>Огорожа №2</t>
  </si>
  <si>
    <t>3270/00131</t>
  </si>
  <si>
    <t>Навіс для велосипедів</t>
  </si>
  <si>
    <t>3270/00132</t>
  </si>
  <si>
    <t>Програмне запезпечення "Норматив+"</t>
  </si>
  <si>
    <t>3270/0031</t>
  </si>
  <si>
    <t>Програмна продукція Pik4 Dmapper Desktop</t>
  </si>
  <si>
    <t>3270/0032</t>
  </si>
  <si>
    <t>Комп’ютерна програма "Автоматизована система управління документами "ДОК ПРОФ 3" 3 роброч. місця</t>
  </si>
  <si>
    <t>3270/0033</t>
  </si>
  <si>
    <t>Жалюзі вертикальні</t>
  </si>
  <si>
    <t>3290/1</t>
  </si>
  <si>
    <t>Лічильник газу 1,6</t>
  </si>
  <si>
    <t>3290/2</t>
  </si>
  <si>
    <t>Жорсткий диск 120 гб</t>
  </si>
  <si>
    <t>3290/3</t>
  </si>
  <si>
    <t>Портативна батарея</t>
  </si>
  <si>
    <t>3290/4</t>
  </si>
  <si>
    <t>Дозатор рідкого мила</t>
  </si>
  <si>
    <t>3290/5</t>
  </si>
  <si>
    <t>БФП Epson WF-7525 1 шт.</t>
  </si>
  <si>
    <t>3290/6</t>
  </si>
  <si>
    <t>Жорсткий диск 500 CB TOSHIBA 7200</t>
  </si>
  <si>
    <t>3290/7</t>
  </si>
  <si>
    <t>Світильник світлодіодний 600*600 75 шт.</t>
  </si>
  <si>
    <t>3290/8</t>
  </si>
  <si>
    <t>Монітор Philips 34 шт.</t>
  </si>
  <si>
    <t>3290/9</t>
  </si>
  <si>
    <t>Вивіска зовнішня 10 шт.</t>
  </si>
  <si>
    <t>3290/10</t>
  </si>
  <si>
    <t>Комплект Genius SlimStar C130 (клавіатура+мишка) 25 шт.</t>
  </si>
  <si>
    <t>3290/11</t>
  </si>
  <si>
    <t xml:space="preserve">Капітальний ремонт централ входу  адм.будівлі та благоустрій території  </t>
  </si>
  <si>
    <t>3290/12</t>
  </si>
  <si>
    <t>Поточний ремонт з внутрішніх робіт адмін. будівлі</t>
  </si>
  <si>
    <t>3290/13</t>
  </si>
  <si>
    <t>Поточний ремонт з внутрішніх робіт прибудови адмін. будівлі</t>
  </si>
  <si>
    <t>3290/14</t>
  </si>
  <si>
    <t>Крісло офісне Special4You SOLANO 2 artleather black</t>
  </si>
  <si>
    <t>3290/15</t>
  </si>
  <si>
    <t>Прінтер Canon LBP-6030B</t>
  </si>
  <si>
    <t>3290/16</t>
  </si>
  <si>
    <t>Самшит-шар</t>
  </si>
  <si>
    <t>3290/17</t>
  </si>
  <si>
    <t xml:space="preserve">Диван  Спейс 1,5 Бум </t>
  </si>
  <si>
    <t>3290/18</t>
  </si>
  <si>
    <t>Флагшток фасадний "Патріот"</t>
  </si>
  <si>
    <t>3290/19</t>
  </si>
  <si>
    <t xml:space="preserve">Прапор "України" 1,0*1,5 м </t>
  </si>
  <si>
    <t>3290/20</t>
  </si>
  <si>
    <t>Коммутатор TP-LINK TL-SF1016D 16-port</t>
  </si>
  <si>
    <t>3290/21</t>
  </si>
  <si>
    <t>Урна "Принц" оцинкована, з баком</t>
  </si>
  <si>
    <t>3290/22</t>
  </si>
  <si>
    <t>Акумулятор змінний для приймача ГНСС Leica GEB212</t>
  </si>
  <si>
    <t>3290/23</t>
  </si>
  <si>
    <t>Декоративна панель на батарею</t>
  </si>
  <si>
    <t>3290/24</t>
  </si>
  <si>
    <t>Шафа 2</t>
  </si>
  <si>
    <t>3290/25</t>
  </si>
  <si>
    <t>Сейф 1 шт.</t>
  </si>
  <si>
    <t>3290/26</t>
  </si>
  <si>
    <t xml:space="preserve">Сканер Sunlux XL-6200A USB </t>
  </si>
  <si>
    <t>3290/27</t>
  </si>
  <si>
    <t xml:space="preserve">Тепловентилятор Тепловентилятор </t>
  </si>
  <si>
    <t>3290/28</t>
  </si>
  <si>
    <t>Вивіска 0,98*1,19 акрил прозорий</t>
  </si>
  <si>
    <t>3290/29</t>
  </si>
  <si>
    <t>Засіб КЗІ "Secure Token-337K"</t>
  </si>
  <si>
    <t>3290/30</t>
  </si>
  <si>
    <t>Чайник -термос EDLER EG</t>
  </si>
  <si>
    <t>3290/31</t>
  </si>
  <si>
    <t>Блок UPS 20 шт.</t>
  </si>
  <si>
    <t>3290/32</t>
  </si>
  <si>
    <t>Монітор LCD 40 шт.</t>
  </si>
  <si>
    <t>3290/33</t>
  </si>
  <si>
    <t>Мишка оптична,бездротова (для ноутбука) 2 шт.</t>
  </si>
  <si>
    <t>3290/34</t>
  </si>
  <si>
    <t>Акумулятор змінний для приймача ГНСС Leica GEB212 2 шт.</t>
  </si>
  <si>
    <t>3290/35</t>
  </si>
  <si>
    <t>Трап дерев’яний            1 шт.</t>
  </si>
  <si>
    <t>3290/36</t>
  </si>
  <si>
    <t>Жалюзі вертикальні  16,8 кв.м.</t>
  </si>
  <si>
    <t>3290/37</t>
  </si>
  <si>
    <t>GPS Tracker 1 шт.</t>
  </si>
  <si>
    <t>3290/38</t>
  </si>
  <si>
    <t>Літій-полімерний акумулятор для CrystalSky/Cendenca WB37 1 шт.</t>
  </si>
  <si>
    <t>3290/39</t>
  </si>
  <si>
    <t>Літій-полімерний акумулятор для квадрокоптера Phantom 4 1 шт.</t>
  </si>
  <si>
    <t>3290/40</t>
  </si>
  <si>
    <t>Зарядний пристрій P4 Part 42 Car Charger Kit   1 шт.</t>
  </si>
  <si>
    <t>3290/41</t>
  </si>
  <si>
    <t xml:space="preserve">Рулетка геодезична металева 50м. 3 шт.</t>
  </si>
  <si>
    <t>3290/42</t>
  </si>
  <si>
    <t xml:space="preserve">Рулетка лазерна 50м.     1 шт.</t>
  </si>
  <si>
    <t>3290/43</t>
  </si>
  <si>
    <t>Інформаційні стенди       8 шт.</t>
  </si>
  <si>
    <t>3290/44</t>
  </si>
  <si>
    <t>Диван  Спейс 1,5 Бум     2 шт.</t>
  </si>
  <si>
    <t>3290/45</t>
  </si>
  <si>
    <t>Горщик Мілано високий 30*30*45 3 шт.</t>
  </si>
  <si>
    <t>3290/46</t>
  </si>
  <si>
    <t>Вазон заміокулькас 110см  1 шт.</t>
  </si>
  <si>
    <t>3290/47</t>
  </si>
  <si>
    <t>Горщик з вклад пл SAND 35 2 шт.</t>
  </si>
  <si>
    <t>3290/48</t>
  </si>
  <si>
    <t>Вазон Сансеверія 12         6 шт.</t>
  </si>
  <si>
    <t>3290/49</t>
  </si>
  <si>
    <t>Горщик з вкладом 2 шт.</t>
  </si>
  <si>
    <t>3290/50</t>
  </si>
  <si>
    <t>Вазон Арека 24 110см      2 шт.</t>
  </si>
  <si>
    <t>3290/51</t>
  </si>
  <si>
    <t>Шафа для одягу 1 шт.</t>
  </si>
  <si>
    <t>3290/52</t>
  </si>
  <si>
    <t>Полка 1 шт.</t>
  </si>
  <si>
    <t>3290/53</t>
  </si>
  <si>
    <t>Тумба для документів      1 шт.</t>
  </si>
  <si>
    <t>3290/54</t>
  </si>
  <si>
    <t>Крісло Slim FX HB Чорне 46 шт.</t>
  </si>
  <si>
    <t>3290/55</t>
  </si>
  <si>
    <t>Стіл письмовий з приставкою 5 шт.</t>
  </si>
  <si>
    <t>3290/56</t>
  </si>
  <si>
    <t>Стіл книжковий  1 шт.</t>
  </si>
  <si>
    <t>3290/57</t>
  </si>
  <si>
    <t>Клавіатура 2E KS 108 USB Black 2 шт</t>
  </si>
  <si>
    <t>3290/58</t>
  </si>
  <si>
    <t>Мікрохвильова піч Delfa MD20MGW 1 шт</t>
  </si>
  <si>
    <t>3290/59</t>
  </si>
  <si>
    <t>Веб-камера Gemix T21 black 6 шт.</t>
  </si>
  <si>
    <t>3290/60</t>
  </si>
  <si>
    <t>Пристрій безперебойного живлення UPS APS 1 шт.</t>
  </si>
  <si>
    <t>3290/61</t>
  </si>
  <si>
    <t>Пристрій безперебойного живлення Vinga LED 2 шт.</t>
  </si>
  <si>
    <t>3290/62</t>
  </si>
  <si>
    <t>Захисне скло на стіл з кріпленням 7 шт</t>
  </si>
  <si>
    <t>3290/63</t>
  </si>
  <si>
    <t>Кондиціонер 13 шт.</t>
  </si>
  <si>
    <t>3290/64</t>
  </si>
  <si>
    <t>Безпровідний маршрутизатор Mikrotik 2 шт.</t>
  </si>
  <si>
    <t>3290/65</t>
  </si>
  <si>
    <t>Лічильник електроенергії НІК 2303 120А 1 шт.</t>
  </si>
  <si>
    <t>3290/66</t>
  </si>
  <si>
    <t>3290/67</t>
  </si>
  <si>
    <t>Металоприфіль НС-12 поліест.</t>
  </si>
  <si>
    <t>3290/68</t>
  </si>
  <si>
    <t>Термометр безконтактний інфрачервоний НТ-820D</t>
  </si>
  <si>
    <t>3290/69</t>
  </si>
  <si>
    <t>Автоматичний дезинфектор м2м-02 на опорі</t>
  </si>
  <si>
    <t>3290/70</t>
  </si>
  <si>
    <t>Сканер потоковий Epson WorkForce DS-530</t>
  </si>
  <si>
    <t>3290/71</t>
  </si>
  <si>
    <t>Системний блок Сomel Business TУ У 26.2-24083083-001:2018  Braine</t>
  </si>
  <si>
    <t>3290/72</t>
  </si>
  <si>
    <t>Колонки GOLDEN FIELD</t>
  </si>
  <si>
    <t>3290/73</t>
  </si>
  <si>
    <t>Лед.светильк настільний DELUX</t>
  </si>
  <si>
    <t>3290/74</t>
  </si>
  <si>
    <t>Біндер машина bindMARK bM10</t>
  </si>
  <si>
    <t>3290/75</t>
  </si>
  <si>
    <t>3320/1</t>
  </si>
  <si>
    <t>до фінансового плану на 2020 рік</t>
  </si>
  <si>
    <t>72.19 Дослідження й експериментальні  розробки в галузі інших природничих і технічних наук</t>
  </si>
  <si>
    <t>71.12 Діяльність у сфері інжинірингу, геології та геодезії, надання послуг технічного консультування в цих сферах</t>
  </si>
  <si>
    <t>68.31 Агентства  нерухомості</t>
  </si>
  <si>
    <t>69.10 Діяльність у сфері права</t>
  </si>
  <si>
    <t xml:space="preserve">72.19  Дослідження й експериментальні  розробки в галузі інших природничих і технічних наук </t>
  </si>
  <si>
    <t>Проекти землеустрою , що забеспечують еколого - економічне обгрунтування сівозмін та впорядкування угідь</t>
  </si>
  <si>
    <t xml:space="preserve">71.12  Діяльність у сфері інжинірингу, геології та геодезії, надання послуг технічного консультування в цих сферах , в  т.ч.: </t>
  </si>
  <si>
    <t>Проекти землеустрою щодо відведення земельних ділянок</t>
  </si>
  <si>
    <t>Технічна документація із землеустрою щодо встановлення(відновлення) меж земельної ділянки в натурі (на місцевості)</t>
  </si>
  <si>
    <t>Виготовлення реєстраційних справ до договорів оренди</t>
  </si>
  <si>
    <t>Технічна документація із землеустрою щодо інвентаризації земель</t>
  </si>
  <si>
    <t>Проведення топографо-геодезичних робіт та робіт по створенню та корегуванню планово-картографічних матеріалів</t>
  </si>
  <si>
    <t>Проведення картографічних робіт(розмноження)</t>
  </si>
  <si>
    <t>Проведення грунтових обстежень</t>
  </si>
  <si>
    <t>Технічна документація із землеустрою щодо поділу та об’єднання земельних ділянок</t>
  </si>
  <si>
    <t>Користування метричними даними в системі координат</t>
  </si>
  <si>
    <t>Видача довідки про якісну характеристику земельної ділянки,то розмноження планово-картографічного матеріалу</t>
  </si>
  <si>
    <t xml:space="preserve">Виготовленням агрохімічного паспорта земельної ділянки                                 </t>
  </si>
  <si>
    <t>Технічна документація із землеустрою щодо встановлення меж частини земельної ділянки , на яку поширюються права суборенди, сервітуту</t>
  </si>
  <si>
    <t xml:space="preserve">68.31  Агентства  нерухомості, в т. ч.: </t>
  </si>
  <si>
    <t>Нормативна грошова оцінка земельних ділянок</t>
  </si>
  <si>
    <t>Експертна оцінка земель</t>
  </si>
  <si>
    <t>Нормативна грошова оцінка земель населених пунктів</t>
  </si>
  <si>
    <t>Проведення аукціоних робіт</t>
  </si>
  <si>
    <t>Автомобіль ГАЗ -31029</t>
  </si>
  <si>
    <t>1998</t>
  </si>
  <si>
    <t xml:space="preserve">службова діяльність </t>
  </si>
  <si>
    <t>Автомобіль Форд</t>
  </si>
  <si>
    <t>2009</t>
  </si>
  <si>
    <t>Автомобіль NISAN</t>
  </si>
  <si>
    <t>2012</t>
  </si>
  <si>
    <t>Автомобіль Ауді А4</t>
  </si>
  <si>
    <t>2017</t>
  </si>
  <si>
    <t>Придбання основних засобів  :</t>
  </si>
  <si>
    <t>Придбання інших необоротних матеріальних активів :</t>
  </si>
  <si>
    <t>Вивіска зовнішня 3 шт.</t>
  </si>
  <si>
    <t>Придбання нематеріальних активів :</t>
  </si>
  <si>
    <t>Модернізація, модифікація основних засобів:</t>
  </si>
  <si>
    <t>Поточний ремонт сходинок на задньому дворі будинку</t>
  </si>
  <si>
    <t>Капітальний ремонт: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</si>
</sst>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6730669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6730669E-203"/>
      <sz val="10"/>
      <scheme val="none"/>
    </font>
    <font>
      <name val="Times New Roman"/>
      <charset val="204"/>
      <family val="1"/>
      <b/>
      <color auto="1" tint="8.96130216730669E-203"/>
      <sz val="14"/>
      <scheme val="none"/>
    </font>
    <font>
      <name val="Times New Roman"/>
      <charset val="204"/>
      <family val="1"/>
      <color auto="1" tint="8.96130216730669E-203"/>
      <sz val="14"/>
      <scheme val="none"/>
    </font>
    <font>
      <name val="Times New Roman"/>
      <charset val="204"/>
      <family val="1"/>
      <color auto="1" tint="8.96130216730669E-203"/>
      <sz val="14"/>
      <u/>
      <scheme val="none"/>
    </font>
    <font>
      <name val="Times New Roman"/>
      <charset val="204"/>
      <family val="1"/>
      <i/>
      <color auto="1" tint="8.96130216730669E-203"/>
      <sz val="14"/>
      <scheme val="none"/>
    </font>
    <font>
      <name val="Times New Roman"/>
      <charset val="204"/>
      <family val="1"/>
      <b/>
      <i/>
      <color auto="1" tint="8.96130216730669E-203"/>
      <sz val="14"/>
      <scheme val="none"/>
    </font>
    <font>
      <name val="Times New Roman"/>
      <charset val="204"/>
      <family val="1"/>
      <color auto="1" tint="8.96130216730669E-203"/>
      <sz val="13"/>
      <scheme val="none"/>
    </font>
    <font>
      <name val="Times New Roman"/>
      <charset val="204"/>
      <family val="1"/>
      <b/>
      <color auto="1" tint="8.96130216730669E-203"/>
      <sz val="13"/>
      <scheme val="none"/>
    </font>
    <font>
      <name val="Times New Roman"/>
      <charset val="204"/>
      <family val="1"/>
      <color auto="1" tint="8.96130216730669E-203"/>
      <sz val="12"/>
      <scheme val="none"/>
    </font>
    <font>
      <name val="Arial"/>
      <family val="2"/>
      <color auto="1" tint="8.96130216730669E-203"/>
      <sz val="8"/>
      <scheme val="none"/>
    </font>
    <font>
      <name val="Times New Roman"/>
      <charset val="204"/>
      <family val="1"/>
      <color auto="1" tint="8.96130216730669E-203"/>
      <sz val="10"/>
      <scheme val="none"/>
    </font>
    <font>
      <name val="Arial"/>
      <charset val="204"/>
      <family val="2"/>
      <color auto="1" tint="8.96130216730669E-203"/>
      <sz val="10"/>
      <scheme val="none"/>
    </font>
    <font>
      <name val="Arial Cyr"/>
      <charset val="204"/>
      <family val="2"/>
      <color auto="1" tint="8.96130216730669E-203"/>
      <sz val="10"/>
      <scheme val="none"/>
    </font>
    <font>
      <name val="Arial Cyr"/>
      <charset val="204"/>
      <color auto="1" tint="8.96130216730669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6730669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6730669E-203"/>
      <sz val="12"/>
      <scheme val="none"/>
    </font>
    <font>
      <name val="FreeSet"/>
      <family val="2"/>
      <color auto="1" tint="8.96130216730669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6730669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6730669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6730669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6730669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6730669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6730669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6730669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6730669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6730669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6730669E-203"/>
      <sz val="10"/>
      <scheme val="none"/>
    </font>
    <font>
      <name val="Petersburg"/>
      <color auto="1" tint="8.96130216730669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135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32717.2</v>
      </c>
      <c r="D34" s="173">
        <v>34833.6</v>
      </c>
      <c r="E34" s="173">
        <v>17390</v>
      </c>
      <c r="F34" s="173">
        <v>34833.6</v>
      </c>
      <c r="G34" s="173">
        <v>17443.6</v>
      </c>
      <c r="H34" s="173">
        <v>200.3</v>
      </c>
    </row>
    <row r="35" s="5" customFormat="1" ht="20.1" customHeight="1">
      <c r="A35" s="87" t="s">
        <v>128</v>
      </c>
      <c r="B35" s="7">
        <v>1010</v>
      </c>
      <c r="C35" s="165">
        <v>-28149.8</v>
      </c>
      <c r="D35" s="165">
        <v>-28909.2</v>
      </c>
      <c r="E35" s="165">
        <v>-15118</v>
      </c>
      <c r="F35" s="165">
        <v>-28909.2</v>
      </c>
      <c r="G35" s="174">
        <v>13791.2</v>
      </c>
      <c r="H35" s="174">
        <v>191.2</v>
      </c>
    </row>
    <row r="36" s="5" customFormat="1" ht="20.1" customHeight="1">
      <c r="A36" s="88" t="s">
        <v>184</v>
      </c>
      <c r="B36" s="151">
        <v>1020</v>
      </c>
      <c r="C36" s="166">
        <v>4567.4</v>
      </c>
      <c r="D36" s="166">
        <v>5924.4</v>
      </c>
      <c r="E36" s="166">
        <v>2272</v>
      </c>
      <c r="F36" s="166">
        <v>5924.4</v>
      </c>
      <c r="G36" s="173">
        <v>3652.4</v>
      </c>
      <c r="H36" s="173">
        <v>260.8</v>
      </c>
    </row>
    <row r="37" s="5" customFormat="1" ht="20.1" customHeight="1">
      <c r="A37" s="87" t="s">
        <v>154</v>
      </c>
      <c r="B37" s="9">
        <v>1030</v>
      </c>
      <c r="C37" s="165">
        <v>-4028.3</v>
      </c>
      <c r="D37" s="165">
        <v>-5074.4</v>
      </c>
      <c r="E37" s="165">
        <v>-2076</v>
      </c>
      <c r="F37" s="165">
        <v>-5074.4</v>
      </c>
      <c r="G37" s="174">
        <v>2998.4</v>
      </c>
      <c r="H37" s="174">
        <v>244.4</v>
      </c>
    </row>
    <row r="38" s="5" customFormat="1" ht="20.1" customHeight="1">
      <c r="A38" s="8" t="s">
        <v>93</v>
      </c>
      <c r="B38" s="9">
        <v>1031</v>
      </c>
      <c r="C38" s="165">
        <v>-157.9</v>
      </c>
      <c r="D38" s="165">
        <v>-102.6</v>
      </c>
      <c r="E38" s="165">
        <v>-100</v>
      </c>
      <c r="F38" s="165">
        <v>-102.6</v>
      </c>
      <c r="G38" s="174">
        <v>2.6</v>
      </c>
      <c r="H38" s="174">
        <v>102.6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</v>
      </c>
      <c r="D42" s="165">
        <v>-30</v>
      </c>
      <c r="E42" s="165">
        <v>-20</v>
      </c>
      <c r="F42" s="165">
        <v>-30</v>
      </c>
      <c r="G42" s="174">
        <v>10</v>
      </c>
      <c r="H42" s="174">
        <v>150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1729</v>
      </c>
      <c r="D44" s="174">
        <v>1412.5</v>
      </c>
      <c r="E44" s="174">
        <v>777</v>
      </c>
      <c r="F44" s="174">
        <v>1412.5</v>
      </c>
      <c r="G44" s="174">
        <v>635.5</v>
      </c>
      <c r="H44" s="174">
        <v>181.8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-885.8</v>
      </c>
      <c r="D47" s="165">
        <v>-665.4</v>
      </c>
      <c r="E47" s="165">
        <v>-380</v>
      </c>
      <c r="F47" s="165">
        <v>-665.4</v>
      </c>
      <c r="G47" s="174">
        <v>285.4</v>
      </c>
      <c r="H47" s="174">
        <v>175.1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1382.3</v>
      </c>
      <c r="D50" s="166">
        <v>1597.1</v>
      </c>
      <c r="E50" s="166">
        <v>593</v>
      </c>
      <c r="F50" s="166">
        <v>1597.1</v>
      </c>
      <c r="G50" s="173">
        <v>1004.1</v>
      </c>
      <c r="H50" s="173">
        <v>269.3</v>
      </c>
    </row>
    <row r="51" s="5" customFormat="1" ht="20.1" customHeight="1">
      <c r="A51" s="89" t="s">
        <v>118</v>
      </c>
      <c r="B51" s="151">
        <v>1310</v>
      </c>
      <c r="C51" s="167">
        <v>2296.8</v>
      </c>
      <c r="D51" s="167">
        <v>3045.1</v>
      </c>
      <c r="E51" s="167">
        <v>975</v>
      </c>
      <c r="F51" s="167">
        <v>3045.1</v>
      </c>
      <c r="G51" s="173">
        <v>2070.1</v>
      </c>
      <c r="H51" s="173">
        <v>312.3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8.7</v>
      </c>
      <c r="G52" s="173">
        <v>3.1</v>
      </c>
      <c r="H52" s="173">
        <v>155.4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351</v>
      </c>
      <c r="D55" s="174">
        <v>237.1</v>
      </c>
      <c r="E55" s="174">
        <v>320</v>
      </c>
      <c r="F55" s="174">
        <v>237.1</v>
      </c>
      <c r="G55" s="174">
        <v>-82.9</v>
      </c>
      <c r="H55" s="174">
        <v>74.1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13.5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-18.1</v>
      </c>
      <c r="E59" s="165">
        <v>0</v>
      </c>
      <c r="F59" s="165">
        <v>-18.1</v>
      </c>
      <c r="G59" s="174">
        <v>18.1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1746.8</v>
      </c>
      <c r="D61" s="166">
        <v>1816.1</v>
      </c>
      <c r="E61" s="166">
        <v>913</v>
      </c>
      <c r="F61" s="166">
        <v>1816.1</v>
      </c>
      <c r="G61" s="173">
        <v>903.1</v>
      </c>
      <c r="H61" s="173">
        <v>198.9</v>
      </c>
    </row>
    <row r="62" s="5" customFormat="1" ht="20.1" customHeight="1">
      <c r="A62" s="8" t="s">
        <v>243</v>
      </c>
      <c r="B62" s="7">
        <v>1180</v>
      </c>
      <c r="C62" s="165">
        <v>-314.4</v>
      </c>
      <c r="D62" s="165">
        <v>-326.9</v>
      </c>
      <c r="E62" s="165">
        <v>-164</v>
      </c>
      <c r="F62" s="165">
        <v>-326.9</v>
      </c>
      <c r="G62" s="174">
        <v>162.9</v>
      </c>
      <c r="H62" s="174">
        <v>199.3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1432.4</v>
      </c>
      <c r="D66" s="166">
        <v>1489.2</v>
      </c>
      <c r="E66" s="166">
        <v>749</v>
      </c>
      <c r="F66" s="166">
        <v>1489.2</v>
      </c>
      <c r="G66" s="173">
        <v>740.2</v>
      </c>
      <c r="H66" s="173">
        <v>198.8</v>
      </c>
    </row>
    <row r="67" s="5" customFormat="1" ht="20.1" customHeight="1">
      <c r="A67" s="8" t="s">
        <v>386</v>
      </c>
      <c r="B67" s="6">
        <v>1201</v>
      </c>
      <c r="C67" s="174">
        <v>1432.4</v>
      </c>
      <c r="D67" s="174">
        <v>1489.2</v>
      </c>
      <c r="E67" s="174">
        <v>749</v>
      </c>
      <c r="F67" s="174">
        <v>1489.2</v>
      </c>
      <c r="G67" s="174">
        <v>740.2</v>
      </c>
      <c r="H67" s="174">
        <v>198.8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34810.7</v>
      </c>
      <c r="D69" s="175">
        <v>36483.2</v>
      </c>
      <c r="E69" s="175">
        <v>18487</v>
      </c>
      <c r="F69" s="175">
        <v>36483.2</v>
      </c>
      <c r="G69" s="174">
        <v>17996.2</v>
      </c>
      <c r="H69" s="174">
        <v>197.3</v>
      </c>
    </row>
    <row r="70" s="5" customFormat="1" ht="20.1" customHeight="1">
      <c r="A70" s="10" t="s">
        <v>101</v>
      </c>
      <c r="B70" s="9">
        <v>1220</v>
      </c>
      <c r="C70" s="169">
        <v>-33378.3</v>
      </c>
      <c r="D70" s="169">
        <v>-34994</v>
      </c>
      <c r="E70" s="169">
        <v>-17738</v>
      </c>
      <c r="F70" s="169">
        <v>-34994</v>
      </c>
      <c r="G70" s="174">
        <v>17256</v>
      </c>
      <c r="H70" s="174">
        <v>197.3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2545.1</v>
      </c>
      <c r="D73" s="174">
        <v>2498.9</v>
      </c>
      <c r="E73" s="174">
        <v>1588</v>
      </c>
      <c r="F73" s="174">
        <v>2498.9</v>
      </c>
      <c r="G73" s="174">
        <v>910.9</v>
      </c>
      <c r="H73" s="174">
        <v>157.4</v>
      </c>
    </row>
    <row r="74" s="5" customFormat="1" ht="20.1" customHeight="1">
      <c r="A74" s="8" t="s">
        <v>193</v>
      </c>
      <c r="B74" s="40">
        <v>1401</v>
      </c>
      <c r="C74" s="174">
        <v>791.9</v>
      </c>
      <c r="D74" s="174">
        <v>1040.6</v>
      </c>
      <c r="E74" s="174">
        <v>434</v>
      </c>
      <c r="F74" s="174">
        <v>1040.6</v>
      </c>
      <c r="G74" s="174">
        <v>606.6</v>
      </c>
      <c r="H74" s="174">
        <v>239.8</v>
      </c>
    </row>
    <row r="75" s="5" customFormat="1" ht="20.1" customHeight="1">
      <c r="A75" s="8" t="s">
        <v>28</v>
      </c>
      <c r="B75" s="40">
        <v>1402</v>
      </c>
      <c r="C75" s="174">
        <v>1753.2</v>
      </c>
      <c r="D75" s="174">
        <v>1458.3</v>
      </c>
      <c r="E75" s="174">
        <v>1154</v>
      </c>
      <c r="F75" s="174">
        <v>1458.3</v>
      </c>
      <c r="G75" s="174">
        <v>304.3</v>
      </c>
      <c r="H75" s="174">
        <v>126.4</v>
      </c>
    </row>
    <row r="76" s="5" customFormat="1" ht="20.1" customHeight="1">
      <c r="A76" s="8" t="s">
        <v>5</v>
      </c>
      <c r="B76" s="13">
        <v>1410</v>
      </c>
      <c r="C76" s="174">
        <v>22113</v>
      </c>
      <c r="D76" s="174">
        <v>22896</v>
      </c>
      <c r="E76" s="174">
        <v>11823</v>
      </c>
      <c r="F76" s="174">
        <v>22896</v>
      </c>
      <c r="G76" s="174">
        <v>11073</v>
      </c>
      <c r="H76" s="174">
        <v>193.7</v>
      </c>
    </row>
    <row r="77" s="5" customFormat="1" ht="20.1" customHeight="1">
      <c r="A77" s="8" t="s">
        <v>6</v>
      </c>
      <c r="B77" s="13">
        <v>1420</v>
      </c>
      <c r="C77" s="174">
        <v>4646.3</v>
      </c>
      <c r="D77" s="174">
        <v>4917.5</v>
      </c>
      <c r="E77" s="174">
        <v>2546</v>
      </c>
      <c r="F77" s="174">
        <v>4917.5</v>
      </c>
      <c r="G77" s="174">
        <v>2371.5</v>
      </c>
      <c r="H77" s="174">
        <v>193.1</v>
      </c>
    </row>
    <row r="78" s="5" customFormat="1" ht="20.1" customHeight="1">
      <c r="A78" s="8" t="s">
        <v>7</v>
      </c>
      <c r="B78" s="13">
        <v>1430</v>
      </c>
      <c r="C78" s="174">
        <v>914.5</v>
      </c>
      <c r="D78" s="174">
        <v>1448</v>
      </c>
      <c r="E78" s="174">
        <v>382</v>
      </c>
      <c r="F78" s="174">
        <v>1448</v>
      </c>
      <c r="G78" s="174">
        <v>1066</v>
      </c>
      <c r="H78" s="174">
        <v>379.1</v>
      </c>
    </row>
    <row r="79" s="5" customFormat="1" ht="20.1" customHeight="1">
      <c r="A79" s="8" t="s">
        <v>29</v>
      </c>
      <c r="B79" s="13">
        <v>1440</v>
      </c>
      <c r="C79" s="174">
        <v>2845</v>
      </c>
      <c r="D79" s="174">
        <v>2906.7</v>
      </c>
      <c r="E79" s="174">
        <v>1235</v>
      </c>
      <c r="F79" s="174">
        <v>2906.7</v>
      </c>
      <c r="G79" s="174">
        <v>1671.7</v>
      </c>
      <c r="H79" s="174">
        <v>235.4</v>
      </c>
    </row>
    <row r="80" s="5" customFormat="1" ht="20.1" customHeight="1" thickBot="1">
      <c r="A80" s="10" t="s">
        <v>49</v>
      </c>
      <c r="B80" s="51">
        <v>1450</v>
      </c>
      <c r="C80" s="176">
        <v>33063.9</v>
      </c>
      <c r="D80" s="176">
        <v>34667.1</v>
      </c>
      <c r="E80" s="176">
        <v>17574</v>
      </c>
      <c r="F80" s="176">
        <v>34667.1</v>
      </c>
      <c r="G80" s="173">
        <v>17093.1</v>
      </c>
      <c r="H80" s="173">
        <v>197.3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2874.1</v>
      </c>
      <c r="D83" s="165">
        <v>2983.9</v>
      </c>
      <c r="E83" s="165">
        <v>3385</v>
      </c>
      <c r="F83" s="165">
        <v>2983.9</v>
      </c>
      <c r="G83" s="174">
        <v>-401.1</v>
      </c>
      <c r="H83" s="174">
        <v>88.2</v>
      </c>
    </row>
    <row r="84" s="5" customFormat="1" ht="37.5" customHeight="1">
      <c r="A84" s="8" t="s">
        <v>273</v>
      </c>
      <c r="B84" s="6">
        <v>1200</v>
      </c>
      <c r="C84" s="165">
        <v>1432.4</v>
      </c>
      <c r="D84" s="165">
        <v>1489.2</v>
      </c>
      <c r="E84" s="165">
        <v>749</v>
      </c>
      <c r="F84" s="165">
        <v>1489.2</v>
      </c>
      <c r="G84" s="174">
        <v>740.2</v>
      </c>
      <c r="H84" s="174">
        <v>198.8</v>
      </c>
    </row>
    <row r="85" s="5" customFormat="1" ht="39.75" customHeight="1">
      <c r="A85" s="47" t="s">
        <v>253</v>
      </c>
      <c r="B85" s="6">
        <v>2010</v>
      </c>
      <c r="C85" s="170">
        <v>-1289.2</v>
      </c>
      <c r="D85" s="170">
        <v>-1191.4</v>
      </c>
      <c r="E85" s="170">
        <v>-674</v>
      </c>
      <c r="F85" s="170">
        <v>-1191.4</v>
      </c>
      <c r="G85" s="174">
        <v>517.4</v>
      </c>
      <c r="H85" s="174">
        <v>176.8</v>
      </c>
    </row>
    <row r="86" s="5" customFormat="1" ht="37.5" customHeight="1">
      <c r="A86" s="8" t="s">
        <v>145</v>
      </c>
      <c r="B86" s="6">
        <v>2011</v>
      </c>
      <c r="C86" s="165">
        <v>-1289.2</v>
      </c>
      <c r="D86" s="165">
        <v>-1191.4</v>
      </c>
      <c r="E86" s="165">
        <v>-674</v>
      </c>
      <c r="F86" s="165">
        <v>-1191.4</v>
      </c>
      <c r="G86" s="174">
        <v>517.4</v>
      </c>
      <c r="H86" s="174">
        <v>176.8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3017.3</v>
      </c>
      <c r="D94" s="171">
        <v>3281.7</v>
      </c>
      <c r="E94" s="171">
        <v>3460</v>
      </c>
      <c r="F94" s="171">
        <v>3281.7</v>
      </c>
      <c r="G94" s="174">
        <v>-178.3</v>
      </c>
      <c r="H94" s="174">
        <v>94.8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8488.9</v>
      </c>
      <c r="D96" s="177">
        <v>8486.5</v>
      </c>
      <c r="E96" s="177">
        <v>4065</v>
      </c>
      <c r="F96" s="177">
        <v>8486.5</v>
      </c>
      <c r="G96" s="177">
        <v>4421.5</v>
      </c>
      <c r="H96" s="173">
        <v>208.8</v>
      </c>
    </row>
    <row r="97" s="5" customFormat="1">
      <c r="A97" s="8" t="s">
        <v>258</v>
      </c>
      <c r="B97" s="6">
        <v>2111</v>
      </c>
      <c r="C97" s="178">
        <v>449.4</v>
      </c>
      <c r="D97" s="178">
        <v>250.6</v>
      </c>
      <c r="E97" s="178">
        <v>164</v>
      </c>
      <c r="F97" s="178">
        <v>250.6</v>
      </c>
      <c r="G97" s="178">
        <v>86.6</v>
      </c>
      <c r="H97" s="174">
        <v>152.8</v>
      </c>
    </row>
    <row r="98" s="5" customFormat="1">
      <c r="A98" s="8" t="s">
        <v>337</v>
      </c>
      <c r="B98" s="6">
        <v>2112</v>
      </c>
      <c r="C98" s="178">
        <v>6311.9</v>
      </c>
      <c r="D98" s="178">
        <v>6708.8</v>
      </c>
      <c r="E98" s="178">
        <v>3130</v>
      </c>
      <c r="F98" s="178">
        <v>6708.8</v>
      </c>
      <c r="G98" s="178">
        <v>3578.8</v>
      </c>
      <c r="H98" s="174">
        <v>214.3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1406.3</v>
      </c>
      <c r="D101" s="178">
        <v>1151.3</v>
      </c>
      <c r="E101" s="178">
        <v>594</v>
      </c>
      <c r="F101" s="178">
        <v>1151.3</v>
      </c>
      <c r="G101" s="178">
        <v>557.3</v>
      </c>
      <c r="H101" s="174">
        <v>193.8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3788.3</v>
      </c>
      <c r="D104" s="173">
        <v>4612.8</v>
      </c>
      <c r="E104" s="173">
        <v>2240</v>
      </c>
      <c r="F104" s="173">
        <v>4612.8</v>
      </c>
      <c r="G104" s="177">
        <v>2372.8</v>
      </c>
      <c r="H104" s="173">
        <v>205.9</v>
      </c>
    </row>
    <row r="105" s="5" customFormat="1" ht="37.5">
      <c r="A105" s="74" t="s">
        <v>341</v>
      </c>
      <c r="B105" s="60">
        <v>2130</v>
      </c>
      <c r="C105" s="173">
        <v>4453.5</v>
      </c>
      <c r="D105" s="173">
        <v>5043.8</v>
      </c>
      <c r="E105" s="173">
        <v>2472</v>
      </c>
      <c r="F105" s="173">
        <v>5043.8</v>
      </c>
      <c r="G105" s="177">
        <v>2571.8</v>
      </c>
      <c r="H105" s="173">
        <v>204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4453.5</v>
      </c>
      <c r="D107" s="174">
        <v>5043.8</v>
      </c>
      <c r="E107" s="174">
        <v>2472</v>
      </c>
      <c r="F107" s="174">
        <v>5043.8</v>
      </c>
      <c r="G107" s="178">
        <v>2571.8</v>
      </c>
      <c r="H107" s="174">
        <v>204</v>
      </c>
    </row>
    <row r="108" s="5" customFormat="1" ht="22.5" customHeight="1" thickBot="1">
      <c r="A108" s="89" t="s">
        <v>343</v>
      </c>
      <c r="B108" s="151">
        <v>2200</v>
      </c>
      <c r="C108" s="173">
        <v>16730.7</v>
      </c>
      <c r="D108" s="173">
        <v>18143.1</v>
      </c>
      <c r="E108" s="173">
        <v>8777</v>
      </c>
      <c r="F108" s="173">
        <v>18143.1</v>
      </c>
      <c r="G108" s="177">
        <v>9366.1</v>
      </c>
      <c r="H108" s="173">
        <v>206.7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6307.2</v>
      </c>
      <c r="D110" s="173">
        <v>7237.8</v>
      </c>
      <c r="E110" s="173">
        <v>4803</v>
      </c>
      <c r="F110" s="173">
        <v>7237.8</v>
      </c>
      <c r="G110" s="177">
        <v>2434.8</v>
      </c>
      <c r="H110" s="173">
        <v>150.7</v>
      </c>
    </row>
    <row r="111" s="5" customFormat="1" ht="20.1" customHeight="1">
      <c r="A111" s="90" t="s">
        <v>333</v>
      </c>
      <c r="B111" s="131">
        <v>3040</v>
      </c>
      <c r="C111" s="174">
        <v>448.4</v>
      </c>
      <c r="D111" s="174">
        <v>509.8</v>
      </c>
      <c r="E111" s="174">
        <v>256</v>
      </c>
      <c r="F111" s="174">
        <v>509.8</v>
      </c>
      <c r="G111" s="178">
        <v>253.8</v>
      </c>
      <c r="H111" s="174">
        <v>199.1</v>
      </c>
    </row>
    <row r="112" s="5" customFormat="1">
      <c r="A112" s="90" t="s">
        <v>271</v>
      </c>
      <c r="B112" s="131">
        <v>3195</v>
      </c>
      <c r="C112" s="174">
        <v>3998.3</v>
      </c>
      <c r="D112" s="174">
        <v>226.8</v>
      </c>
      <c r="E112" s="174">
        <v>137</v>
      </c>
      <c r="F112" s="174">
        <v>226.8</v>
      </c>
      <c r="G112" s="178">
        <v>89.8</v>
      </c>
      <c r="H112" s="174">
        <v>165.5</v>
      </c>
    </row>
    <row r="113">
      <c r="A113" s="90" t="s">
        <v>122</v>
      </c>
      <c r="B113" s="131">
        <v>3295</v>
      </c>
      <c r="C113" s="174">
        <v>-3067.7</v>
      </c>
      <c r="D113" s="174">
        <v>-2543.1</v>
      </c>
      <c r="E113" s="174">
        <v>-790</v>
      </c>
      <c r="F113" s="174">
        <v>-2543.1</v>
      </c>
      <c r="G113" s="178">
        <v>-1753.1</v>
      </c>
      <c r="H113" s="174">
        <v>321.9</v>
      </c>
    </row>
    <row r="114" s="5" customFormat="1">
      <c r="A114" s="90" t="s">
        <v>279</v>
      </c>
      <c r="B114" s="9">
        <v>3395</v>
      </c>
      <c r="C114" s="174">
        <v>0</v>
      </c>
      <c r="D114" s="174">
        <v>237.1</v>
      </c>
      <c r="E114" s="174">
        <v>0</v>
      </c>
      <c r="F114" s="174">
        <v>237.1</v>
      </c>
      <c r="G114" s="178">
        <v>237.1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7237.8</v>
      </c>
      <c r="D116" s="176">
        <v>5158.6</v>
      </c>
      <c r="E116" s="176">
        <v>4150</v>
      </c>
      <c r="F116" s="176">
        <v>5158.6</v>
      </c>
      <c r="G116" s="177">
        <v>1008.6</v>
      </c>
      <c r="H116" s="173">
        <v>124.3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3067.7</v>
      </c>
      <c r="D118" s="179">
        <v>2593.1</v>
      </c>
      <c r="E118" s="179">
        <v>790</v>
      </c>
      <c r="F118" s="179">
        <v>2593.1</v>
      </c>
      <c r="G118" s="177">
        <v>1803.1</v>
      </c>
      <c r="H118" s="173">
        <v>328.2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504.8</v>
      </c>
      <c r="D120" s="174">
        <v>293.6</v>
      </c>
      <c r="E120" s="174">
        <v>280</v>
      </c>
      <c r="F120" s="174">
        <v>293.6</v>
      </c>
      <c r="G120" s="178">
        <v>13.6</v>
      </c>
      <c r="H120" s="174">
        <v>104.9</v>
      </c>
    </row>
    <row r="121" s="5" customFormat="1" ht="20.1" customHeight="1">
      <c r="A121" s="8" t="s">
        <v>30</v>
      </c>
      <c r="B121" s="67">
        <v>4030</v>
      </c>
      <c r="C121" s="174">
        <v>257.5</v>
      </c>
      <c r="D121" s="174">
        <v>625.9</v>
      </c>
      <c r="E121" s="174">
        <v>160</v>
      </c>
      <c r="F121" s="174">
        <v>625.9</v>
      </c>
      <c r="G121" s="178">
        <v>465.9</v>
      </c>
      <c r="H121" s="174">
        <v>391.2</v>
      </c>
    </row>
    <row r="122" s="5" customFormat="1">
      <c r="A122" s="8" t="s">
        <v>3</v>
      </c>
      <c r="B122" s="66">
        <v>4040</v>
      </c>
      <c r="C122" s="174">
        <v>12.4</v>
      </c>
      <c r="D122" s="174">
        <v>142.4</v>
      </c>
      <c r="E122" s="174">
        <v>0</v>
      </c>
      <c r="F122" s="174">
        <v>142.4</v>
      </c>
      <c r="G122" s="178">
        <v>142.4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199.4</v>
      </c>
      <c r="D123" s="174">
        <v>211.2</v>
      </c>
      <c r="E123" s="174">
        <v>50</v>
      </c>
      <c r="F123" s="174">
        <v>211.2</v>
      </c>
      <c r="G123" s="178">
        <v>161.2</v>
      </c>
      <c r="H123" s="174">
        <v>422.4</v>
      </c>
    </row>
    <row r="124" s="5" customFormat="1">
      <c r="A124" s="8" t="s">
        <v>247</v>
      </c>
      <c r="B124" s="67">
        <v>4060</v>
      </c>
      <c r="C124" s="174">
        <v>2093.6</v>
      </c>
      <c r="D124" s="174">
        <v>1320</v>
      </c>
      <c r="E124" s="174">
        <v>300</v>
      </c>
      <c r="F124" s="174">
        <v>1320</v>
      </c>
      <c r="G124" s="178">
        <v>1020</v>
      </c>
      <c r="H124" s="174">
        <v>440</v>
      </c>
    </row>
    <row r="125" s="5" customFormat="1" ht="20.1" customHeight="1">
      <c r="A125" s="89" t="s">
        <v>238</v>
      </c>
      <c r="B125" s="157">
        <v>4000</v>
      </c>
      <c r="C125" s="176">
        <v>3067.7</v>
      </c>
      <c r="D125" s="176">
        <v>2593.1</v>
      </c>
      <c r="E125" s="176">
        <v>790</v>
      </c>
      <c r="F125" s="176">
        <v>2593.1</v>
      </c>
      <c r="G125" s="177">
        <v>1803.1</v>
      </c>
      <c r="H125" s="173">
        <v>328.2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3067.7</v>
      </c>
      <c r="D128" s="174">
        <v>2593.1</v>
      </c>
      <c r="E128" s="174">
        <v>790</v>
      </c>
      <c r="F128" s="174">
        <v>2593.1</v>
      </c>
      <c r="G128" s="178">
        <v>1803.1</v>
      </c>
      <c r="H128" s="174">
        <v>328.2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4.4</v>
      </c>
      <c r="D131" s="181">
        <v>4.3</v>
      </c>
      <c r="E131" s="91">
        <v>4.3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6.3</v>
      </c>
      <c r="D132" s="181">
        <v>6.9</v>
      </c>
      <c r="E132" s="91">
        <v>4.6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15.3</v>
      </c>
      <c r="D133" s="182">
        <v>16.3</v>
      </c>
      <c r="E133" s="91">
        <v>11.2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0.7</v>
      </c>
      <c r="D134" s="183">
        <v>0.7</v>
      </c>
      <c r="E134" s="91">
        <v>0.7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0.4</v>
      </c>
      <c r="E135" s="91">
        <v>0.4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12994.1</v>
      </c>
      <c r="D137" s="174">
        <v>13601.3</v>
      </c>
      <c r="E137" s="91">
        <v>7182</v>
      </c>
      <c r="F137" s="91" t="s">
        <v>357</v>
      </c>
      <c r="G137" s="178">
        <v>607.2</v>
      </c>
      <c r="H137" s="174">
        <v>104.7</v>
      </c>
    </row>
    <row r="138" s="5" customFormat="1" ht="20.1" customHeight="1">
      <c r="A138" s="120" t="s">
        <v>306</v>
      </c>
      <c r="B138" s="121">
        <v>6001</v>
      </c>
      <c r="C138" s="185">
        <v>7751</v>
      </c>
      <c r="D138" s="185">
        <v>8769.9</v>
      </c>
      <c r="E138" s="91">
        <v>6066</v>
      </c>
      <c r="F138" s="91" t="s">
        <v>357</v>
      </c>
      <c r="G138" s="178">
        <v>1018.9</v>
      </c>
      <c r="H138" s="174">
        <v>113.1</v>
      </c>
    </row>
    <row r="139" s="5" customFormat="1" ht="20.1" customHeight="1">
      <c r="A139" s="120" t="s">
        <v>307</v>
      </c>
      <c r="B139" s="121">
        <v>6002</v>
      </c>
      <c r="C139" s="174">
        <v>13331.2</v>
      </c>
      <c r="D139" s="174">
        <v>15454.9</v>
      </c>
      <c r="E139" s="91">
        <v>10816</v>
      </c>
      <c r="F139" s="91" t="s">
        <v>357</v>
      </c>
      <c r="G139" s="178">
        <v>2123.7</v>
      </c>
      <c r="H139" s="174">
        <v>115.9</v>
      </c>
    </row>
    <row r="140" s="5" customFormat="1" ht="20.1" customHeight="1">
      <c r="A140" s="120" t="s">
        <v>308</v>
      </c>
      <c r="B140" s="121">
        <v>6003</v>
      </c>
      <c r="C140" s="174">
        <v>5580.2</v>
      </c>
      <c r="D140" s="174">
        <v>6685</v>
      </c>
      <c r="E140" s="91">
        <v>4750</v>
      </c>
      <c r="F140" s="91" t="s">
        <v>357</v>
      </c>
      <c r="G140" s="178">
        <v>1104.8</v>
      </c>
      <c r="H140" s="174">
        <v>119.8</v>
      </c>
    </row>
    <row r="141" s="5" customFormat="1" ht="20.1" customHeight="1">
      <c r="A141" s="90" t="s">
        <v>309</v>
      </c>
      <c r="B141" s="6">
        <v>6010</v>
      </c>
      <c r="C141" s="174">
        <v>9749.2</v>
      </c>
      <c r="D141" s="174">
        <v>8025.6</v>
      </c>
      <c r="E141" s="91">
        <v>9067</v>
      </c>
      <c r="F141" s="91" t="s">
        <v>357</v>
      </c>
      <c r="G141" s="178">
        <v>-1723.6</v>
      </c>
      <c r="H141" s="174">
        <v>82.3</v>
      </c>
    </row>
    <row r="142" s="5" customFormat="1">
      <c r="A142" s="90" t="s">
        <v>310</v>
      </c>
      <c r="B142" s="6">
        <v>6011</v>
      </c>
      <c r="C142" s="174">
        <v>7237.8</v>
      </c>
      <c r="D142" s="174">
        <v>5158.6</v>
      </c>
      <c r="E142" s="91">
        <v>4150</v>
      </c>
      <c r="F142" s="91" t="s">
        <v>357</v>
      </c>
      <c r="G142" s="178">
        <v>-2079.2</v>
      </c>
      <c r="H142" s="174">
        <v>71.3</v>
      </c>
    </row>
    <row r="143" s="5" customFormat="1" ht="20.1" customHeight="1">
      <c r="A143" s="89" t="s">
        <v>185</v>
      </c>
      <c r="B143" s="135">
        <v>6020</v>
      </c>
      <c r="C143" s="173">
        <v>22743.3</v>
      </c>
      <c r="D143" s="173">
        <v>21626.9</v>
      </c>
      <c r="E143" s="91">
        <v>16249</v>
      </c>
      <c r="F143" s="158" t="s">
        <v>357</v>
      </c>
      <c r="G143" s="177">
        <v>-1116.4</v>
      </c>
      <c r="H143" s="173">
        <v>95.1</v>
      </c>
    </row>
    <row r="144" s="5" customFormat="1" ht="20.1" customHeight="1">
      <c r="A144" s="90" t="s">
        <v>126</v>
      </c>
      <c r="B144" s="6">
        <v>6030</v>
      </c>
      <c r="C144" s="174">
        <v>2432.2</v>
      </c>
      <c r="D144" s="174">
        <v>2574.6</v>
      </c>
      <c r="E144" s="91">
        <v>1850</v>
      </c>
      <c r="F144" s="91" t="s">
        <v>357</v>
      </c>
      <c r="G144" s="178">
        <v>142.4</v>
      </c>
      <c r="H144" s="174">
        <v>105.9</v>
      </c>
    </row>
    <row r="145" s="5" customFormat="1" ht="20.1" customHeight="1">
      <c r="A145" s="90" t="s">
        <v>127</v>
      </c>
      <c r="B145" s="6">
        <v>6040</v>
      </c>
      <c r="C145" s="174">
        <v>10930.3</v>
      </c>
      <c r="D145" s="174">
        <v>9918.4</v>
      </c>
      <c r="E145" s="91">
        <v>7684</v>
      </c>
      <c r="F145" s="91" t="s">
        <v>357</v>
      </c>
      <c r="G145" s="178">
        <v>-1011.9</v>
      </c>
      <c r="H145" s="174">
        <v>90.7</v>
      </c>
    </row>
    <row r="146" s="5" customFormat="1" ht="20.1" customHeight="1">
      <c r="A146" s="89" t="s">
        <v>186</v>
      </c>
      <c r="B146" s="135">
        <v>6050</v>
      </c>
      <c r="C146" s="186">
        <v>13362.5</v>
      </c>
      <c r="D146" s="186">
        <v>12493</v>
      </c>
      <c r="E146" s="91">
        <v>9534</v>
      </c>
      <c r="F146" s="158" t="s">
        <v>357</v>
      </c>
      <c r="G146" s="177">
        <v>-869.5</v>
      </c>
      <c r="H146" s="173">
        <v>93.5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9380.8</v>
      </c>
      <c r="D149" s="173">
        <v>9133.9</v>
      </c>
      <c r="E149" s="91">
        <v>6715</v>
      </c>
      <c r="F149" s="158" t="s">
        <v>357</v>
      </c>
      <c r="G149" s="177">
        <v>-246.9</v>
      </c>
      <c r="H149" s="173">
        <v>97.4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137</v>
      </c>
      <c r="D160" s="192" t="s">
        <v>357</v>
      </c>
      <c r="E160" s="191">
        <v>135</v>
      </c>
      <c r="F160" s="191">
        <v>153</v>
      </c>
      <c r="G160" s="192">
        <v>18</v>
      </c>
      <c r="H160" s="173">
        <v>113.3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20</v>
      </c>
      <c r="D164" s="194" t="s">
        <v>357</v>
      </c>
      <c r="E164" s="193">
        <v>19</v>
      </c>
      <c r="F164" s="193">
        <v>33</v>
      </c>
      <c r="G164" s="194">
        <v>14</v>
      </c>
      <c r="H164" s="174">
        <v>173.7</v>
      </c>
    </row>
    <row r="165" s="5" customFormat="1">
      <c r="A165" s="8" t="s">
        <v>198</v>
      </c>
      <c r="B165" s="124" t="s">
        <v>423</v>
      </c>
      <c r="C165" s="193">
        <v>116</v>
      </c>
      <c r="D165" s="194" t="s">
        <v>357</v>
      </c>
      <c r="E165" s="193">
        <v>115</v>
      </c>
      <c r="F165" s="193">
        <v>119</v>
      </c>
      <c r="G165" s="194">
        <v>4</v>
      </c>
      <c r="H165" s="174">
        <v>103.5</v>
      </c>
    </row>
    <row r="166" s="5" customFormat="1" ht="20.1" customHeight="1">
      <c r="A166" s="89" t="s">
        <v>5</v>
      </c>
      <c r="B166" s="160" t="s">
        <v>297</v>
      </c>
      <c r="C166" s="176">
        <v>22113</v>
      </c>
      <c r="D166" s="177" t="s">
        <v>357</v>
      </c>
      <c r="E166" s="176">
        <v>11823</v>
      </c>
      <c r="F166" s="176">
        <v>22896</v>
      </c>
      <c r="G166" s="177">
        <v>11073</v>
      </c>
      <c r="H166" s="173">
        <v>193.7</v>
      </c>
    </row>
    <row r="167" s="5" customFormat="1" ht="37.5">
      <c r="A167" s="89" t="s">
        <v>439</v>
      </c>
      <c r="B167" s="160" t="s">
        <v>298</v>
      </c>
      <c r="C167" s="176">
        <v>13450.7</v>
      </c>
      <c r="D167" s="177" t="s">
        <v>357</v>
      </c>
      <c r="E167" s="177">
        <v>7298.1</v>
      </c>
      <c r="F167" s="177">
        <v>12470.6</v>
      </c>
      <c r="G167" s="177">
        <v>5172.5</v>
      </c>
      <c r="H167" s="173">
        <v>170.9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50508.3</v>
      </c>
      <c r="D170" s="178" t="s">
        <v>357</v>
      </c>
      <c r="E170" s="174">
        <v>35416.7</v>
      </c>
      <c r="F170" s="174">
        <v>34175</v>
      </c>
      <c r="G170" s="178">
        <v>-1241.7</v>
      </c>
      <c r="H170" s="174">
        <v>96.5</v>
      </c>
    </row>
    <row r="171" s="5" customFormat="1" ht="20.1" customHeight="1">
      <c r="A171" s="8" t="s">
        <v>430</v>
      </c>
      <c r="B171" s="124" t="s">
        <v>420</v>
      </c>
      <c r="C171" s="188">
        <v>15553.8</v>
      </c>
      <c r="D171" s="178" t="s">
        <v>357</v>
      </c>
      <c r="E171" s="174">
        <v>10890.4</v>
      </c>
      <c r="F171" s="174">
        <v>12578.3</v>
      </c>
      <c r="G171" s="178">
        <v>1687.9</v>
      </c>
      <c r="H171" s="174">
        <v>115.5</v>
      </c>
    </row>
    <row r="172" s="5" customFormat="1" ht="20.1" customHeight="1">
      <c r="A172" s="8" t="s">
        <v>429</v>
      </c>
      <c r="B172" s="124" t="s">
        <v>421</v>
      </c>
      <c r="C172" s="188">
        <v>12768.7</v>
      </c>
      <c r="D172" s="178" t="s">
        <v>357</v>
      </c>
      <c r="E172" s="174">
        <v>6460.1</v>
      </c>
      <c r="F172" s="174">
        <v>12258.3</v>
      </c>
      <c r="G172" s="178">
        <v>5798.2</v>
      </c>
      <c r="H172" s="174">
        <v>189.8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405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32717.2</v>
      </c>
      <c r="D7" s="177">
        <v>34833.6</v>
      </c>
      <c r="E7" s="177">
        <v>17390</v>
      </c>
      <c r="F7" s="177">
        <v>34833.6</v>
      </c>
      <c r="G7" s="177">
        <v>17443.6</v>
      </c>
      <c r="H7" s="197">
        <v>200.3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-28149.8</v>
      </c>
      <c r="D8" s="196">
        <v>-28909.2</v>
      </c>
      <c r="E8" s="196">
        <v>-15118</v>
      </c>
      <c r="F8" s="196">
        <v>-28909.2</v>
      </c>
      <c r="G8" s="178">
        <v>13791.2</v>
      </c>
      <c r="H8" s="198">
        <v>191.2</v>
      </c>
      <c r="I8" s="95" t="s">
        <v>487</v>
      </c>
    </row>
    <row r="9" s="2" customFormat="1" ht="20.1" customHeight="1">
      <c r="A9" s="8" t="s">
        <v>368</v>
      </c>
      <c r="B9" s="7">
        <v>1011</v>
      </c>
      <c r="C9" s="172">
        <v>-583.9</v>
      </c>
      <c r="D9" s="172">
        <v>-793.8</v>
      </c>
      <c r="E9" s="172">
        <v>-352</v>
      </c>
      <c r="F9" s="172">
        <v>-793.8</v>
      </c>
      <c r="G9" s="178">
        <v>441.8</v>
      </c>
      <c r="H9" s="198">
        <v>225.5</v>
      </c>
      <c r="I9" s="94" t="s">
        <v>486</v>
      </c>
    </row>
    <row r="10" s="2" customFormat="1" ht="20.1" customHeight="1">
      <c r="A10" s="8" t="s">
        <v>369</v>
      </c>
      <c r="B10" s="7">
        <v>1012</v>
      </c>
      <c r="C10" s="172">
        <v>-384.1</v>
      </c>
      <c r="D10" s="172">
        <v>-359.6</v>
      </c>
      <c r="E10" s="172">
        <v>-335</v>
      </c>
      <c r="F10" s="172">
        <v>-359.6</v>
      </c>
      <c r="G10" s="178">
        <v>24.6</v>
      </c>
      <c r="H10" s="198">
        <v>107.3</v>
      </c>
      <c r="I10" s="94" t="s">
        <v>486</v>
      </c>
    </row>
    <row r="11" s="2" customFormat="1" ht="20.1" customHeight="1">
      <c r="A11" s="8" t="s">
        <v>370</v>
      </c>
      <c r="B11" s="7">
        <v>1013</v>
      </c>
      <c r="C11" s="172">
        <v>-1211.2</v>
      </c>
      <c r="D11" s="172">
        <v>-996.1</v>
      </c>
      <c r="E11" s="172">
        <v>-719</v>
      </c>
      <c r="F11" s="172">
        <v>-996.1</v>
      </c>
      <c r="G11" s="178">
        <v>277.1</v>
      </c>
      <c r="H11" s="198">
        <v>138.5</v>
      </c>
      <c r="I11" s="94" t="s">
        <v>488</v>
      </c>
    </row>
    <row r="12" s="2" customFormat="1" ht="20.1" customHeight="1">
      <c r="A12" s="8" t="s">
        <v>5</v>
      </c>
      <c r="B12" s="7">
        <v>1014</v>
      </c>
      <c r="C12" s="172">
        <v>-19378.3</v>
      </c>
      <c r="D12" s="172">
        <v>-19491.6</v>
      </c>
      <c r="E12" s="172">
        <v>-10495</v>
      </c>
      <c r="F12" s="172">
        <v>-19491.6</v>
      </c>
      <c r="G12" s="178">
        <v>8996.6</v>
      </c>
      <c r="H12" s="198">
        <v>185.7</v>
      </c>
      <c r="I12" s="94" t="s">
        <v>489</v>
      </c>
    </row>
    <row r="13" s="2" customFormat="1" ht="20.1" customHeight="1">
      <c r="A13" s="8" t="s">
        <v>6</v>
      </c>
      <c r="B13" s="7">
        <v>1015</v>
      </c>
      <c r="C13" s="172">
        <v>-4050.4</v>
      </c>
      <c r="D13" s="172">
        <v>-4166.9</v>
      </c>
      <c r="E13" s="172">
        <v>-2200</v>
      </c>
      <c r="F13" s="172">
        <v>-4166.9</v>
      </c>
      <c r="G13" s="178">
        <v>1966.9</v>
      </c>
      <c r="H13" s="198">
        <v>189.4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-776.8</v>
      </c>
      <c r="D15" s="172">
        <v>-1226.8</v>
      </c>
      <c r="E15" s="172">
        <v>-336</v>
      </c>
      <c r="F15" s="172">
        <v>-1226.8</v>
      </c>
      <c r="G15" s="178">
        <v>890.8</v>
      </c>
      <c r="H15" s="198">
        <v>365.1</v>
      </c>
      <c r="I15" s="94" t="s">
        <v>490</v>
      </c>
    </row>
    <row r="16" s="2" customFormat="1" ht="20.1" customHeight="1">
      <c r="A16" s="8" t="s">
        <v>373</v>
      </c>
      <c r="B16" s="7">
        <v>1018</v>
      </c>
      <c r="C16" s="172">
        <v>-1765.1</v>
      </c>
      <c r="D16" s="172">
        <v>-1874.4</v>
      </c>
      <c r="E16" s="172">
        <v>-681</v>
      </c>
      <c r="F16" s="172">
        <v>-1874.4</v>
      </c>
      <c r="G16" s="178">
        <v>1193.4</v>
      </c>
      <c r="H16" s="198">
        <v>275.2</v>
      </c>
      <c r="I16" s="94" t="s">
        <v>477</v>
      </c>
    </row>
    <row r="17" s="2" customFormat="1" ht="20.1" customHeight="1">
      <c r="A17" s="8" t="s">
        <v>477</v>
      </c>
      <c r="B17" s="7" t="s">
        <v>477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495</v>
      </c>
      <c r="B18" s="7" t="s">
        <v>496</v>
      </c>
      <c r="C18" s="172">
        <v>-345.6</v>
      </c>
      <c r="D18" s="172">
        <v>-262.9</v>
      </c>
      <c r="E18" s="172">
        <v>-248</v>
      </c>
      <c r="F18" s="172">
        <v>-262.9</v>
      </c>
      <c r="G18" s="178">
        <v>14.9</v>
      </c>
      <c r="H18" s="198">
        <v>106</v>
      </c>
      <c r="I18" s="94" t="s">
        <v>497</v>
      </c>
    </row>
    <row r="19" s="2" customFormat="1" ht="20.1" customHeight="1">
      <c r="A19" s="8" t="s">
        <v>498</v>
      </c>
      <c r="B19" s="7" t="s">
        <v>499</v>
      </c>
      <c r="C19" s="172">
        <v>-38.9</v>
      </c>
      <c r="D19" s="172">
        <v>0</v>
      </c>
      <c r="E19" s="172">
        <v>-18</v>
      </c>
      <c r="F19" s="172">
        <v>0</v>
      </c>
      <c r="G19" s="178">
        <v>-18</v>
      </c>
      <c r="H19" s="198">
        <v>0</v>
      </c>
      <c r="I19" s="94" t="s">
        <v>477</v>
      </c>
    </row>
    <row r="20" s="2" customFormat="1" ht="20.1" customHeight="1">
      <c r="A20" s="8" t="s">
        <v>500</v>
      </c>
      <c r="B20" s="7" t="s">
        <v>501</v>
      </c>
      <c r="C20" s="172">
        <v>-253.3</v>
      </c>
      <c r="D20" s="172">
        <v>-343.2</v>
      </c>
      <c r="E20" s="172">
        <v>-115</v>
      </c>
      <c r="F20" s="172">
        <v>-343.2</v>
      </c>
      <c r="G20" s="178">
        <v>228.2</v>
      </c>
      <c r="H20" s="198">
        <v>298.4</v>
      </c>
      <c r="I20" s="94" t="s">
        <v>502</v>
      </c>
    </row>
    <row r="21" s="2" customFormat="1" ht="20.1" customHeight="1">
      <c r="A21" s="8" t="s">
        <v>503</v>
      </c>
      <c r="B21" s="7" t="s">
        <v>504</v>
      </c>
      <c r="C21" s="172">
        <v>-4.8</v>
      </c>
      <c r="D21" s="172">
        <v>-17.1</v>
      </c>
      <c r="E21" s="172">
        <v>-3</v>
      </c>
      <c r="F21" s="172">
        <v>-17.1</v>
      </c>
      <c r="G21" s="178">
        <v>14.1</v>
      </c>
      <c r="H21" s="198">
        <v>570</v>
      </c>
      <c r="I21" s="94" t="s">
        <v>505</v>
      </c>
    </row>
    <row r="22" s="2" customFormat="1" ht="20.1" customHeight="1">
      <c r="A22" s="8" t="s">
        <v>506</v>
      </c>
      <c r="B22" s="7" t="s">
        <v>507</v>
      </c>
      <c r="C22" s="172">
        <v>-1122.5</v>
      </c>
      <c r="D22" s="172">
        <v>-1251.2</v>
      </c>
      <c r="E22" s="172">
        <v>-297</v>
      </c>
      <c r="F22" s="172">
        <v>-1251.2</v>
      </c>
      <c r="G22" s="178">
        <v>954.2</v>
      </c>
      <c r="H22" s="198">
        <v>421.3</v>
      </c>
      <c r="I22" s="94" t="s">
        <v>508</v>
      </c>
    </row>
    <row r="23" s="5" customFormat="1" ht="20.1" customHeight="1">
      <c r="A23" s="10" t="s">
        <v>24</v>
      </c>
      <c r="B23" s="11">
        <v>1020</v>
      </c>
      <c r="C23" s="166">
        <v>4567.4</v>
      </c>
      <c r="D23" s="166">
        <v>5924.4</v>
      </c>
      <c r="E23" s="166">
        <v>2272</v>
      </c>
      <c r="F23" s="166">
        <v>5924.4</v>
      </c>
      <c r="G23" s="177">
        <v>3652.4</v>
      </c>
      <c r="H23" s="197">
        <v>260.8</v>
      </c>
      <c r="I23" s="96" t="s">
        <v>477</v>
      </c>
    </row>
    <row r="24" ht="20.1" customHeight="1">
      <c r="A24" s="8" t="s">
        <v>154</v>
      </c>
      <c r="B24" s="9">
        <v>1030</v>
      </c>
      <c r="C24" s="196">
        <v>-4028.3</v>
      </c>
      <c r="D24" s="196">
        <v>-5074.4</v>
      </c>
      <c r="E24" s="196">
        <v>-2076</v>
      </c>
      <c r="F24" s="196">
        <v>-5074.4</v>
      </c>
      <c r="G24" s="178">
        <v>2998.4</v>
      </c>
      <c r="H24" s="198">
        <v>244.4</v>
      </c>
      <c r="I24" s="95" t="s">
        <v>477</v>
      </c>
    </row>
    <row r="25" ht="20.1" customHeight="1">
      <c r="A25" s="8" t="s">
        <v>93</v>
      </c>
      <c r="B25" s="9">
        <v>1031</v>
      </c>
      <c r="C25" s="172">
        <v>-157.9</v>
      </c>
      <c r="D25" s="172">
        <v>-102.6</v>
      </c>
      <c r="E25" s="172">
        <v>-100</v>
      </c>
      <c r="F25" s="172">
        <v>-102.6</v>
      </c>
      <c r="G25" s="178">
        <v>2.6</v>
      </c>
      <c r="H25" s="198">
        <v>102.6</v>
      </c>
      <c r="I25" s="95" t="s">
        <v>491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477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477</v>
      </c>
    </row>
    <row r="29" ht="20.1" customHeight="1">
      <c r="A29" s="8" t="s">
        <v>23</v>
      </c>
      <c r="B29" s="9">
        <v>1035</v>
      </c>
      <c r="C29" s="172">
        <v>-20</v>
      </c>
      <c r="D29" s="172">
        <v>-30</v>
      </c>
      <c r="E29" s="172">
        <v>-20</v>
      </c>
      <c r="F29" s="172">
        <v>-30</v>
      </c>
      <c r="G29" s="178">
        <v>10</v>
      </c>
      <c r="H29" s="198">
        <v>150</v>
      </c>
      <c r="I29" s="95" t="s">
        <v>492</v>
      </c>
    </row>
    <row r="30" s="2" customFormat="1" ht="20.1" customHeight="1">
      <c r="A30" s="8" t="s">
        <v>33</v>
      </c>
      <c r="B30" s="9">
        <v>1036</v>
      </c>
      <c r="C30" s="172">
        <v>-20.8</v>
      </c>
      <c r="D30" s="172">
        <v>-22.7</v>
      </c>
      <c r="E30" s="172">
        <v>-16</v>
      </c>
      <c r="F30" s="172">
        <v>-22.7</v>
      </c>
      <c r="G30" s="178">
        <v>6.7</v>
      </c>
      <c r="H30" s="198">
        <v>141.9</v>
      </c>
      <c r="I30" s="95" t="s">
        <v>493</v>
      </c>
    </row>
    <row r="31" s="2" customFormat="1" ht="20.1" customHeight="1">
      <c r="A31" s="8" t="s">
        <v>34</v>
      </c>
      <c r="B31" s="9">
        <v>1037</v>
      </c>
      <c r="C31" s="172">
        <v>-17.6</v>
      </c>
      <c r="D31" s="172">
        <v>-19.4</v>
      </c>
      <c r="E31" s="172">
        <v>-18</v>
      </c>
      <c r="F31" s="172">
        <v>-19.4</v>
      </c>
      <c r="G31" s="178">
        <v>1.4</v>
      </c>
      <c r="H31" s="198">
        <v>107.8</v>
      </c>
      <c r="I31" s="95" t="s">
        <v>494</v>
      </c>
    </row>
    <row r="32" s="2" customFormat="1" ht="20.1" customHeight="1">
      <c r="A32" s="8" t="s">
        <v>35</v>
      </c>
      <c r="B32" s="9">
        <v>1038</v>
      </c>
      <c r="C32" s="172">
        <v>-2661.3</v>
      </c>
      <c r="D32" s="172">
        <v>-3354.4</v>
      </c>
      <c r="E32" s="172">
        <v>-1292</v>
      </c>
      <c r="F32" s="172">
        <v>-3354.4</v>
      </c>
      <c r="G32" s="178">
        <v>2062.4</v>
      </c>
      <c r="H32" s="198">
        <v>259.6</v>
      </c>
      <c r="I32" s="95" t="s">
        <v>486</v>
      </c>
    </row>
    <row r="33" s="2" customFormat="1" ht="20.1" customHeight="1">
      <c r="A33" s="8" t="s">
        <v>36</v>
      </c>
      <c r="B33" s="9">
        <v>1039</v>
      </c>
      <c r="C33" s="172">
        <v>-496.2</v>
      </c>
      <c r="D33" s="172">
        <v>-624.5</v>
      </c>
      <c r="E33" s="172">
        <v>-276</v>
      </c>
      <c r="F33" s="172">
        <v>-624.5</v>
      </c>
      <c r="G33" s="178">
        <v>348.5</v>
      </c>
      <c r="H33" s="198">
        <v>226.3</v>
      </c>
      <c r="I33" s="95" t="s">
        <v>486</v>
      </c>
    </row>
    <row r="34" s="2" customFormat="1" ht="42.75" customHeight="1">
      <c r="A34" s="8" t="s">
        <v>37</v>
      </c>
      <c r="B34" s="9">
        <v>1040</v>
      </c>
      <c r="C34" s="172">
        <v>-137.5</v>
      </c>
      <c r="D34" s="172">
        <v>-221.2</v>
      </c>
      <c r="E34" s="172">
        <v>-44</v>
      </c>
      <c r="F34" s="172">
        <v>-221.2</v>
      </c>
      <c r="G34" s="178">
        <v>177.2</v>
      </c>
      <c r="H34" s="198">
        <v>502.7</v>
      </c>
      <c r="I34" s="95" t="s">
        <v>490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39</v>
      </c>
      <c r="B36" s="9">
        <v>1042</v>
      </c>
      <c r="C36" s="172">
        <v>-2.2</v>
      </c>
      <c r="D36" s="172">
        <v>-2.9</v>
      </c>
      <c r="E36" s="172">
        <v>-1</v>
      </c>
      <c r="F36" s="172">
        <v>-2.9</v>
      </c>
      <c r="G36" s="178">
        <v>1.9</v>
      </c>
      <c r="H36" s="198">
        <v>290</v>
      </c>
      <c r="I36" s="95" t="s">
        <v>494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477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56</v>
      </c>
      <c r="B39" s="9">
        <v>1045</v>
      </c>
      <c r="C39" s="172">
        <v>-9.9</v>
      </c>
      <c r="D39" s="172">
        <v>-11.8</v>
      </c>
      <c r="E39" s="172">
        <v>-9</v>
      </c>
      <c r="F39" s="172">
        <v>-11.8</v>
      </c>
      <c r="G39" s="178">
        <v>2.8</v>
      </c>
      <c r="H39" s="198">
        <v>131.1</v>
      </c>
      <c r="I39" s="95" t="s">
        <v>494</v>
      </c>
    </row>
    <row r="40" s="2" customFormat="1" ht="20.1" customHeight="1">
      <c r="A40" s="8" t="s">
        <v>42</v>
      </c>
      <c r="B40" s="9">
        <v>1046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45</v>
      </c>
      <c r="B43" s="9">
        <v>1049</v>
      </c>
      <c r="C43" s="172">
        <v>0</v>
      </c>
      <c r="D43" s="172">
        <v>0</v>
      </c>
      <c r="E43" s="172">
        <v>-4</v>
      </c>
      <c r="F43" s="172">
        <v>0</v>
      </c>
      <c r="G43" s="178">
        <v>-4</v>
      </c>
      <c r="H43" s="198">
        <v>0</v>
      </c>
      <c r="I43" s="95" t="s">
        <v>477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477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477</v>
      </c>
    </row>
    <row r="46" s="2" customFormat="1" ht="20.1" customHeight="1">
      <c r="A46" s="8" t="s">
        <v>96</v>
      </c>
      <c r="B46" s="9">
        <v>1051</v>
      </c>
      <c r="C46" s="172">
        <v>-504.9</v>
      </c>
      <c r="D46" s="172">
        <v>-684.9</v>
      </c>
      <c r="E46" s="172">
        <v>-296</v>
      </c>
      <c r="F46" s="172">
        <v>-684.9</v>
      </c>
      <c r="G46" s="178">
        <v>388.9</v>
      </c>
      <c r="H46" s="198">
        <v>231.4</v>
      </c>
      <c r="I46" s="95" t="s">
        <v>477</v>
      </c>
    </row>
    <row r="47" s="2" customFormat="1" ht="20.1" customHeight="1">
      <c r="A47" s="8" t="s">
        <v>477</v>
      </c>
      <c r="B47" s="9" t="s">
        <v>477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509</v>
      </c>
      <c r="B48" s="9" t="s">
        <v>510</v>
      </c>
      <c r="C48" s="172">
        <v>-194.5</v>
      </c>
      <c r="D48" s="172">
        <v>-246.2</v>
      </c>
      <c r="E48" s="172">
        <v>-82</v>
      </c>
      <c r="F48" s="172">
        <v>-246.2</v>
      </c>
      <c r="G48" s="178">
        <v>164.2</v>
      </c>
      <c r="H48" s="198">
        <v>300.2</v>
      </c>
      <c r="I48" s="95" t="s">
        <v>511</v>
      </c>
    </row>
    <row r="49" s="2" customFormat="1" ht="20.1" customHeight="1">
      <c r="A49" s="8" t="s">
        <v>512</v>
      </c>
      <c r="B49" s="9" t="s">
        <v>513</v>
      </c>
      <c r="C49" s="172">
        <v>-72.1</v>
      </c>
      <c r="D49" s="172">
        <v>-74.4</v>
      </c>
      <c r="E49" s="172">
        <v>-52</v>
      </c>
      <c r="F49" s="172">
        <v>-74.4</v>
      </c>
      <c r="G49" s="178">
        <v>22.4</v>
      </c>
      <c r="H49" s="198">
        <v>143.1</v>
      </c>
      <c r="I49" s="95" t="s">
        <v>514</v>
      </c>
    </row>
    <row r="50" s="2" customFormat="1" ht="20.1" customHeight="1">
      <c r="A50" s="8" t="s">
        <v>515</v>
      </c>
      <c r="B50" s="9" t="s">
        <v>516</v>
      </c>
      <c r="C50" s="172">
        <v>-87.7</v>
      </c>
      <c r="D50" s="172">
        <v>-117.9</v>
      </c>
      <c r="E50" s="172">
        <v>-60</v>
      </c>
      <c r="F50" s="172">
        <v>-117.9</v>
      </c>
      <c r="G50" s="178">
        <v>57.9</v>
      </c>
      <c r="H50" s="198">
        <v>196.5</v>
      </c>
      <c r="I50" s="95" t="s">
        <v>517</v>
      </c>
    </row>
    <row r="51" s="2" customFormat="1" ht="20.1" customHeight="1">
      <c r="A51" s="8" t="s">
        <v>518</v>
      </c>
      <c r="B51" s="9" t="s">
        <v>519</v>
      </c>
      <c r="C51" s="172">
        <v>-32.4</v>
      </c>
      <c r="D51" s="172">
        <v>-54.4</v>
      </c>
      <c r="E51" s="172">
        <v>-22</v>
      </c>
      <c r="F51" s="172">
        <v>-54.4</v>
      </c>
      <c r="G51" s="178">
        <v>32.4</v>
      </c>
      <c r="H51" s="198">
        <v>247.3</v>
      </c>
      <c r="I51" s="95" t="s">
        <v>520</v>
      </c>
    </row>
    <row r="52" s="2" customFormat="1" ht="20.1" customHeight="1">
      <c r="A52" s="8" t="s">
        <v>521</v>
      </c>
      <c r="B52" s="9" t="s">
        <v>522</v>
      </c>
      <c r="C52" s="172">
        <v>-26.7</v>
      </c>
      <c r="D52" s="172">
        <v>-33</v>
      </c>
      <c r="E52" s="172">
        <v>-28</v>
      </c>
      <c r="F52" s="172">
        <v>-33</v>
      </c>
      <c r="G52" s="178">
        <v>5</v>
      </c>
      <c r="H52" s="198">
        <v>117.9</v>
      </c>
      <c r="I52" s="95" t="s">
        <v>523</v>
      </c>
    </row>
    <row r="53" s="2" customFormat="1" ht="20.1" customHeight="1">
      <c r="A53" s="8" t="s">
        <v>524</v>
      </c>
      <c r="B53" s="9" t="s">
        <v>525</v>
      </c>
      <c r="C53" s="172">
        <v>-36.7</v>
      </c>
      <c r="D53" s="172">
        <v>-42.8</v>
      </c>
      <c r="E53" s="172">
        <v>-23</v>
      </c>
      <c r="F53" s="172">
        <v>-42.8</v>
      </c>
      <c r="G53" s="178">
        <v>19.8</v>
      </c>
      <c r="H53" s="198">
        <v>186.1</v>
      </c>
      <c r="I53" s="95" t="s">
        <v>526</v>
      </c>
    </row>
    <row r="54" s="2" customFormat="1" ht="20.1" customHeight="1">
      <c r="A54" s="8" t="s">
        <v>527</v>
      </c>
      <c r="B54" s="9" t="s">
        <v>528</v>
      </c>
      <c r="C54" s="172">
        <v>-5.1</v>
      </c>
      <c r="D54" s="172">
        <v>-15.3</v>
      </c>
      <c r="E54" s="172">
        <v>-2</v>
      </c>
      <c r="F54" s="172">
        <v>-15.3</v>
      </c>
      <c r="G54" s="178">
        <v>13.3</v>
      </c>
      <c r="H54" s="198">
        <v>765</v>
      </c>
      <c r="I54" s="95" t="s">
        <v>494</v>
      </c>
    </row>
    <row r="55" s="2" customFormat="1" ht="20.1" customHeight="1">
      <c r="A55" s="8" t="s">
        <v>529</v>
      </c>
      <c r="B55" s="9" t="s">
        <v>530</v>
      </c>
      <c r="C55" s="172">
        <v>-1.2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531</v>
      </c>
      <c r="B56" s="9" t="s">
        <v>532</v>
      </c>
      <c r="C56" s="172">
        <v>-1.5</v>
      </c>
      <c r="D56" s="172">
        <v>-0.4</v>
      </c>
      <c r="E56" s="172">
        <v>-8</v>
      </c>
      <c r="F56" s="172">
        <v>-0.4</v>
      </c>
      <c r="G56" s="178">
        <v>-7.6</v>
      </c>
      <c r="H56" s="198">
        <v>5</v>
      </c>
      <c r="I56" s="95" t="s">
        <v>533</v>
      </c>
    </row>
    <row r="57" s="2" customFormat="1" ht="20.1" customHeight="1">
      <c r="A57" s="8" t="s">
        <v>534</v>
      </c>
      <c r="B57" s="9" t="s">
        <v>535</v>
      </c>
      <c r="C57" s="172">
        <v>-2.2</v>
      </c>
      <c r="D57" s="172">
        <v>-3.9</v>
      </c>
      <c r="E57" s="172">
        <v>-4</v>
      </c>
      <c r="F57" s="172">
        <v>-3.9</v>
      </c>
      <c r="G57" s="178">
        <v>-0.1</v>
      </c>
      <c r="H57" s="198">
        <v>97.5</v>
      </c>
      <c r="I57" s="95" t="s">
        <v>533</v>
      </c>
    </row>
    <row r="58" s="2" customFormat="1" ht="20.1" customHeight="1">
      <c r="A58" s="8" t="s">
        <v>536</v>
      </c>
      <c r="B58" s="9" t="s">
        <v>537</v>
      </c>
      <c r="C58" s="172">
        <v>-4.6</v>
      </c>
      <c r="D58" s="172">
        <v>-4.3</v>
      </c>
      <c r="E58" s="172">
        <v>-6</v>
      </c>
      <c r="F58" s="172">
        <v>-4.3</v>
      </c>
      <c r="G58" s="178">
        <v>-1.7</v>
      </c>
      <c r="H58" s="198">
        <v>71.7</v>
      </c>
      <c r="I58" s="95" t="s">
        <v>533</v>
      </c>
    </row>
    <row r="59" s="2" customFormat="1" ht="20.1" customHeight="1">
      <c r="A59" s="8" t="s">
        <v>538</v>
      </c>
      <c r="B59" s="9" t="s">
        <v>539</v>
      </c>
      <c r="C59" s="172">
        <v>-3.6</v>
      </c>
      <c r="D59" s="172">
        <v>-3.6</v>
      </c>
      <c r="E59" s="172">
        <v>-3</v>
      </c>
      <c r="F59" s="172">
        <v>-3.6</v>
      </c>
      <c r="G59" s="178">
        <v>0.6</v>
      </c>
      <c r="H59" s="198">
        <v>120</v>
      </c>
      <c r="I59" s="95" t="s">
        <v>494</v>
      </c>
    </row>
    <row r="60" s="2" customFormat="1" ht="20.1" customHeight="1">
      <c r="A60" s="8" t="s">
        <v>540</v>
      </c>
      <c r="B60" s="9" t="s">
        <v>541</v>
      </c>
      <c r="C60" s="172">
        <v>-1.3</v>
      </c>
      <c r="D60" s="172">
        <v>-1.6</v>
      </c>
      <c r="E60" s="172">
        <v>0</v>
      </c>
      <c r="F60" s="172">
        <v>-1.6</v>
      </c>
      <c r="G60" s="178">
        <v>1.6</v>
      </c>
      <c r="H60" s="198">
        <v>0</v>
      </c>
      <c r="I60" s="95" t="s">
        <v>494</v>
      </c>
    </row>
    <row r="61" s="2" customFormat="1" ht="20.1" customHeight="1">
      <c r="A61" s="8" t="s">
        <v>542</v>
      </c>
      <c r="B61" s="9" t="s">
        <v>543</v>
      </c>
      <c r="C61" s="172">
        <v>-10.2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544</v>
      </c>
      <c r="B62" s="9" t="s">
        <v>545</v>
      </c>
      <c r="C62" s="172">
        <v>-3</v>
      </c>
      <c r="D62" s="172">
        <v>-1.5</v>
      </c>
      <c r="E62" s="172">
        <v>0</v>
      </c>
      <c r="F62" s="172">
        <v>-1.5</v>
      </c>
      <c r="G62" s="178">
        <v>1.5</v>
      </c>
      <c r="H62" s="198">
        <v>0</v>
      </c>
      <c r="I62" s="95" t="s">
        <v>494</v>
      </c>
    </row>
    <row r="63" s="2" customFormat="1" ht="20.1" customHeight="1">
      <c r="A63" s="8" t="s">
        <v>546</v>
      </c>
      <c r="B63" s="9" t="s">
        <v>547</v>
      </c>
      <c r="C63" s="172">
        <v>-1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548</v>
      </c>
      <c r="B64" s="9" t="s">
        <v>549</v>
      </c>
      <c r="C64" s="172">
        <v>-1.6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550</v>
      </c>
      <c r="B65" s="9" t="s">
        <v>551</v>
      </c>
      <c r="C65" s="172">
        <v>-4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8" t="s">
        <v>552</v>
      </c>
      <c r="B66" s="9" t="s">
        <v>553</v>
      </c>
      <c r="C66" s="172">
        <v>-4.6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554</v>
      </c>
      <c r="B67" s="9" t="s">
        <v>555</v>
      </c>
      <c r="C67" s="172">
        <v>-5.2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556</v>
      </c>
      <c r="B68" s="9" t="s">
        <v>557</v>
      </c>
      <c r="C68" s="172">
        <v>-5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558</v>
      </c>
      <c r="B69" s="9" t="s">
        <v>559</v>
      </c>
      <c r="C69" s="172">
        <v>-0.7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560</v>
      </c>
      <c r="B70" s="9" t="s">
        <v>561</v>
      </c>
      <c r="C70" s="172">
        <v>0</v>
      </c>
      <c r="D70" s="172">
        <v>0</v>
      </c>
      <c r="E70" s="172">
        <v>-2</v>
      </c>
      <c r="F70" s="172">
        <v>0</v>
      </c>
      <c r="G70" s="178">
        <v>-2</v>
      </c>
      <c r="H70" s="198">
        <v>0</v>
      </c>
      <c r="I70" s="95" t="s">
        <v>477</v>
      </c>
    </row>
    <row r="71" s="2" customFormat="1" ht="20.1" customHeight="1">
      <c r="A71" s="8" t="s">
        <v>562</v>
      </c>
      <c r="B71" s="9" t="s">
        <v>563</v>
      </c>
      <c r="C71" s="172">
        <v>0</v>
      </c>
      <c r="D71" s="172">
        <v>0</v>
      </c>
      <c r="E71" s="172">
        <v>-4</v>
      </c>
      <c r="F71" s="172">
        <v>0</v>
      </c>
      <c r="G71" s="178">
        <v>-4</v>
      </c>
      <c r="H71" s="198">
        <v>0</v>
      </c>
      <c r="I71" s="95" t="s">
        <v>477</v>
      </c>
    </row>
    <row r="72" s="2" customFormat="1" ht="20.1" customHeight="1">
      <c r="A72" s="8" t="s">
        <v>564</v>
      </c>
      <c r="B72" s="9" t="s">
        <v>565</v>
      </c>
      <c r="C72" s="172">
        <v>0</v>
      </c>
      <c r="D72" s="172">
        <v>-1.8</v>
      </c>
      <c r="E72" s="172">
        <v>0</v>
      </c>
      <c r="F72" s="172">
        <v>-1.8</v>
      </c>
      <c r="G72" s="178">
        <v>1.8</v>
      </c>
      <c r="H72" s="198">
        <v>0</v>
      </c>
      <c r="I72" s="95" t="s">
        <v>494</v>
      </c>
    </row>
    <row r="73" s="2" customFormat="1" ht="20.1" customHeight="1">
      <c r="A73" s="8" t="s">
        <v>566</v>
      </c>
      <c r="B73" s="9" t="s">
        <v>567</v>
      </c>
      <c r="C73" s="172">
        <v>0</v>
      </c>
      <c r="D73" s="172">
        <v>-2.8</v>
      </c>
      <c r="E73" s="172">
        <v>0</v>
      </c>
      <c r="F73" s="172">
        <v>-2.8</v>
      </c>
      <c r="G73" s="178">
        <v>2.8</v>
      </c>
      <c r="H73" s="198">
        <v>0</v>
      </c>
      <c r="I73" s="95" t="s">
        <v>494</v>
      </c>
    </row>
    <row r="74" s="2" customFormat="1" ht="20.1" customHeight="1">
      <c r="A74" s="8" t="s">
        <v>568</v>
      </c>
      <c r="B74" s="9" t="s">
        <v>569</v>
      </c>
      <c r="C74" s="172">
        <v>0</v>
      </c>
      <c r="D74" s="172">
        <v>-25</v>
      </c>
      <c r="E74" s="172">
        <v>0</v>
      </c>
      <c r="F74" s="172">
        <v>-25</v>
      </c>
      <c r="G74" s="178">
        <v>25</v>
      </c>
      <c r="H74" s="198">
        <v>0</v>
      </c>
      <c r="I74" s="95" t="s">
        <v>570</v>
      </c>
    </row>
    <row r="75" s="2" customFormat="1" ht="20.1" customHeight="1">
      <c r="A75" s="8" t="s">
        <v>571</v>
      </c>
      <c r="B75" s="9" t="s">
        <v>572</v>
      </c>
      <c r="C75" s="172">
        <v>0</v>
      </c>
      <c r="D75" s="172">
        <v>-2.8</v>
      </c>
      <c r="E75" s="172">
        <v>0</v>
      </c>
      <c r="F75" s="172">
        <v>-2.8</v>
      </c>
      <c r="G75" s="178">
        <v>2.8</v>
      </c>
      <c r="H75" s="198">
        <v>0</v>
      </c>
      <c r="I75" s="95" t="s">
        <v>573</v>
      </c>
    </row>
    <row r="76" s="2" customFormat="1" ht="20.1" customHeight="1">
      <c r="A76" s="8" t="s">
        <v>574</v>
      </c>
      <c r="B76" s="9" t="s">
        <v>575</v>
      </c>
      <c r="C76" s="172">
        <v>0</v>
      </c>
      <c r="D76" s="172">
        <v>-9</v>
      </c>
      <c r="E76" s="172">
        <v>0</v>
      </c>
      <c r="F76" s="172">
        <v>-9</v>
      </c>
      <c r="G76" s="178">
        <v>9</v>
      </c>
      <c r="H76" s="198">
        <v>0</v>
      </c>
      <c r="I76" s="95" t="s">
        <v>494</v>
      </c>
    </row>
    <row r="77" s="2" customFormat="1" ht="20.1" customHeight="1">
      <c r="A77" s="8" t="s">
        <v>576</v>
      </c>
      <c r="B77" s="9" t="s">
        <v>577</v>
      </c>
      <c r="C77" s="172">
        <v>0</v>
      </c>
      <c r="D77" s="172">
        <v>-2.8</v>
      </c>
      <c r="E77" s="172">
        <v>0</v>
      </c>
      <c r="F77" s="172">
        <v>-2.8</v>
      </c>
      <c r="G77" s="178">
        <v>2.8</v>
      </c>
      <c r="H77" s="198">
        <v>0</v>
      </c>
      <c r="I77" s="95" t="s">
        <v>494</v>
      </c>
    </row>
    <row r="78" s="2" customFormat="1" ht="20.1" customHeight="1">
      <c r="A78" s="8" t="s">
        <v>578</v>
      </c>
      <c r="B78" s="9" t="s">
        <v>579</v>
      </c>
      <c r="C78" s="172">
        <v>0</v>
      </c>
      <c r="D78" s="172">
        <v>-9.6</v>
      </c>
      <c r="E78" s="172">
        <v>0</v>
      </c>
      <c r="F78" s="172">
        <v>-9.6</v>
      </c>
      <c r="G78" s="178">
        <v>9.6</v>
      </c>
      <c r="H78" s="198">
        <v>0</v>
      </c>
      <c r="I78" s="95" t="s">
        <v>580</v>
      </c>
    </row>
    <row r="79" s="2" customFormat="1" ht="20.1" customHeight="1">
      <c r="A79" s="8" t="s">
        <v>581</v>
      </c>
      <c r="B79" s="9" t="s">
        <v>582</v>
      </c>
      <c r="C79" s="172">
        <v>0</v>
      </c>
      <c r="D79" s="172">
        <v>-4</v>
      </c>
      <c r="E79" s="172">
        <v>0</v>
      </c>
      <c r="F79" s="172">
        <v>-4</v>
      </c>
      <c r="G79" s="178">
        <v>4</v>
      </c>
      <c r="H79" s="198">
        <v>0</v>
      </c>
      <c r="I79" s="95" t="s">
        <v>494</v>
      </c>
    </row>
    <row r="80" s="2" customFormat="1" ht="20.1" customHeight="1">
      <c r="A80" s="8" t="s">
        <v>583</v>
      </c>
      <c r="B80" s="9" t="s">
        <v>584</v>
      </c>
      <c r="C80" s="172">
        <v>0</v>
      </c>
      <c r="D80" s="172">
        <v>-2</v>
      </c>
      <c r="E80" s="172">
        <v>0</v>
      </c>
      <c r="F80" s="172">
        <v>-2</v>
      </c>
      <c r="G80" s="178">
        <v>2</v>
      </c>
      <c r="H80" s="198">
        <v>0</v>
      </c>
      <c r="I80" s="95" t="s">
        <v>494</v>
      </c>
    </row>
    <row r="81" s="2" customFormat="1" ht="20.1" customHeight="1">
      <c r="A81" s="8" t="s">
        <v>585</v>
      </c>
      <c r="B81" s="9" t="s">
        <v>586</v>
      </c>
      <c r="C81" s="172">
        <v>0</v>
      </c>
      <c r="D81" s="172">
        <v>-0.7</v>
      </c>
      <c r="E81" s="172">
        <v>0</v>
      </c>
      <c r="F81" s="172">
        <v>-0.7</v>
      </c>
      <c r="G81" s="178">
        <v>0.7</v>
      </c>
      <c r="H81" s="198">
        <v>0</v>
      </c>
      <c r="I81" s="95" t="s">
        <v>494</v>
      </c>
    </row>
    <row r="82" s="2" customFormat="1" ht="20.1" customHeight="1">
      <c r="A82" s="8" t="s">
        <v>587</v>
      </c>
      <c r="B82" s="9" t="s">
        <v>588</v>
      </c>
      <c r="C82" s="172">
        <v>0</v>
      </c>
      <c r="D82" s="172">
        <v>-15</v>
      </c>
      <c r="E82" s="172">
        <v>0</v>
      </c>
      <c r="F82" s="172">
        <v>-15</v>
      </c>
      <c r="G82" s="178">
        <v>15</v>
      </c>
      <c r="H82" s="198">
        <v>0</v>
      </c>
      <c r="I82" s="95" t="s">
        <v>589</v>
      </c>
    </row>
    <row r="83" s="2" customFormat="1" ht="20.1" customHeight="1">
      <c r="A83" s="8" t="s">
        <v>590</v>
      </c>
      <c r="B83" s="9" t="s">
        <v>591</v>
      </c>
      <c r="C83" s="172">
        <v>0</v>
      </c>
      <c r="D83" s="172">
        <v>-5</v>
      </c>
      <c r="E83" s="172">
        <v>0</v>
      </c>
      <c r="F83" s="172">
        <v>-5</v>
      </c>
      <c r="G83" s="178">
        <v>5</v>
      </c>
      <c r="H83" s="198">
        <v>0</v>
      </c>
      <c r="I83" s="95" t="s">
        <v>589</v>
      </c>
    </row>
    <row r="84" s="2" customFormat="1" ht="20.1" customHeight="1">
      <c r="A84" s="8" t="s">
        <v>592</v>
      </c>
      <c r="B84" s="9" t="s">
        <v>593</v>
      </c>
      <c r="C84" s="172">
        <v>0</v>
      </c>
      <c r="D84" s="172">
        <v>-4.8</v>
      </c>
      <c r="E84" s="172">
        <v>0</v>
      </c>
      <c r="F84" s="172">
        <v>-4.8</v>
      </c>
      <c r="G84" s="178">
        <v>4.8</v>
      </c>
      <c r="H84" s="198">
        <v>0</v>
      </c>
      <c r="I84" s="95" t="s">
        <v>589</v>
      </c>
    </row>
    <row r="85" s="2" customFormat="1" ht="20.1" customHeight="1">
      <c r="A85" s="8" t="s">
        <v>594</v>
      </c>
      <c r="B85" s="9" t="s">
        <v>595</v>
      </c>
      <c r="C85" s="172">
        <v>0</v>
      </c>
      <c r="D85" s="172">
        <v>-0.3</v>
      </c>
      <c r="E85" s="172">
        <v>0</v>
      </c>
      <c r="F85" s="172">
        <v>-0.3</v>
      </c>
      <c r="G85" s="178">
        <v>0.3</v>
      </c>
      <c r="H85" s="198">
        <v>0</v>
      </c>
      <c r="I85" s="95" t="s">
        <v>494</v>
      </c>
    </row>
    <row r="86" ht="20.1" customHeight="1">
      <c r="A86" s="8" t="s">
        <v>155</v>
      </c>
      <c r="B86" s="9">
        <v>1060</v>
      </c>
      <c r="C86" s="196">
        <v>0</v>
      </c>
      <c r="D86" s="196">
        <v>0</v>
      </c>
      <c r="E86" s="196">
        <v>0</v>
      </c>
      <c r="F86" s="196">
        <v>0</v>
      </c>
      <c r="G86" s="178">
        <v>0</v>
      </c>
      <c r="H86" s="198">
        <v>0</v>
      </c>
      <c r="I86" s="95" t="s">
        <v>477</v>
      </c>
    </row>
    <row r="87" s="2" customFormat="1" ht="20.1" customHeight="1">
      <c r="A87" s="8" t="s">
        <v>131</v>
      </c>
      <c r="B87" s="9">
        <v>1061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s="2" customFormat="1" ht="20.1" customHeight="1">
      <c r="A88" s="8" t="s">
        <v>132</v>
      </c>
      <c r="B88" s="9">
        <v>1062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s="2" customFormat="1" ht="20.1" customHeight="1">
      <c r="A89" s="8" t="s">
        <v>35</v>
      </c>
      <c r="B89" s="9">
        <v>1063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477</v>
      </c>
    </row>
    <row r="90" s="2" customFormat="1" ht="20.1" customHeight="1">
      <c r="A90" s="8" t="s">
        <v>36</v>
      </c>
      <c r="B90" s="9">
        <v>1064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477</v>
      </c>
    </row>
    <row r="91" s="2" customFormat="1" ht="20.1" customHeight="1">
      <c r="A91" s="8" t="s">
        <v>55</v>
      </c>
      <c r="B91" s="9">
        <v>1065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s="2" customFormat="1" ht="20.1" customHeight="1">
      <c r="A92" s="8" t="s">
        <v>70</v>
      </c>
      <c r="B92" s="9">
        <v>1066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477</v>
      </c>
    </row>
    <row r="93" s="2" customFormat="1" ht="20.1" customHeight="1">
      <c r="A93" s="8" t="s">
        <v>105</v>
      </c>
      <c r="B93" s="9">
        <v>1067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477</v>
      </c>
    </row>
    <row r="94" s="2" customFormat="1" ht="20.1" customHeight="1">
      <c r="A94" s="8" t="s">
        <v>477</v>
      </c>
      <c r="B94" s="9" t="s">
        <v>477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477</v>
      </c>
    </row>
    <row r="95" s="2" customFormat="1" ht="20.1" customHeight="1">
      <c r="A95" s="8" t="s">
        <v>477</v>
      </c>
      <c r="B95" s="9" t="s">
        <v>477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477</v>
      </c>
    </row>
    <row r="96" s="2" customFormat="1" ht="20.1" customHeight="1">
      <c r="A96" s="8" t="s">
        <v>248</v>
      </c>
      <c r="B96" s="9">
        <v>1070</v>
      </c>
      <c r="C96" s="185">
        <v>1729</v>
      </c>
      <c r="D96" s="185">
        <v>1412.5</v>
      </c>
      <c r="E96" s="185">
        <v>777</v>
      </c>
      <c r="F96" s="185">
        <v>1412.5</v>
      </c>
      <c r="G96" s="178">
        <v>635.5</v>
      </c>
      <c r="H96" s="198">
        <v>181.8</v>
      </c>
      <c r="I96" s="95" t="s">
        <v>477</v>
      </c>
    </row>
    <row r="97" s="2" customFormat="1" ht="20.1" customHeight="1">
      <c r="A97" s="8" t="s">
        <v>151</v>
      </c>
      <c r="B97" s="9">
        <v>1071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477</v>
      </c>
    </row>
    <row r="98" s="2" customFormat="1" ht="20.1" customHeight="1">
      <c r="A98" s="8" t="s">
        <v>272</v>
      </c>
      <c r="B98" s="9">
        <v>1072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477</v>
      </c>
    </row>
    <row r="99" s="2" customFormat="1" ht="20.1" customHeight="1">
      <c r="A99" s="8" t="s">
        <v>477</v>
      </c>
      <c r="B99" s="9" t="s">
        <v>477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477</v>
      </c>
    </row>
    <row r="100" s="2" customFormat="1" ht="20.1" customHeight="1">
      <c r="A100" s="8" t="s">
        <v>249</v>
      </c>
      <c r="B100" s="9">
        <v>1073</v>
      </c>
      <c r="C100" s="178">
        <v>1729</v>
      </c>
      <c r="D100" s="178">
        <v>1412.5</v>
      </c>
      <c r="E100" s="178">
        <v>777</v>
      </c>
      <c r="F100" s="178">
        <v>1412.5</v>
      </c>
      <c r="G100" s="178">
        <v>635.5</v>
      </c>
      <c r="H100" s="198">
        <v>181.8</v>
      </c>
      <c r="I100" s="95" t="s">
        <v>477</v>
      </c>
    </row>
    <row r="101" s="2" customFormat="1" ht="20.1" customHeight="1">
      <c r="A101" s="8" t="s">
        <v>477</v>
      </c>
      <c r="B101" s="9" t="s">
        <v>477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477</v>
      </c>
    </row>
    <row r="102" s="2" customFormat="1" ht="20.1" customHeight="1">
      <c r="A102" s="8" t="s">
        <v>596</v>
      </c>
      <c r="B102" s="9" t="s">
        <v>597</v>
      </c>
      <c r="C102" s="178">
        <v>1222.5</v>
      </c>
      <c r="D102" s="178">
        <v>1036.4</v>
      </c>
      <c r="E102" s="178">
        <v>710</v>
      </c>
      <c r="F102" s="178">
        <v>1036.4</v>
      </c>
      <c r="G102" s="178">
        <v>326.4</v>
      </c>
      <c r="H102" s="198">
        <v>146</v>
      </c>
      <c r="I102" s="95" t="s">
        <v>598</v>
      </c>
    </row>
    <row r="103" s="2" customFormat="1" ht="20.1" customHeight="1">
      <c r="A103" s="8" t="s">
        <v>599</v>
      </c>
      <c r="B103" s="9" t="s">
        <v>600</v>
      </c>
      <c r="C103" s="178">
        <v>21.5</v>
      </c>
      <c r="D103" s="178">
        <v>32.8</v>
      </c>
      <c r="E103" s="178">
        <v>13</v>
      </c>
      <c r="F103" s="178">
        <v>32.8</v>
      </c>
      <c r="G103" s="178">
        <v>19.8</v>
      </c>
      <c r="H103" s="198">
        <v>252.3</v>
      </c>
      <c r="I103" s="95" t="s">
        <v>601</v>
      </c>
    </row>
    <row r="104" s="2" customFormat="1" ht="20.1" customHeight="1">
      <c r="A104" s="8" t="s">
        <v>602</v>
      </c>
      <c r="B104" s="9" t="s">
        <v>603</v>
      </c>
      <c r="C104" s="178">
        <v>315.6</v>
      </c>
      <c r="D104" s="178">
        <v>30.4</v>
      </c>
      <c r="E104" s="178">
        <v>0</v>
      </c>
      <c r="F104" s="178">
        <v>30.4</v>
      </c>
      <c r="G104" s="178">
        <v>30.4</v>
      </c>
      <c r="H104" s="198">
        <v>0</v>
      </c>
      <c r="I104" s="95" t="s">
        <v>604</v>
      </c>
    </row>
    <row r="105" s="2" customFormat="1" ht="20.1" customHeight="1">
      <c r="A105" s="8" t="s">
        <v>605</v>
      </c>
      <c r="B105" s="9" t="s">
        <v>606</v>
      </c>
      <c r="C105" s="178">
        <v>155.9</v>
      </c>
      <c r="D105" s="178">
        <v>283.6</v>
      </c>
      <c r="E105" s="178">
        <v>44</v>
      </c>
      <c r="F105" s="178">
        <v>283.6</v>
      </c>
      <c r="G105" s="178">
        <v>239.6</v>
      </c>
      <c r="H105" s="198">
        <v>644.5</v>
      </c>
      <c r="I105" s="95" t="s">
        <v>607</v>
      </c>
    </row>
    <row r="106" s="2" customFormat="1" ht="20.1" customHeight="1">
      <c r="A106" s="8" t="s">
        <v>608</v>
      </c>
      <c r="B106" s="9" t="s">
        <v>609</v>
      </c>
      <c r="C106" s="178">
        <v>13.5</v>
      </c>
      <c r="D106" s="178">
        <v>0.2</v>
      </c>
      <c r="E106" s="178">
        <v>10</v>
      </c>
      <c r="F106" s="178">
        <v>0.2</v>
      </c>
      <c r="G106" s="178">
        <v>-9.8</v>
      </c>
      <c r="H106" s="198">
        <v>2</v>
      </c>
      <c r="I106" s="95" t="s">
        <v>610</v>
      </c>
    </row>
    <row r="107" s="2" customFormat="1" ht="20.1" customHeight="1">
      <c r="A107" s="8" t="s">
        <v>611</v>
      </c>
      <c r="B107" s="9" t="s">
        <v>612</v>
      </c>
      <c r="C107" s="178">
        <v>0</v>
      </c>
      <c r="D107" s="178">
        <v>0.2</v>
      </c>
      <c r="E107" s="178">
        <v>0</v>
      </c>
      <c r="F107" s="178">
        <v>0.2</v>
      </c>
      <c r="G107" s="178">
        <v>0.2</v>
      </c>
      <c r="H107" s="198">
        <v>0</v>
      </c>
      <c r="I107" s="95" t="s">
        <v>613</v>
      </c>
    </row>
    <row r="108" s="2" customFormat="1" ht="20.1" customHeight="1">
      <c r="A108" s="8" t="s">
        <v>614</v>
      </c>
      <c r="B108" s="9" t="s">
        <v>615</v>
      </c>
      <c r="C108" s="178">
        <v>0</v>
      </c>
      <c r="D108" s="178">
        <v>28.9</v>
      </c>
      <c r="E108" s="178">
        <v>0</v>
      </c>
      <c r="F108" s="178">
        <v>28.9</v>
      </c>
      <c r="G108" s="178">
        <v>28.9</v>
      </c>
      <c r="H108" s="198">
        <v>0</v>
      </c>
      <c r="I108" s="95" t="s">
        <v>616</v>
      </c>
    </row>
    <row r="109" s="2" customFormat="1" ht="20.1" customHeight="1">
      <c r="A109" s="92" t="s">
        <v>71</v>
      </c>
      <c r="B109" s="9">
        <v>1080</v>
      </c>
      <c r="C109" s="196">
        <v>-885.8</v>
      </c>
      <c r="D109" s="196">
        <v>-665.4</v>
      </c>
      <c r="E109" s="196">
        <v>-380</v>
      </c>
      <c r="F109" s="196">
        <v>-665.4</v>
      </c>
      <c r="G109" s="178">
        <v>285.4</v>
      </c>
      <c r="H109" s="198">
        <v>175.1</v>
      </c>
      <c r="I109" s="95" t="s">
        <v>477</v>
      </c>
    </row>
    <row r="110" s="2" customFormat="1" ht="20.1" customHeight="1">
      <c r="A110" s="8" t="s">
        <v>151</v>
      </c>
      <c r="B110" s="9">
        <v>1081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477</v>
      </c>
    </row>
    <row r="111" s="2" customFormat="1" ht="20.1" customHeight="1">
      <c r="A111" s="8" t="s">
        <v>355</v>
      </c>
      <c r="B111" s="9">
        <v>1082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477</v>
      </c>
    </row>
    <row r="112" s="2" customFormat="1" ht="20.1" customHeight="1">
      <c r="A112" s="8" t="s">
        <v>477</v>
      </c>
      <c r="B112" s="9" t="s">
        <v>477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  <c r="I112" s="95" t="s">
        <v>477</v>
      </c>
    </row>
    <row r="113" s="2" customFormat="1" ht="20.1" customHeight="1">
      <c r="A113" s="8" t="s">
        <v>62</v>
      </c>
      <c r="B113" s="9">
        <v>1083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477</v>
      </c>
    </row>
    <row r="114" s="2" customFormat="1" ht="20.1" customHeight="1">
      <c r="A114" s="8" t="s">
        <v>47</v>
      </c>
      <c r="B114" s="9">
        <v>1084</v>
      </c>
      <c r="C114" s="172">
        <v>-55.8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  <c r="I114" s="95" t="s">
        <v>477</v>
      </c>
    </row>
    <row r="115" s="2" customFormat="1" ht="20.1" customHeight="1">
      <c r="A115" s="8" t="s">
        <v>53</v>
      </c>
      <c r="B115" s="9">
        <v>1085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477</v>
      </c>
    </row>
    <row r="116" s="2" customFormat="1" ht="20.1" customHeight="1">
      <c r="A116" s="8" t="s">
        <v>179</v>
      </c>
      <c r="B116" s="9">
        <v>1086</v>
      </c>
      <c r="C116" s="172">
        <v>-830</v>
      </c>
      <c r="D116" s="172">
        <v>-665.4</v>
      </c>
      <c r="E116" s="172">
        <v>-380</v>
      </c>
      <c r="F116" s="172">
        <v>-665.4</v>
      </c>
      <c r="G116" s="178">
        <v>285.4</v>
      </c>
      <c r="H116" s="198">
        <v>175.1</v>
      </c>
      <c r="I116" s="95" t="s">
        <v>477</v>
      </c>
    </row>
    <row r="117" s="2" customFormat="1" ht="20.1" customHeight="1">
      <c r="A117" s="8" t="s">
        <v>477</v>
      </c>
      <c r="B117" s="9" t="s">
        <v>477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477</v>
      </c>
    </row>
    <row r="118" s="2" customFormat="1" ht="20.1" customHeight="1">
      <c r="A118" s="8" t="s">
        <v>617</v>
      </c>
      <c r="B118" s="9" t="s">
        <v>618</v>
      </c>
      <c r="C118" s="172">
        <v>-73.4</v>
      </c>
      <c r="D118" s="172">
        <v>-50</v>
      </c>
      <c r="E118" s="172">
        <v>-36</v>
      </c>
      <c r="F118" s="172">
        <v>-50</v>
      </c>
      <c r="G118" s="178">
        <v>14</v>
      </c>
      <c r="H118" s="198">
        <v>138.9</v>
      </c>
      <c r="I118" s="95" t="s">
        <v>619</v>
      </c>
    </row>
    <row r="119" s="2" customFormat="1" ht="20.1" customHeight="1">
      <c r="A119" s="8" t="s">
        <v>620</v>
      </c>
      <c r="B119" s="9" t="s">
        <v>621</v>
      </c>
      <c r="C119" s="172">
        <v>-475.6</v>
      </c>
      <c r="D119" s="172">
        <v>-461.5</v>
      </c>
      <c r="E119" s="172">
        <v>-260</v>
      </c>
      <c r="F119" s="172">
        <v>-461.5</v>
      </c>
      <c r="G119" s="178">
        <v>201.5</v>
      </c>
      <c r="H119" s="198">
        <v>177.5</v>
      </c>
      <c r="I119" s="95" t="s">
        <v>622</v>
      </c>
    </row>
    <row r="120" s="2" customFormat="1" ht="20.1" customHeight="1">
      <c r="A120" s="8" t="s">
        <v>623</v>
      </c>
      <c r="B120" s="9" t="s">
        <v>624</v>
      </c>
      <c r="C120" s="172">
        <v>-99.7</v>
      </c>
      <c r="D120" s="172">
        <v>-126.1</v>
      </c>
      <c r="E120" s="172">
        <v>-70</v>
      </c>
      <c r="F120" s="172">
        <v>-126.1</v>
      </c>
      <c r="G120" s="178">
        <v>56.1</v>
      </c>
      <c r="H120" s="198">
        <v>180.1</v>
      </c>
      <c r="I120" s="95" t="s">
        <v>625</v>
      </c>
    </row>
    <row r="121" s="2" customFormat="1" ht="20.1" customHeight="1">
      <c r="A121" s="8" t="s">
        <v>626</v>
      </c>
      <c r="B121" s="9" t="s">
        <v>627</v>
      </c>
      <c r="C121" s="172">
        <v>-0.2</v>
      </c>
      <c r="D121" s="172">
        <v>0</v>
      </c>
      <c r="E121" s="172">
        <v>-2</v>
      </c>
      <c r="F121" s="172">
        <v>0</v>
      </c>
      <c r="G121" s="178">
        <v>-2</v>
      </c>
      <c r="H121" s="198">
        <v>0</v>
      </c>
      <c r="I121" s="95" t="s">
        <v>477</v>
      </c>
    </row>
    <row r="122" s="2" customFormat="1" ht="20.1" customHeight="1">
      <c r="A122" s="8" t="s">
        <v>628</v>
      </c>
      <c r="B122" s="9" t="s">
        <v>629</v>
      </c>
      <c r="C122" s="172">
        <v>-133.5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477</v>
      </c>
    </row>
    <row r="123" s="2" customFormat="1" ht="20.1" customHeight="1">
      <c r="A123" s="8" t="s">
        <v>509</v>
      </c>
      <c r="B123" s="9" t="s">
        <v>630</v>
      </c>
      <c r="C123" s="172">
        <v>-13.5</v>
      </c>
      <c r="D123" s="172">
        <v>-0.6</v>
      </c>
      <c r="E123" s="172">
        <v>0</v>
      </c>
      <c r="F123" s="172">
        <v>-0.6</v>
      </c>
      <c r="G123" s="178">
        <v>0.6</v>
      </c>
      <c r="H123" s="198">
        <v>0</v>
      </c>
      <c r="I123" s="95" t="s">
        <v>631</v>
      </c>
    </row>
    <row r="124" s="2" customFormat="1" ht="20.1" customHeight="1">
      <c r="A124" s="8" t="s">
        <v>632</v>
      </c>
      <c r="B124" s="9" t="s">
        <v>633</v>
      </c>
      <c r="C124" s="172">
        <v>-34.1</v>
      </c>
      <c r="D124" s="172">
        <v>-22.3</v>
      </c>
      <c r="E124" s="172">
        <v>-12</v>
      </c>
      <c r="F124" s="172">
        <v>-22.3</v>
      </c>
      <c r="G124" s="178">
        <v>10.3</v>
      </c>
      <c r="H124" s="198">
        <v>185.8</v>
      </c>
      <c r="I124" s="95" t="s">
        <v>634</v>
      </c>
    </row>
    <row r="125" s="2" customFormat="1" ht="20.1" customHeight="1">
      <c r="A125" s="8" t="s">
        <v>635</v>
      </c>
      <c r="B125" s="9" t="s">
        <v>636</v>
      </c>
      <c r="C125" s="172">
        <v>0</v>
      </c>
      <c r="D125" s="172">
        <v>-1.5</v>
      </c>
      <c r="E125" s="172">
        <v>0</v>
      </c>
      <c r="F125" s="172">
        <v>-1.5</v>
      </c>
      <c r="G125" s="178">
        <v>1.5</v>
      </c>
      <c r="H125" s="198">
        <v>0</v>
      </c>
      <c r="I125" s="95" t="s">
        <v>637</v>
      </c>
    </row>
    <row r="126" s="2" customFormat="1" ht="20.1" customHeight="1">
      <c r="A126" s="8" t="s">
        <v>638</v>
      </c>
      <c r="B126" s="9" t="s">
        <v>639</v>
      </c>
      <c r="C126" s="172">
        <v>0</v>
      </c>
      <c r="D126" s="172">
        <v>-3.4</v>
      </c>
      <c r="E126" s="172">
        <v>0</v>
      </c>
      <c r="F126" s="172">
        <v>-3.4</v>
      </c>
      <c r="G126" s="178">
        <v>3.4</v>
      </c>
      <c r="H126" s="198">
        <v>0</v>
      </c>
      <c r="I126" s="95" t="s">
        <v>640</v>
      </c>
    </row>
    <row r="127" s="5" customFormat="1" ht="20.1" customHeight="1">
      <c r="A127" s="10" t="s">
        <v>4</v>
      </c>
      <c r="B127" s="11">
        <v>1100</v>
      </c>
      <c r="C127" s="166">
        <v>1382.3</v>
      </c>
      <c r="D127" s="166">
        <v>1597.1</v>
      </c>
      <c r="E127" s="166">
        <v>593</v>
      </c>
      <c r="F127" s="166">
        <v>1597.1</v>
      </c>
      <c r="G127" s="177">
        <v>1004.1</v>
      </c>
      <c r="H127" s="197">
        <v>269.3</v>
      </c>
      <c r="I127" s="96" t="s">
        <v>477</v>
      </c>
    </row>
    <row r="128" ht="20.1" customHeight="1">
      <c r="A128" s="8" t="s">
        <v>94</v>
      </c>
      <c r="B128" s="9">
        <v>1110</v>
      </c>
      <c r="C128" s="178">
        <v>0</v>
      </c>
      <c r="D128" s="178">
        <v>0</v>
      </c>
      <c r="E128" s="178">
        <v>0</v>
      </c>
      <c r="F128" s="178">
        <v>0</v>
      </c>
      <c r="G128" s="178">
        <v>0</v>
      </c>
      <c r="H128" s="198">
        <v>0</v>
      </c>
      <c r="I128" s="95" t="s">
        <v>477</v>
      </c>
    </row>
    <row r="129" ht="20.1" customHeight="1">
      <c r="A129" s="8" t="s">
        <v>477</v>
      </c>
      <c r="B129" s="9" t="s">
        <v>477</v>
      </c>
      <c r="C129" s="178">
        <v>0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  <c r="I129" s="95" t="s">
        <v>477</v>
      </c>
    </row>
    <row r="130" ht="20.1" customHeight="1">
      <c r="A130" s="8" t="s">
        <v>98</v>
      </c>
      <c r="B130" s="9">
        <v>1120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  <c r="I130" s="95" t="s">
        <v>477</v>
      </c>
    </row>
    <row r="131" ht="20.1" customHeight="1">
      <c r="A131" s="8" t="s">
        <v>477</v>
      </c>
      <c r="B131" s="9" t="s">
        <v>477</v>
      </c>
      <c r="C131" s="172">
        <v>0</v>
      </c>
      <c r="D131" s="172">
        <v>0</v>
      </c>
      <c r="E131" s="172">
        <v>0</v>
      </c>
      <c r="F131" s="172">
        <v>0</v>
      </c>
      <c r="G131" s="178">
        <v>0</v>
      </c>
      <c r="H131" s="198">
        <v>0</v>
      </c>
      <c r="I131" s="95" t="s">
        <v>477</v>
      </c>
    </row>
    <row r="132" ht="20.1" customHeight="1">
      <c r="A132" s="8" t="s">
        <v>95</v>
      </c>
      <c r="B132" s="9">
        <v>1130</v>
      </c>
      <c r="C132" s="178">
        <v>351</v>
      </c>
      <c r="D132" s="178">
        <v>237.1</v>
      </c>
      <c r="E132" s="178">
        <v>320</v>
      </c>
      <c r="F132" s="178">
        <v>237.1</v>
      </c>
      <c r="G132" s="178">
        <v>-82.9</v>
      </c>
      <c r="H132" s="198">
        <v>74.1</v>
      </c>
      <c r="I132" s="95" t="s">
        <v>477</v>
      </c>
    </row>
    <row r="133" ht="20.1" customHeight="1">
      <c r="A133" s="8" t="s">
        <v>477</v>
      </c>
      <c r="B133" s="9" t="s">
        <v>477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  <c r="I133" s="95" t="s">
        <v>477</v>
      </c>
    </row>
    <row r="134" ht="20.1" customHeight="1">
      <c r="A134" s="8" t="s">
        <v>641</v>
      </c>
      <c r="B134" s="9" t="s">
        <v>642</v>
      </c>
      <c r="C134" s="178">
        <v>351</v>
      </c>
      <c r="D134" s="178">
        <v>237.1</v>
      </c>
      <c r="E134" s="178">
        <v>320</v>
      </c>
      <c r="F134" s="178">
        <v>237.1</v>
      </c>
      <c r="G134" s="178">
        <v>-82.9</v>
      </c>
      <c r="H134" s="198">
        <v>74.1</v>
      </c>
      <c r="I134" s="95" t="s">
        <v>643</v>
      </c>
    </row>
    <row r="135" ht="20.1" customHeight="1">
      <c r="A135" s="8" t="s">
        <v>97</v>
      </c>
      <c r="B135" s="9">
        <v>1140</v>
      </c>
      <c r="C135" s="172">
        <v>0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  <c r="I135" s="95" t="s">
        <v>477</v>
      </c>
    </row>
    <row r="136" ht="20.1" customHeight="1">
      <c r="A136" s="8" t="s">
        <v>477</v>
      </c>
      <c r="B136" s="9" t="s">
        <v>477</v>
      </c>
      <c r="C136" s="172">
        <v>0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  <c r="I136" s="95" t="s">
        <v>477</v>
      </c>
    </row>
    <row r="137" ht="20.1" customHeight="1">
      <c r="A137" s="8" t="s">
        <v>250</v>
      </c>
      <c r="B137" s="9">
        <v>1150</v>
      </c>
      <c r="C137" s="185">
        <v>13.5</v>
      </c>
      <c r="D137" s="185">
        <v>0</v>
      </c>
      <c r="E137" s="185">
        <v>0</v>
      </c>
      <c r="F137" s="185">
        <v>0</v>
      </c>
      <c r="G137" s="178">
        <v>0</v>
      </c>
      <c r="H137" s="198">
        <v>0</v>
      </c>
      <c r="I137" s="95" t="s">
        <v>477</v>
      </c>
    </row>
    <row r="138" ht="20.1" customHeight="1">
      <c r="A138" s="8" t="s">
        <v>151</v>
      </c>
      <c r="B138" s="9">
        <v>1151</v>
      </c>
      <c r="C138" s="178">
        <v>0</v>
      </c>
      <c r="D138" s="178">
        <v>0</v>
      </c>
      <c r="E138" s="178">
        <v>0</v>
      </c>
      <c r="F138" s="178">
        <v>0</v>
      </c>
      <c r="G138" s="178">
        <v>0</v>
      </c>
      <c r="H138" s="198">
        <v>0</v>
      </c>
      <c r="I138" s="95" t="s">
        <v>477</v>
      </c>
    </row>
    <row r="139" ht="20.1" customHeight="1">
      <c r="A139" s="8" t="s">
        <v>251</v>
      </c>
      <c r="B139" s="9">
        <v>1152</v>
      </c>
      <c r="C139" s="178">
        <v>13.5</v>
      </c>
      <c r="D139" s="178">
        <v>0</v>
      </c>
      <c r="E139" s="178">
        <v>0</v>
      </c>
      <c r="F139" s="178">
        <v>0</v>
      </c>
      <c r="G139" s="178">
        <v>0</v>
      </c>
      <c r="H139" s="198">
        <v>0</v>
      </c>
      <c r="I139" s="95" t="s">
        <v>477</v>
      </c>
    </row>
    <row r="140" ht="20.1" customHeight="1">
      <c r="A140" s="8" t="s">
        <v>477</v>
      </c>
      <c r="B140" s="9" t="s">
        <v>477</v>
      </c>
      <c r="C140" s="178">
        <v>0</v>
      </c>
      <c r="D140" s="178">
        <v>0</v>
      </c>
      <c r="E140" s="178">
        <v>0</v>
      </c>
      <c r="F140" s="178">
        <v>0</v>
      </c>
      <c r="G140" s="178">
        <v>0</v>
      </c>
      <c r="H140" s="198">
        <v>0</v>
      </c>
      <c r="I140" s="95" t="s">
        <v>477</v>
      </c>
    </row>
    <row r="141" ht="20.1" customHeight="1">
      <c r="A141" s="8" t="s">
        <v>644</v>
      </c>
      <c r="B141" s="9" t="s">
        <v>645</v>
      </c>
      <c r="C141" s="178">
        <v>13.5</v>
      </c>
      <c r="D141" s="178">
        <v>0</v>
      </c>
      <c r="E141" s="178">
        <v>0</v>
      </c>
      <c r="F141" s="178">
        <v>0</v>
      </c>
      <c r="G141" s="178">
        <v>0</v>
      </c>
      <c r="H141" s="198">
        <v>0</v>
      </c>
      <c r="I141" s="95" t="s">
        <v>477</v>
      </c>
    </row>
    <row r="142" ht="20.1" customHeight="1">
      <c r="A142" s="8" t="s">
        <v>252</v>
      </c>
      <c r="B142" s="9">
        <v>1160</v>
      </c>
      <c r="C142" s="196">
        <v>0</v>
      </c>
      <c r="D142" s="196">
        <v>-18.1</v>
      </c>
      <c r="E142" s="196">
        <v>0</v>
      </c>
      <c r="F142" s="196">
        <v>-18.1</v>
      </c>
      <c r="G142" s="178">
        <v>18.1</v>
      </c>
      <c r="H142" s="198">
        <v>0</v>
      </c>
      <c r="I142" s="95" t="s">
        <v>477</v>
      </c>
    </row>
    <row r="143" ht="20.1" customHeight="1">
      <c r="A143" s="8" t="s">
        <v>151</v>
      </c>
      <c r="B143" s="9">
        <v>1161</v>
      </c>
      <c r="C143" s="172">
        <v>0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  <c r="I143" s="95" t="s">
        <v>477</v>
      </c>
    </row>
    <row r="144" ht="20.1" customHeight="1">
      <c r="A144" s="8" t="s">
        <v>104</v>
      </c>
      <c r="B144" s="9">
        <v>1162</v>
      </c>
      <c r="C144" s="172">
        <v>0</v>
      </c>
      <c r="D144" s="172">
        <v>-18.1</v>
      </c>
      <c r="E144" s="172">
        <v>0</v>
      </c>
      <c r="F144" s="172">
        <v>-18.1</v>
      </c>
      <c r="G144" s="178">
        <v>18.1</v>
      </c>
      <c r="H144" s="198">
        <v>0</v>
      </c>
      <c r="I144" s="95" t="s">
        <v>477</v>
      </c>
    </row>
    <row r="145" ht="20.1" customHeight="1">
      <c r="A145" s="8" t="s">
        <v>477</v>
      </c>
      <c r="B145" s="9" t="s">
        <v>477</v>
      </c>
      <c r="C145" s="172">
        <v>0</v>
      </c>
      <c r="D145" s="172">
        <v>0</v>
      </c>
      <c r="E145" s="172">
        <v>0</v>
      </c>
      <c r="F145" s="172">
        <v>0</v>
      </c>
      <c r="G145" s="178">
        <v>0</v>
      </c>
      <c r="H145" s="198">
        <v>0</v>
      </c>
      <c r="I145" s="95" t="s">
        <v>477</v>
      </c>
    </row>
    <row r="146" ht="20.1" customHeight="1">
      <c r="A146" s="8" t="s">
        <v>646</v>
      </c>
      <c r="B146" s="9" t="s">
        <v>647</v>
      </c>
      <c r="C146" s="172">
        <v>0</v>
      </c>
      <c r="D146" s="172">
        <v>-9.8</v>
      </c>
      <c r="E146" s="172">
        <v>0</v>
      </c>
      <c r="F146" s="172">
        <v>-9.8</v>
      </c>
      <c r="G146" s="178">
        <v>9.8</v>
      </c>
      <c r="H146" s="198">
        <v>0</v>
      </c>
      <c r="I146" s="95" t="s">
        <v>648</v>
      </c>
    </row>
    <row r="147" ht="20.1" customHeight="1">
      <c r="A147" s="8" t="s">
        <v>649</v>
      </c>
      <c r="B147" s="9" t="s">
        <v>650</v>
      </c>
      <c r="C147" s="172">
        <v>0</v>
      </c>
      <c r="D147" s="172">
        <v>-8.3</v>
      </c>
      <c r="E147" s="172">
        <v>0</v>
      </c>
      <c r="F147" s="172">
        <v>-8.3</v>
      </c>
      <c r="G147" s="178">
        <v>8.3</v>
      </c>
      <c r="H147" s="198">
        <v>0</v>
      </c>
      <c r="I147" s="95" t="s">
        <v>651</v>
      </c>
    </row>
    <row r="148" s="5" customFormat="1" ht="20.1" customHeight="1">
      <c r="A148" s="10" t="s">
        <v>83</v>
      </c>
      <c r="B148" s="11">
        <v>1170</v>
      </c>
      <c r="C148" s="166">
        <v>1746.8</v>
      </c>
      <c r="D148" s="166">
        <v>1816.1</v>
      </c>
      <c r="E148" s="166">
        <v>913</v>
      </c>
      <c r="F148" s="166">
        <v>1816.1</v>
      </c>
      <c r="G148" s="177">
        <v>903.1</v>
      </c>
      <c r="H148" s="197">
        <v>198.9</v>
      </c>
      <c r="I148" s="96" t="s">
        <v>477</v>
      </c>
    </row>
    <row r="149" ht="20.1" customHeight="1">
      <c r="A149" s="8" t="s">
        <v>243</v>
      </c>
      <c r="B149" s="7">
        <v>1180</v>
      </c>
      <c r="C149" s="172">
        <v>-314.4</v>
      </c>
      <c r="D149" s="172">
        <v>-326.9</v>
      </c>
      <c r="E149" s="172">
        <v>-164</v>
      </c>
      <c r="F149" s="172">
        <v>-326.9</v>
      </c>
      <c r="G149" s="178">
        <v>162.9</v>
      </c>
      <c r="H149" s="198">
        <v>199.3</v>
      </c>
      <c r="I149" s="95" t="s">
        <v>477</v>
      </c>
    </row>
    <row r="150" ht="20.1" customHeight="1">
      <c r="A150" s="8" t="s">
        <v>244</v>
      </c>
      <c r="B150" s="7">
        <v>1181</v>
      </c>
      <c r="C150" s="178">
        <v>0</v>
      </c>
      <c r="D150" s="178">
        <v>0</v>
      </c>
      <c r="E150" s="178">
        <v>0</v>
      </c>
      <c r="F150" s="178">
        <v>0</v>
      </c>
      <c r="G150" s="178">
        <v>0</v>
      </c>
      <c r="H150" s="198">
        <v>0</v>
      </c>
      <c r="I150" s="95" t="s">
        <v>477</v>
      </c>
    </row>
    <row r="151" ht="20.1" customHeight="1">
      <c r="A151" s="8" t="s">
        <v>245</v>
      </c>
      <c r="B151" s="9">
        <v>1190</v>
      </c>
      <c r="C151" s="178">
        <v>0</v>
      </c>
      <c r="D151" s="178">
        <v>0</v>
      </c>
      <c r="E151" s="178">
        <v>0</v>
      </c>
      <c r="F151" s="178">
        <v>0</v>
      </c>
      <c r="G151" s="178">
        <v>0</v>
      </c>
      <c r="H151" s="198">
        <v>0</v>
      </c>
      <c r="I151" s="95" t="s">
        <v>477</v>
      </c>
    </row>
    <row r="152" ht="20.1" customHeight="1">
      <c r="A152" s="8" t="s">
        <v>246</v>
      </c>
      <c r="B152" s="6">
        <v>1191</v>
      </c>
      <c r="C152" s="172">
        <v>0</v>
      </c>
      <c r="D152" s="172">
        <v>0</v>
      </c>
      <c r="E152" s="172">
        <v>0</v>
      </c>
      <c r="F152" s="172">
        <v>0</v>
      </c>
      <c r="G152" s="178">
        <v>0</v>
      </c>
      <c r="H152" s="198">
        <v>0</v>
      </c>
      <c r="I152" s="95" t="s">
        <v>477</v>
      </c>
    </row>
    <row r="153" s="5" customFormat="1" ht="20.1" customHeight="1">
      <c r="A153" s="10" t="s">
        <v>265</v>
      </c>
      <c r="B153" s="11">
        <v>1200</v>
      </c>
      <c r="C153" s="176">
        <v>1432.4</v>
      </c>
      <c r="D153" s="176">
        <v>1489.2</v>
      </c>
      <c r="E153" s="176">
        <v>749</v>
      </c>
      <c r="F153" s="176">
        <v>1489.2</v>
      </c>
      <c r="G153" s="177">
        <v>740.2</v>
      </c>
      <c r="H153" s="197">
        <v>198.8</v>
      </c>
      <c r="I153" s="96" t="s">
        <v>477</v>
      </c>
    </row>
    <row r="154" ht="20.1" customHeight="1">
      <c r="A154" s="8" t="s">
        <v>25</v>
      </c>
      <c r="B154" s="6">
        <v>1201</v>
      </c>
      <c r="C154" s="178">
        <v>1432.4</v>
      </c>
      <c r="D154" s="178">
        <v>1489.2</v>
      </c>
      <c r="E154" s="178">
        <v>749</v>
      </c>
      <c r="F154" s="178">
        <v>1489.2</v>
      </c>
      <c r="G154" s="178">
        <v>740.2</v>
      </c>
      <c r="H154" s="198">
        <v>198.8</v>
      </c>
      <c r="I154" s="94" t="s">
        <v>477</v>
      </c>
    </row>
    <row r="155" ht="20.1" customHeight="1">
      <c r="A155" s="8" t="s">
        <v>26</v>
      </c>
      <c r="B155" s="6">
        <v>1202</v>
      </c>
      <c r="C155" s="172">
        <v>0</v>
      </c>
      <c r="D155" s="172">
        <v>0</v>
      </c>
      <c r="E155" s="172">
        <v>0</v>
      </c>
      <c r="F155" s="172">
        <v>0</v>
      </c>
      <c r="G155" s="178">
        <v>0</v>
      </c>
      <c r="H155" s="198">
        <v>0</v>
      </c>
      <c r="I155" s="94" t="s">
        <v>477</v>
      </c>
    </row>
    <row r="156" s="5" customFormat="1" ht="20.1" customHeight="1">
      <c r="A156" s="10" t="s">
        <v>19</v>
      </c>
      <c r="B156" s="11">
        <v>1210</v>
      </c>
      <c r="C156" s="175">
        <v>34810.7</v>
      </c>
      <c r="D156" s="175">
        <v>36483.2</v>
      </c>
      <c r="E156" s="175">
        <v>18487</v>
      </c>
      <c r="F156" s="175">
        <v>36483.2</v>
      </c>
      <c r="G156" s="177">
        <v>17996.2</v>
      </c>
      <c r="H156" s="197">
        <v>197.3</v>
      </c>
      <c r="I156" s="96" t="s">
        <v>477</v>
      </c>
    </row>
    <row r="157" s="5" customFormat="1" ht="20.1" customHeight="1">
      <c r="A157" s="10" t="s">
        <v>101</v>
      </c>
      <c r="B157" s="11">
        <v>1220</v>
      </c>
      <c r="C157" s="169">
        <v>-33378.3</v>
      </c>
      <c r="D157" s="169">
        <v>-34994</v>
      </c>
      <c r="E157" s="169">
        <v>-17738</v>
      </c>
      <c r="F157" s="169">
        <v>-34994</v>
      </c>
      <c r="G157" s="177">
        <v>17256</v>
      </c>
      <c r="H157" s="197">
        <v>197.3</v>
      </c>
      <c r="I157" s="96" t="s">
        <v>477</v>
      </c>
    </row>
    <row r="158" ht="20.1" customHeight="1">
      <c r="A158" s="8" t="s">
        <v>180</v>
      </c>
      <c r="B158" s="9">
        <v>1230</v>
      </c>
      <c r="C158" s="178">
        <v>0</v>
      </c>
      <c r="D158" s="178">
        <v>0</v>
      </c>
      <c r="E158" s="178">
        <v>0</v>
      </c>
      <c r="F158" s="178">
        <v>0</v>
      </c>
      <c r="G158" s="178">
        <v>0</v>
      </c>
      <c r="H158" s="198">
        <v>0</v>
      </c>
      <c r="I158" s="95" t="s">
        <v>477</v>
      </c>
    </row>
    <row r="159" ht="24.95" customHeight="1">
      <c r="A159" s="245" t="s">
        <v>124</v>
      </c>
      <c r="B159" s="245"/>
      <c r="C159" s="245"/>
      <c r="D159" s="245"/>
      <c r="E159" s="245"/>
      <c r="F159" s="245"/>
      <c r="G159" s="245"/>
      <c r="H159" s="245"/>
      <c r="I159" s="245"/>
    </row>
    <row r="160" ht="20.1" customHeight="1">
      <c r="A160" s="8" t="s">
        <v>191</v>
      </c>
      <c r="B160" s="9">
        <v>1300</v>
      </c>
      <c r="C160" s="185">
        <v>1382.3</v>
      </c>
      <c r="D160" s="185">
        <v>1597.1</v>
      </c>
      <c r="E160" s="185">
        <v>593</v>
      </c>
      <c r="F160" s="185">
        <v>1597.1</v>
      </c>
      <c r="G160" s="178">
        <v>1004.1</v>
      </c>
      <c r="H160" s="198">
        <v>269.3</v>
      </c>
      <c r="I160" s="95" t="s">
        <v>477</v>
      </c>
    </row>
    <row r="161" ht="20.1" customHeight="1">
      <c r="A161" s="8" t="s">
        <v>317</v>
      </c>
      <c r="B161" s="9">
        <v>1301</v>
      </c>
      <c r="C161" s="185">
        <v>914.5</v>
      </c>
      <c r="D161" s="185">
        <v>1448</v>
      </c>
      <c r="E161" s="185">
        <v>382</v>
      </c>
      <c r="F161" s="185">
        <v>1448</v>
      </c>
      <c r="G161" s="178">
        <v>1066</v>
      </c>
      <c r="H161" s="198">
        <v>379.1</v>
      </c>
      <c r="I161" s="95" t="s">
        <v>477</v>
      </c>
    </row>
    <row r="162" ht="20.1" customHeight="1">
      <c r="A162" s="8" t="s">
        <v>318</v>
      </c>
      <c r="B162" s="9">
        <v>1302</v>
      </c>
      <c r="C162" s="185">
        <v>0</v>
      </c>
      <c r="D162" s="185">
        <v>0</v>
      </c>
      <c r="E162" s="185">
        <v>0</v>
      </c>
      <c r="F162" s="185">
        <v>0</v>
      </c>
      <c r="G162" s="178">
        <v>0</v>
      </c>
      <c r="H162" s="198">
        <v>0</v>
      </c>
      <c r="I162" s="95" t="s">
        <v>477</v>
      </c>
    </row>
    <row r="163" ht="20.1" customHeight="1">
      <c r="A163" s="8" t="s">
        <v>319</v>
      </c>
      <c r="B163" s="9">
        <v>1303</v>
      </c>
      <c r="C163" s="196">
        <v>0</v>
      </c>
      <c r="D163" s="196">
        <v>0</v>
      </c>
      <c r="E163" s="196">
        <v>0</v>
      </c>
      <c r="F163" s="196">
        <v>0</v>
      </c>
      <c r="G163" s="178">
        <v>0</v>
      </c>
      <c r="H163" s="198">
        <v>0</v>
      </c>
      <c r="I163" s="95" t="s">
        <v>477</v>
      </c>
    </row>
    <row r="164" ht="20.1" customHeight="1">
      <c r="A164" s="8" t="s">
        <v>320</v>
      </c>
      <c r="B164" s="9">
        <v>1304</v>
      </c>
      <c r="C164" s="185">
        <v>0</v>
      </c>
      <c r="D164" s="185">
        <v>0</v>
      </c>
      <c r="E164" s="185">
        <v>0</v>
      </c>
      <c r="F164" s="185">
        <v>0</v>
      </c>
      <c r="G164" s="178">
        <v>0</v>
      </c>
      <c r="H164" s="198">
        <v>0</v>
      </c>
      <c r="I164" s="95" t="s">
        <v>477</v>
      </c>
    </row>
    <row r="165" ht="20.25" customHeight="1">
      <c r="A165" s="8" t="s">
        <v>321</v>
      </c>
      <c r="B165" s="9">
        <v>1305</v>
      </c>
      <c r="C165" s="196">
        <v>0</v>
      </c>
      <c r="D165" s="196">
        <v>0</v>
      </c>
      <c r="E165" s="196">
        <v>0</v>
      </c>
      <c r="F165" s="196">
        <v>0</v>
      </c>
      <c r="G165" s="178">
        <v>0</v>
      </c>
      <c r="H165" s="198">
        <v>0</v>
      </c>
      <c r="I165" s="95" t="s">
        <v>477</v>
      </c>
    </row>
    <row r="166" s="5" customFormat="1" ht="20.1" customHeight="1">
      <c r="A166" s="10" t="s">
        <v>118</v>
      </c>
      <c r="B166" s="11">
        <v>1310</v>
      </c>
      <c r="C166" s="168" t="e">
        <f>C160+C161-C162-C163-C164-C165</f>
        <v>#VALUE!</v>
      </c>
      <c r="D166" s="168" t="e">
        <f>D160+D161-D162-D163-D164-D165</f>
        <v>#VALUE!</v>
      </c>
      <c r="E166" s="168" t="e">
        <f>E160+E161-E162-E163-E164-E165</f>
        <v>#VALUE!</v>
      </c>
      <c r="F166" s="168" t="e">
        <f>F160+F161-F162-F163-F164-F165</f>
        <v>#VALUE!</v>
      </c>
      <c r="G166" s="177" t="e">
        <f>F166-E166</f>
        <v>#VALUE!</v>
      </c>
      <c r="H166" s="197" t="e">
        <f>(F166/E166)*100</f>
        <v>#VALUE!</v>
      </c>
      <c r="I166" s="96"/>
    </row>
    <row r="167" s="5" customFormat="1" ht="20.1" customHeight="1">
      <c r="A167" s="232" t="s">
        <v>158</v>
      </c>
      <c r="B167" s="233"/>
      <c r="C167" s="233">
        <v>2296.8</v>
      </c>
      <c r="D167" s="233">
        <v>3045.1</v>
      </c>
      <c r="E167" s="233">
        <v>975</v>
      </c>
      <c r="F167" s="233">
        <v>3045.1</v>
      </c>
      <c r="G167" s="233">
        <v>2070.1</v>
      </c>
      <c r="H167" s="233">
        <v>312.3</v>
      </c>
      <c r="I167" s="234" t="s">
        <v>477</v>
      </c>
    </row>
    <row r="168" s="5" customFormat="1" ht="20.1" customHeight="1">
      <c r="A168" s="8" t="s">
        <v>192</v>
      </c>
      <c r="B168" s="9">
        <v>1400</v>
      </c>
      <c r="C168" s="178">
        <v>2545.1</v>
      </c>
      <c r="D168" s="178">
        <v>2498.9</v>
      </c>
      <c r="E168" s="178">
        <v>1588</v>
      </c>
      <c r="F168" s="178">
        <v>2498.9</v>
      </c>
      <c r="G168" s="178">
        <v>910.9</v>
      </c>
      <c r="H168" s="198">
        <v>157.4</v>
      </c>
      <c r="I168" s="95" t="s">
        <v>477</v>
      </c>
    </row>
    <row r="169" s="5" customFormat="1" ht="20.1" customHeight="1">
      <c r="A169" s="8" t="s">
        <v>193</v>
      </c>
      <c r="B169" s="40">
        <v>1401</v>
      </c>
      <c r="C169" s="178">
        <v>791.9</v>
      </c>
      <c r="D169" s="178">
        <v>1040.6</v>
      </c>
      <c r="E169" s="178">
        <v>434</v>
      </c>
      <c r="F169" s="178">
        <v>1040.6</v>
      </c>
      <c r="G169" s="178">
        <v>606.6</v>
      </c>
      <c r="H169" s="198">
        <v>239.8</v>
      </c>
      <c r="I169" s="94" t="s">
        <v>477</v>
      </c>
    </row>
    <row r="170" s="5" customFormat="1" ht="20.1" customHeight="1">
      <c r="A170" s="8" t="s">
        <v>28</v>
      </c>
      <c r="B170" s="40">
        <v>1402</v>
      </c>
      <c r="C170" s="178">
        <v>1753.2</v>
      </c>
      <c r="D170" s="178">
        <v>1458.3</v>
      </c>
      <c r="E170" s="178">
        <v>1154</v>
      </c>
      <c r="F170" s="178">
        <v>1458.3</v>
      </c>
      <c r="G170" s="178">
        <v>304.3</v>
      </c>
      <c r="H170" s="198">
        <v>126.4</v>
      </c>
      <c r="I170" s="94" t="s">
        <v>477</v>
      </c>
    </row>
    <row r="171" s="5" customFormat="1" ht="20.1" customHeight="1">
      <c r="A171" s="8" t="s">
        <v>5</v>
      </c>
      <c r="B171" s="13">
        <v>1410</v>
      </c>
      <c r="C171" s="178">
        <v>22113</v>
      </c>
      <c r="D171" s="178">
        <v>22896</v>
      </c>
      <c r="E171" s="178">
        <v>11823</v>
      </c>
      <c r="F171" s="178">
        <v>22896</v>
      </c>
      <c r="G171" s="178">
        <v>11073</v>
      </c>
      <c r="H171" s="198">
        <v>193.7</v>
      </c>
      <c r="I171" s="95" t="s">
        <v>477</v>
      </c>
    </row>
    <row r="172" s="5" customFormat="1" ht="20.1" customHeight="1">
      <c r="A172" s="8" t="s">
        <v>6</v>
      </c>
      <c r="B172" s="13">
        <v>1420</v>
      </c>
      <c r="C172" s="178">
        <v>4646.3</v>
      </c>
      <c r="D172" s="178">
        <v>4917.5</v>
      </c>
      <c r="E172" s="178">
        <v>2546</v>
      </c>
      <c r="F172" s="178">
        <v>4917.5</v>
      </c>
      <c r="G172" s="178">
        <v>2371.5</v>
      </c>
      <c r="H172" s="198">
        <v>193.1</v>
      </c>
      <c r="I172" s="95" t="s">
        <v>477</v>
      </c>
    </row>
    <row r="173" s="5" customFormat="1" ht="20.1" customHeight="1">
      <c r="A173" s="8" t="s">
        <v>7</v>
      </c>
      <c r="B173" s="13">
        <v>1430</v>
      </c>
      <c r="C173" s="178">
        <v>914.5</v>
      </c>
      <c r="D173" s="178">
        <v>1448</v>
      </c>
      <c r="E173" s="178">
        <v>382</v>
      </c>
      <c r="F173" s="178">
        <v>1448</v>
      </c>
      <c r="G173" s="178">
        <v>1066</v>
      </c>
      <c r="H173" s="198">
        <v>379.1</v>
      </c>
      <c r="I173" s="95" t="s">
        <v>477</v>
      </c>
    </row>
    <row r="174" s="5" customFormat="1" ht="20.1" customHeight="1">
      <c r="A174" s="8" t="s">
        <v>29</v>
      </c>
      <c r="B174" s="13">
        <v>1440</v>
      </c>
      <c r="C174" s="178">
        <v>2845</v>
      </c>
      <c r="D174" s="178">
        <v>2906.7</v>
      </c>
      <c r="E174" s="178">
        <v>1235</v>
      </c>
      <c r="F174" s="178">
        <v>2906.7</v>
      </c>
      <c r="G174" s="178">
        <v>1671.7</v>
      </c>
      <c r="H174" s="198">
        <v>235.4</v>
      </c>
      <c r="I174" s="95" t="s">
        <v>477</v>
      </c>
    </row>
    <row r="175" s="5" customFormat="1">
      <c r="A175" s="10" t="s">
        <v>49</v>
      </c>
      <c r="B175" s="51">
        <v>1450</v>
      </c>
      <c r="C175" s="186">
        <v>33063.9</v>
      </c>
      <c r="D175" s="186">
        <v>34667.1</v>
      </c>
      <c r="E175" s="186">
        <v>17574</v>
      </c>
      <c r="F175" s="186">
        <v>34667.1</v>
      </c>
      <c r="G175" s="177">
        <v>17093.1</v>
      </c>
      <c r="H175" s="197">
        <v>197.3</v>
      </c>
      <c r="I175" s="96" t="s">
        <v>477</v>
      </c>
    </row>
    <row r="176" s="5" customFormat="1">
      <c r="A176" s="59"/>
      <c r="B176" s="69"/>
      <c r="C176" s="69"/>
      <c r="D176" s="69"/>
      <c r="E176" s="69"/>
      <c r="F176" s="69"/>
      <c r="G176" s="69"/>
      <c r="H176" s="69"/>
      <c r="I176" s="69"/>
    </row>
    <row r="177" s="5" customFormat="1">
      <c r="A177" s="59"/>
      <c r="B177" s="69"/>
      <c r="C177" s="69"/>
      <c r="D177" s="69"/>
      <c r="E177" s="69"/>
      <c r="F177" s="69"/>
      <c r="G177" s="69"/>
      <c r="H177" s="69"/>
      <c r="I177" s="69"/>
    </row>
    <row r="178">
      <c r="A178" s="27"/>
    </row>
    <row r="179" ht="27.75" customHeight="1">
      <c r="A179" s="45" t="s">
        <v>484</v>
      </c>
      <c r="B179" s="1"/>
      <c r="C179" s="242" t="s">
        <v>90</v>
      </c>
      <c r="D179" s="242"/>
      <c r="E179" s="83"/>
      <c r="F179" s="222" t="s">
        <v>483</v>
      </c>
      <c r="G179" s="222"/>
      <c r="H179" s="222"/>
      <c r="I179" s="3"/>
    </row>
    <row r="180" s="2" customFormat="1">
      <c r="A180" s="214" t="s">
        <v>465</v>
      </c>
      <c r="B180" s="3"/>
      <c r="C180" s="222" t="s">
        <v>466</v>
      </c>
      <c r="D180" s="222"/>
      <c r="E180" s="3"/>
      <c r="F180" s="221" t="s">
        <v>86</v>
      </c>
      <c r="G180" s="221"/>
      <c r="H180" s="221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27"/>
    </row>
    <row r="226">
      <c r="A226" s="27"/>
    </row>
    <row r="227">
      <c r="A227" s="27"/>
    </row>
    <row r="228">
      <c r="A228" s="27"/>
    </row>
    <row r="229">
      <c r="A229" s="27"/>
    </row>
    <row r="230">
      <c r="A230" s="27"/>
    </row>
    <row r="231">
      <c r="A231" s="27"/>
    </row>
    <row r="232">
      <c r="A232" s="27"/>
    </row>
    <row r="233">
      <c r="A233" s="27"/>
    </row>
    <row r="234">
      <c r="A234" s="27"/>
    </row>
    <row r="235">
      <c r="A235" s="27"/>
    </row>
    <row r="236">
      <c r="A236" s="27"/>
    </row>
    <row r="237">
      <c r="A237" s="27"/>
    </row>
    <row r="238">
      <c r="A238" s="27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</sheetData>
  <mergeCells>
    <mergeCell ref="A6:I6"/>
    <mergeCell ref="A159:I159"/>
    <mergeCell ref="C180:D180"/>
    <mergeCell ref="F180:H180"/>
    <mergeCell ref="C179:D179"/>
    <mergeCell ref="F179:H179"/>
    <mergeCell ref="A1:I1"/>
    <mergeCell ref="A167:I167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1432.4</v>
      </c>
      <c r="D7" s="199">
        <v>1489.2</v>
      </c>
      <c r="E7" s="199">
        <v>749</v>
      </c>
      <c r="F7" s="199">
        <v>1489.2</v>
      </c>
      <c r="G7" s="200">
        <v>740.2</v>
      </c>
      <c r="H7" s="200">
        <v>198.8</v>
      </c>
    </row>
    <row r="8" ht="48.95" customHeight="1">
      <c r="A8" s="47" t="s">
        <v>51</v>
      </c>
      <c r="B8" s="6">
        <v>2000</v>
      </c>
      <c r="C8" s="172">
        <v>2874.1</v>
      </c>
      <c r="D8" s="172">
        <v>2983.9</v>
      </c>
      <c r="E8" s="172">
        <v>3385</v>
      </c>
      <c r="F8" s="172">
        <v>2983.9</v>
      </c>
      <c r="G8" s="200">
        <v>-401.1</v>
      </c>
      <c r="H8" s="200">
        <v>88.2</v>
      </c>
    </row>
    <row r="9" ht="45" customHeight="1">
      <c r="A9" s="47" t="s">
        <v>253</v>
      </c>
      <c r="B9" s="6">
        <v>2010</v>
      </c>
      <c r="C9" s="196">
        <v>-1289.2</v>
      </c>
      <c r="D9" s="196">
        <v>-1191.4</v>
      </c>
      <c r="E9" s="196">
        <v>-674</v>
      </c>
      <c r="F9" s="196">
        <v>-1191.4</v>
      </c>
      <c r="G9" s="200">
        <v>517.4</v>
      </c>
      <c r="H9" s="200">
        <v>176.8</v>
      </c>
    </row>
    <row r="10" ht="45" customHeight="1">
      <c r="A10" s="8" t="s">
        <v>145</v>
      </c>
      <c r="B10" s="6">
        <v>2011</v>
      </c>
      <c r="C10" s="172">
        <v>-1289.2</v>
      </c>
      <c r="D10" s="172">
        <v>-1191.4</v>
      </c>
      <c r="E10" s="172">
        <v>-674</v>
      </c>
      <c r="F10" s="172">
        <v>-1191.4</v>
      </c>
      <c r="G10" s="200">
        <v>517.4</v>
      </c>
      <c r="H10" s="200">
        <v>176.8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477</v>
      </c>
      <c r="B23" s="6" t="s">
        <v>477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3017.3</v>
      </c>
      <c r="D24" s="171">
        <v>3281.7</v>
      </c>
      <c r="E24" s="171">
        <v>3460</v>
      </c>
      <c r="F24" s="171">
        <v>3281.7</v>
      </c>
      <c r="G24" s="200">
        <v>-178.3</v>
      </c>
      <c r="H24" s="200">
        <v>94.8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8488.9</v>
      </c>
      <c r="D26" s="176">
        <v>8486.5</v>
      </c>
      <c r="E26" s="176">
        <v>4065</v>
      </c>
      <c r="F26" s="176">
        <v>8486.5</v>
      </c>
      <c r="G26" s="177">
        <v>4421.5</v>
      </c>
      <c r="H26" s="197">
        <v>208.8</v>
      </c>
    </row>
    <row r="27">
      <c r="A27" s="8" t="s">
        <v>258</v>
      </c>
      <c r="B27" s="6">
        <v>2111</v>
      </c>
      <c r="C27" s="178">
        <v>449.4</v>
      </c>
      <c r="D27" s="178">
        <v>250.6</v>
      </c>
      <c r="E27" s="178">
        <v>164</v>
      </c>
      <c r="F27" s="178">
        <v>250.6</v>
      </c>
      <c r="G27" s="178">
        <v>86.6</v>
      </c>
      <c r="H27" s="198">
        <v>152.8</v>
      </c>
    </row>
    <row r="28">
      <c r="A28" s="8" t="s">
        <v>337</v>
      </c>
      <c r="B28" s="6">
        <v>2112</v>
      </c>
      <c r="C28" s="178">
        <v>6311.9</v>
      </c>
      <c r="D28" s="178">
        <v>6708.8</v>
      </c>
      <c r="E28" s="178">
        <v>3130</v>
      </c>
      <c r="F28" s="178">
        <v>6708.8</v>
      </c>
      <c r="G28" s="178">
        <v>3578.8</v>
      </c>
      <c r="H28" s="198">
        <v>214.3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1406.3</v>
      </c>
      <c r="D31" s="178">
        <v>1151.3</v>
      </c>
      <c r="E31" s="178">
        <v>594</v>
      </c>
      <c r="F31" s="178">
        <v>1151.3</v>
      </c>
      <c r="G31" s="178">
        <v>557.3</v>
      </c>
      <c r="H31" s="198">
        <v>193.8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321.3</v>
      </c>
      <c r="D35" s="178">
        <v>375.8</v>
      </c>
      <c r="E35" s="178">
        <v>177</v>
      </c>
      <c r="F35" s="178">
        <v>375.8</v>
      </c>
      <c r="G35" s="178">
        <v>198.8</v>
      </c>
      <c r="H35" s="198">
        <v>212.3</v>
      </c>
    </row>
    <row r="36" ht="20.1" customHeight="1">
      <c r="A36" s="47" t="s">
        <v>477</v>
      </c>
      <c r="B36" s="53" t="s">
        <v>477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652</v>
      </c>
      <c r="B37" s="53" t="s">
        <v>653</v>
      </c>
      <c r="C37" s="178">
        <v>321.3</v>
      </c>
      <c r="D37" s="178">
        <v>375.8</v>
      </c>
      <c r="E37" s="178">
        <v>177</v>
      </c>
      <c r="F37" s="178">
        <v>375.8</v>
      </c>
      <c r="G37" s="178">
        <v>198.8</v>
      </c>
      <c r="H37" s="198">
        <v>212.3</v>
      </c>
    </row>
    <row r="38" s="48" customFormat="1" ht="37.5">
      <c r="A38" s="74" t="s">
        <v>346</v>
      </c>
      <c r="B38" s="60">
        <v>2120</v>
      </c>
      <c r="C38" s="176">
        <v>3788.3</v>
      </c>
      <c r="D38" s="176">
        <v>4612.8</v>
      </c>
      <c r="E38" s="176">
        <v>2240</v>
      </c>
      <c r="F38" s="176">
        <v>4612.8</v>
      </c>
      <c r="G38" s="177">
        <v>2372.8</v>
      </c>
      <c r="H38" s="197">
        <v>205.9</v>
      </c>
    </row>
    <row r="39" ht="20.1" customHeight="1">
      <c r="A39" s="47" t="s">
        <v>73</v>
      </c>
      <c r="B39" s="53">
        <v>2121</v>
      </c>
      <c r="C39" s="178">
        <v>3607.7</v>
      </c>
      <c r="D39" s="178">
        <v>4420.3</v>
      </c>
      <c r="E39" s="178">
        <v>2128</v>
      </c>
      <c r="F39" s="178">
        <v>4420.3</v>
      </c>
      <c r="G39" s="178">
        <v>2292.3</v>
      </c>
      <c r="H39" s="198">
        <v>207.7</v>
      </c>
    </row>
    <row r="40" ht="20.1" customHeight="1">
      <c r="A40" s="47" t="s">
        <v>347</v>
      </c>
      <c r="B40" s="53">
        <v>2122</v>
      </c>
      <c r="C40" s="178">
        <v>75.5</v>
      </c>
      <c r="D40" s="178">
        <v>74.6</v>
      </c>
      <c r="E40" s="178">
        <v>52</v>
      </c>
      <c r="F40" s="178">
        <v>74.6</v>
      </c>
      <c r="G40" s="178">
        <v>22.6</v>
      </c>
      <c r="H40" s="198">
        <v>143.5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105.1</v>
      </c>
      <c r="D42" s="178">
        <v>117.9</v>
      </c>
      <c r="E42" s="178">
        <v>60</v>
      </c>
      <c r="F42" s="178">
        <v>117.9</v>
      </c>
      <c r="G42" s="178">
        <v>57.9</v>
      </c>
      <c r="H42" s="198">
        <v>196.5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654</v>
      </c>
      <c r="B44" s="53" t="s">
        <v>655</v>
      </c>
      <c r="C44" s="178">
        <v>105.1</v>
      </c>
      <c r="D44" s="178">
        <v>117.9</v>
      </c>
      <c r="E44" s="178">
        <v>60</v>
      </c>
      <c r="F44" s="178">
        <v>117.9</v>
      </c>
      <c r="G44" s="178">
        <v>57.9</v>
      </c>
      <c r="H44" s="198">
        <v>196.5</v>
      </c>
    </row>
    <row r="45" s="48" customFormat="1" ht="39" customHeight="1">
      <c r="A45" s="74" t="s">
        <v>349</v>
      </c>
      <c r="B45" s="60">
        <v>2130</v>
      </c>
      <c r="C45" s="176">
        <v>4453.5</v>
      </c>
      <c r="D45" s="176">
        <v>5043.8</v>
      </c>
      <c r="E45" s="176">
        <v>2472</v>
      </c>
      <c r="F45" s="176">
        <v>5043.8</v>
      </c>
      <c r="G45" s="177">
        <v>2571.8</v>
      </c>
      <c r="H45" s="197">
        <v>204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4453.5</v>
      </c>
      <c r="D48" s="178">
        <v>5043.8</v>
      </c>
      <c r="E48" s="178">
        <v>2472</v>
      </c>
      <c r="F48" s="178">
        <v>5043.8</v>
      </c>
      <c r="G48" s="178">
        <v>2571.8</v>
      </c>
      <c r="H48" s="198">
        <v>204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16730.7</v>
      </c>
      <c r="D56" s="176">
        <v>18143.1</v>
      </c>
      <c r="E56" s="176">
        <v>8777</v>
      </c>
      <c r="F56" s="176">
        <v>18143.1</v>
      </c>
      <c r="G56" s="177">
        <v>9366.1</v>
      </c>
      <c r="H56" s="197">
        <v>206.7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241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48362.2</v>
      </c>
      <c r="D7" s="176">
        <v>50102.6</v>
      </c>
      <c r="E7" s="176">
        <v>23684</v>
      </c>
      <c r="F7" s="176">
        <v>50102.6</v>
      </c>
      <c r="G7" s="177">
        <v>26418.6</v>
      </c>
      <c r="H7" s="197">
        <v>211.5</v>
      </c>
    </row>
    <row r="8" ht="18" customHeight="1">
      <c r="A8" s="8" t="s">
        <v>374</v>
      </c>
      <c r="B8" s="9">
        <v>3010</v>
      </c>
      <c r="C8" s="178">
        <v>36451.1</v>
      </c>
      <c r="D8" s="178">
        <v>35545.8</v>
      </c>
      <c r="E8" s="178">
        <v>18896</v>
      </c>
      <c r="F8" s="178">
        <v>35545.8</v>
      </c>
      <c r="G8" s="178">
        <v>16649.8</v>
      </c>
      <c r="H8" s="198">
        <v>188.1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448.4</v>
      </c>
      <c r="D11" s="178">
        <v>509.8</v>
      </c>
      <c r="E11" s="178">
        <v>256</v>
      </c>
      <c r="F11" s="178">
        <v>509.8</v>
      </c>
      <c r="G11" s="178">
        <v>253.8</v>
      </c>
      <c r="H11" s="198">
        <v>199.1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656</v>
      </c>
      <c r="B13" s="9" t="s">
        <v>657</v>
      </c>
      <c r="C13" s="178">
        <v>436.2</v>
      </c>
      <c r="D13" s="178">
        <v>509.8</v>
      </c>
      <c r="E13" s="178">
        <v>256</v>
      </c>
      <c r="F13" s="178">
        <v>509.8</v>
      </c>
      <c r="G13" s="178">
        <v>253.8</v>
      </c>
      <c r="H13" s="198">
        <v>199.1</v>
      </c>
    </row>
    <row r="14" ht="18" customHeight="1">
      <c r="A14" s="8" t="s">
        <v>658</v>
      </c>
      <c r="B14" s="9" t="s">
        <v>659</v>
      </c>
      <c r="C14" s="178">
        <v>12.2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18" customHeight="1">
      <c r="A15" s="8" t="s">
        <v>254</v>
      </c>
      <c r="B15" s="9">
        <v>3050</v>
      </c>
      <c r="C15" s="178">
        <v>0</v>
      </c>
      <c r="D15" s="178">
        <v>0</v>
      </c>
      <c r="E15" s="178">
        <v>0</v>
      </c>
      <c r="F15" s="178">
        <v>0</v>
      </c>
      <c r="G15" s="178">
        <v>0</v>
      </c>
      <c r="H15" s="198">
        <v>0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11462.7</v>
      </c>
      <c r="D20" s="178">
        <v>14047</v>
      </c>
      <c r="E20" s="178">
        <v>4532</v>
      </c>
      <c r="F20" s="178">
        <v>14047</v>
      </c>
      <c r="G20" s="178">
        <v>9515</v>
      </c>
      <c r="H20" s="198">
        <v>310</v>
      </c>
    </row>
    <row r="21" ht="18" customHeight="1">
      <c r="A21" s="8" t="s">
        <v>477</v>
      </c>
      <c r="B21" s="9" t="s">
        <v>477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660</v>
      </c>
      <c r="B22" s="9" t="s">
        <v>661</v>
      </c>
      <c r="C22" s="178">
        <v>38.2</v>
      </c>
      <c r="D22" s="178">
        <v>45.3</v>
      </c>
      <c r="E22" s="178">
        <v>16</v>
      </c>
      <c r="F22" s="178">
        <v>45.3</v>
      </c>
      <c r="G22" s="178">
        <v>29.3</v>
      </c>
      <c r="H22" s="198">
        <v>283.1</v>
      </c>
    </row>
    <row r="23" ht="18" customHeight="1">
      <c r="A23" s="8" t="s">
        <v>662</v>
      </c>
      <c r="B23" s="9" t="s">
        <v>663</v>
      </c>
      <c r="C23" s="178">
        <v>1468.3</v>
      </c>
      <c r="D23" s="178">
        <v>1116.3</v>
      </c>
      <c r="E23" s="178">
        <v>1002</v>
      </c>
      <c r="F23" s="178">
        <v>1116.3</v>
      </c>
      <c r="G23" s="178">
        <v>114.3</v>
      </c>
      <c r="H23" s="198">
        <v>111.4</v>
      </c>
    </row>
    <row r="24" ht="18" customHeight="1">
      <c r="A24" s="8" t="s">
        <v>664</v>
      </c>
      <c r="B24" s="9" t="s">
        <v>665</v>
      </c>
      <c r="C24" s="178">
        <v>32.4</v>
      </c>
      <c r="D24" s="178">
        <v>0.3</v>
      </c>
      <c r="E24" s="178">
        <v>0</v>
      </c>
      <c r="F24" s="178">
        <v>0.3</v>
      </c>
      <c r="G24" s="178">
        <v>0.3</v>
      </c>
      <c r="H24" s="198">
        <v>0</v>
      </c>
    </row>
    <row r="25" ht="18" customHeight="1">
      <c r="A25" s="8" t="s">
        <v>666</v>
      </c>
      <c r="B25" s="9" t="s">
        <v>667</v>
      </c>
      <c r="C25" s="178">
        <v>351</v>
      </c>
      <c r="D25" s="178">
        <v>0</v>
      </c>
      <c r="E25" s="178">
        <v>320</v>
      </c>
      <c r="F25" s="178">
        <v>0</v>
      </c>
      <c r="G25" s="178">
        <v>-320</v>
      </c>
      <c r="H25" s="198">
        <v>0</v>
      </c>
    </row>
    <row r="26" ht="18" customHeight="1">
      <c r="A26" s="8" t="s">
        <v>668</v>
      </c>
      <c r="B26" s="9" t="s">
        <v>669</v>
      </c>
      <c r="C26" s="178">
        <v>523.6</v>
      </c>
      <c r="D26" s="178">
        <v>615.7</v>
      </c>
      <c r="E26" s="178">
        <v>0</v>
      </c>
      <c r="F26" s="178">
        <v>615.7</v>
      </c>
      <c r="G26" s="178">
        <v>615.7</v>
      </c>
      <c r="H26" s="198">
        <v>0</v>
      </c>
    </row>
    <row r="27" ht="18" customHeight="1">
      <c r="A27" s="8" t="s">
        <v>670</v>
      </c>
      <c r="B27" s="9" t="s">
        <v>671</v>
      </c>
      <c r="C27" s="178">
        <v>4506.5</v>
      </c>
      <c r="D27" s="178">
        <v>6210.3</v>
      </c>
      <c r="E27" s="178">
        <v>2500</v>
      </c>
      <c r="F27" s="178">
        <v>6210.3</v>
      </c>
      <c r="G27" s="178">
        <v>3710.3</v>
      </c>
      <c r="H27" s="198">
        <v>248.4</v>
      </c>
    </row>
    <row r="28" ht="18" customHeight="1">
      <c r="A28" s="8" t="s">
        <v>672</v>
      </c>
      <c r="B28" s="9" t="s">
        <v>673</v>
      </c>
      <c r="C28" s="178">
        <v>4186.7</v>
      </c>
      <c r="D28" s="178">
        <v>5398.2</v>
      </c>
      <c r="E28" s="178">
        <v>500</v>
      </c>
      <c r="F28" s="178">
        <v>5398.2</v>
      </c>
      <c r="G28" s="178">
        <v>4898.2</v>
      </c>
      <c r="H28" s="198">
        <v>1079.6</v>
      </c>
    </row>
    <row r="29" ht="18" customHeight="1">
      <c r="A29" s="8" t="s">
        <v>674</v>
      </c>
      <c r="B29" s="9" t="s">
        <v>675</v>
      </c>
      <c r="C29" s="178">
        <v>42.5</v>
      </c>
      <c r="D29" s="178">
        <v>15.9</v>
      </c>
      <c r="E29" s="178">
        <v>120</v>
      </c>
      <c r="F29" s="178">
        <v>15.9</v>
      </c>
      <c r="G29" s="178">
        <v>-104.1</v>
      </c>
      <c r="H29" s="198">
        <v>13.3</v>
      </c>
    </row>
    <row r="30" ht="18" customHeight="1">
      <c r="A30" s="8" t="s">
        <v>676</v>
      </c>
      <c r="B30" s="9" t="s">
        <v>677</v>
      </c>
      <c r="C30" s="178">
        <v>54.2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18" customHeight="1">
      <c r="A31" s="8" t="s">
        <v>678</v>
      </c>
      <c r="B31" s="9" t="s">
        <v>679</v>
      </c>
      <c r="C31" s="178">
        <v>185.6</v>
      </c>
      <c r="D31" s="178">
        <v>340.5</v>
      </c>
      <c r="E31" s="178">
        <v>52</v>
      </c>
      <c r="F31" s="178">
        <v>340.5</v>
      </c>
      <c r="G31" s="178">
        <v>288.5</v>
      </c>
      <c r="H31" s="198">
        <v>654.8</v>
      </c>
    </row>
    <row r="32" ht="18" customHeight="1">
      <c r="A32" s="8" t="s">
        <v>680</v>
      </c>
      <c r="B32" s="9" t="s">
        <v>681</v>
      </c>
      <c r="C32" s="178">
        <v>13.5</v>
      </c>
      <c r="D32" s="178">
        <v>0.2</v>
      </c>
      <c r="E32" s="178">
        <v>10</v>
      </c>
      <c r="F32" s="178">
        <v>0.2</v>
      </c>
      <c r="G32" s="178">
        <v>-9.8</v>
      </c>
      <c r="H32" s="198">
        <v>2</v>
      </c>
    </row>
    <row r="33" ht="18" customHeight="1">
      <c r="A33" s="8" t="s">
        <v>682</v>
      </c>
      <c r="B33" s="9" t="s">
        <v>683</v>
      </c>
      <c r="C33" s="178">
        <v>39.1</v>
      </c>
      <c r="D33" s="178">
        <v>9.1</v>
      </c>
      <c r="E33" s="178">
        <v>0</v>
      </c>
      <c r="F33" s="178">
        <v>9.1</v>
      </c>
      <c r="G33" s="178">
        <v>9.1</v>
      </c>
      <c r="H33" s="198">
        <v>0</v>
      </c>
    </row>
    <row r="34" ht="18" customHeight="1">
      <c r="A34" s="8" t="s">
        <v>684</v>
      </c>
      <c r="B34" s="9" t="s">
        <v>685</v>
      </c>
      <c r="C34" s="178">
        <v>21.1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18" customHeight="1">
      <c r="A35" s="8" t="s">
        <v>686</v>
      </c>
      <c r="B35" s="9" t="s">
        <v>687</v>
      </c>
      <c r="C35" s="178">
        <v>0</v>
      </c>
      <c r="D35" s="178">
        <v>0</v>
      </c>
      <c r="E35" s="178">
        <v>12</v>
      </c>
      <c r="F35" s="178">
        <v>0</v>
      </c>
      <c r="G35" s="178">
        <v>-12</v>
      </c>
      <c r="H35" s="198">
        <v>0</v>
      </c>
    </row>
    <row r="36" ht="18" customHeight="1">
      <c r="A36" s="8" t="s">
        <v>688</v>
      </c>
      <c r="B36" s="9" t="s">
        <v>689</v>
      </c>
      <c r="C36" s="178">
        <v>0</v>
      </c>
      <c r="D36" s="178">
        <v>224.9</v>
      </c>
      <c r="E36" s="178">
        <v>0</v>
      </c>
      <c r="F36" s="178">
        <v>224.9</v>
      </c>
      <c r="G36" s="178">
        <v>224.9</v>
      </c>
      <c r="H36" s="198">
        <v>0</v>
      </c>
    </row>
    <row r="37" ht="18" customHeight="1">
      <c r="A37" s="8" t="s">
        <v>690</v>
      </c>
      <c r="B37" s="9" t="s">
        <v>691</v>
      </c>
      <c r="C37" s="178">
        <v>0</v>
      </c>
      <c r="D37" s="178">
        <v>38.6</v>
      </c>
      <c r="E37" s="178">
        <v>0</v>
      </c>
      <c r="F37" s="178">
        <v>38.6</v>
      </c>
      <c r="G37" s="178">
        <v>38.6</v>
      </c>
      <c r="H37" s="198">
        <v>0</v>
      </c>
    </row>
    <row r="38" ht="18" customHeight="1">
      <c r="A38" s="8" t="s">
        <v>614</v>
      </c>
      <c r="B38" s="9" t="s">
        <v>692</v>
      </c>
      <c r="C38" s="178">
        <v>0</v>
      </c>
      <c r="D38" s="178">
        <v>31.7</v>
      </c>
      <c r="E38" s="178">
        <v>0</v>
      </c>
      <c r="F38" s="178">
        <v>31.7</v>
      </c>
      <c r="G38" s="178">
        <v>31.7</v>
      </c>
      <c r="H38" s="198">
        <v>0</v>
      </c>
    </row>
    <row r="39" ht="20.1" customHeight="1">
      <c r="A39" s="10" t="s">
        <v>395</v>
      </c>
      <c r="B39" s="11">
        <v>3100</v>
      </c>
      <c r="C39" s="166">
        <v>-44363.9</v>
      </c>
      <c r="D39" s="166">
        <v>-49875.8</v>
      </c>
      <c r="E39" s="166">
        <v>-23547</v>
      </c>
      <c r="F39" s="166">
        <v>-49875.8</v>
      </c>
      <c r="G39" s="177">
        <v>26328.8</v>
      </c>
      <c r="H39" s="197">
        <v>211.8</v>
      </c>
    </row>
    <row r="40" ht="18" customHeight="1">
      <c r="A40" s="8" t="s">
        <v>256</v>
      </c>
      <c r="B40" s="9">
        <v>3110</v>
      </c>
      <c r="C40" s="172">
        <v>-4530.2</v>
      </c>
      <c r="D40" s="172">
        <v>-4998.4</v>
      </c>
      <c r="E40" s="172">
        <v>-4400</v>
      </c>
      <c r="F40" s="172">
        <v>-4998.4</v>
      </c>
      <c r="G40" s="178">
        <v>598.4</v>
      </c>
      <c r="H40" s="198">
        <v>113.6</v>
      </c>
    </row>
    <row r="41" ht="18" customHeight="1">
      <c r="A41" s="8" t="s">
        <v>257</v>
      </c>
      <c r="B41" s="9">
        <v>3120</v>
      </c>
      <c r="C41" s="172">
        <v>-17120.7</v>
      </c>
      <c r="D41" s="172">
        <v>-19836.2</v>
      </c>
      <c r="E41" s="172">
        <v>-9400</v>
      </c>
      <c r="F41" s="172">
        <v>-19836.2</v>
      </c>
      <c r="G41" s="178">
        <v>10436.2</v>
      </c>
      <c r="H41" s="198">
        <v>211</v>
      </c>
    </row>
    <row r="42" ht="18" customHeight="1">
      <c r="A42" s="8" t="s">
        <v>6</v>
      </c>
      <c r="B42" s="9">
        <v>3130</v>
      </c>
      <c r="C42" s="172">
        <v>-4453.5</v>
      </c>
      <c r="D42" s="172">
        <v>-5043.8</v>
      </c>
      <c r="E42" s="172">
        <v>-2472</v>
      </c>
      <c r="F42" s="172">
        <v>-5043.8</v>
      </c>
      <c r="G42" s="178">
        <v>2571.8</v>
      </c>
      <c r="H42" s="198">
        <v>204</v>
      </c>
    </row>
    <row r="43" ht="18" customHeight="1">
      <c r="A43" s="8" t="s">
        <v>80</v>
      </c>
      <c r="B43" s="9">
        <v>3140</v>
      </c>
      <c r="C43" s="196">
        <v>0</v>
      </c>
      <c r="D43" s="196">
        <v>0</v>
      </c>
      <c r="E43" s="196">
        <v>0</v>
      </c>
      <c r="F43" s="196">
        <v>0</v>
      </c>
      <c r="G43" s="178">
        <v>0</v>
      </c>
      <c r="H43" s="198">
        <v>0</v>
      </c>
    </row>
    <row r="44" ht="18" customHeight="1">
      <c r="A44" s="8" t="s">
        <v>79</v>
      </c>
      <c r="B44" s="6">
        <v>3141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82</v>
      </c>
      <c r="B45" s="6">
        <v>3142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102</v>
      </c>
      <c r="B46" s="6">
        <v>3143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36" customHeight="1">
      <c r="A47" s="8" t="s">
        <v>432</v>
      </c>
      <c r="B47" s="9">
        <v>3150</v>
      </c>
      <c r="C47" s="196">
        <v>12277.2</v>
      </c>
      <c r="D47" s="196">
        <v>13099.3</v>
      </c>
      <c r="E47" s="196">
        <v>6305</v>
      </c>
      <c r="F47" s="196">
        <v>13099.3</v>
      </c>
      <c r="G47" s="178">
        <v>6794.3</v>
      </c>
      <c r="H47" s="198">
        <v>207.8</v>
      </c>
    </row>
    <row r="48" ht="18" customHeight="1">
      <c r="A48" s="8" t="s">
        <v>258</v>
      </c>
      <c r="B48" s="6">
        <v>3151</v>
      </c>
      <c r="C48" s="172">
        <v>-449.4</v>
      </c>
      <c r="D48" s="172">
        <v>-250.6</v>
      </c>
      <c r="E48" s="172">
        <v>-164</v>
      </c>
      <c r="F48" s="172">
        <v>-250.6</v>
      </c>
      <c r="G48" s="178">
        <v>86.6</v>
      </c>
      <c r="H48" s="198">
        <v>152.8</v>
      </c>
    </row>
    <row r="49" ht="18" customHeight="1">
      <c r="A49" s="8" t="s">
        <v>259</v>
      </c>
      <c r="B49" s="6">
        <v>3152</v>
      </c>
      <c r="C49" s="172">
        <v>-6311.9</v>
      </c>
      <c r="D49" s="172">
        <v>-6708.8</v>
      </c>
      <c r="E49" s="172">
        <v>-3130</v>
      </c>
      <c r="F49" s="172">
        <v>-6708.8</v>
      </c>
      <c r="G49" s="178">
        <v>3578.8</v>
      </c>
      <c r="H49" s="198">
        <v>214.3</v>
      </c>
    </row>
    <row r="50" ht="18" customHeight="1">
      <c r="A50" s="8" t="s">
        <v>74</v>
      </c>
      <c r="B50" s="6">
        <v>3153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260</v>
      </c>
      <c r="B51" s="6">
        <v>3154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</row>
    <row r="52" ht="18" customHeight="1">
      <c r="A52" s="8" t="s">
        <v>73</v>
      </c>
      <c r="B52" s="6">
        <v>3155</v>
      </c>
      <c r="C52" s="172">
        <v>-3607.7</v>
      </c>
      <c r="D52" s="172">
        <v>-4420.3</v>
      </c>
      <c r="E52" s="172">
        <v>-2128</v>
      </c>
      <c r="F52" s="172">
        <v>-4420.3</v>
      </c>
      <c r="G52" s="178">
        <v>2292.3</v>
      </c>
      <c r="H52" s="198">
        <v>207.7</v>
      </c>
    </row>
    <row r="53" ht="18" customHeight="1">
      <c r="A53" s="8" t="s">
        <v>396</v>
      </c>
      <c r="B53" s="6">
        <v>3156</v>
      </c>
      <c r="C53" s="196">
        <v>-1406.3</v>
      </c>
      <c r="D53" s="196">
        <v>-1151.3</v>
      </c>
      <c r="E53" s="196">
        <v>-594</v>
      </c>
      <c r="F53" s="196">
        <v>-1151.3</v>
      </c>
      <c r="G53" s="178">
        <v>557.3</v>
      </c>
      <c r="H53" s="198">
        <v>193.8</v>
      </c>
    </row>
    <row r="54" ht="38.25" customHeight="1">
      <c r="A54" s="8" t="s">
        <v>339</v>
      </c>
      <c r="B54" s="6" t="s">
        <v>433</v>
      </c>
      <c r="C54" s="172">
        <v>-1406.3</v>
      </c>
      <c r="D54" s="172">
        <v>-1151.3</v>
      </c>
      <c r="E54" s="172">
        <v>-594</v>
      </c>
      <c r="F54" s="172">
        <v>-1151.3</v>
      </c>
      <c r="G54" s="178">
        <v>557.3</v>
      </c>
      <c r="H54" s="198">
        <v>193.8</v>
      </c>
    </row>
    <row r="55" ht="55.5" customHeight="1">
      <c r="A55" s="8" t="s">
        <v>442</v>
      </c>
      <c r="B55" s="6" t="s">
        <v>434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</row>
    <row r="56" ht="18" customHeight="1">
      <c r="A56" s="8" t="s">
        <v>408</v>
      </c>
      <c r="B56" s="6">
        <v>3157</v>
      </c>
      <c r="C56" s="172">
        <v>-501.9</v>
      </c>
      <c r="D56" s="172">
        <v>-568.3</v>
      </c>
      <c r="E56" s="172">
        <v>-289</v>
      </c>
      <c r="F56" s="172">
        <v>-568.3</v>
      </c>
      <c r="G56" s="178">
        <v>279.3</v>
      </c>
      <c r="H56" s="198">
        <v>196.6</v>
      </c>
    </row>
    <row r="57" ht="18" customHeight="1">
      <c r="A57" s="8" t="s">
        <v>477</v>
      </c>
      <c r="B57" s="6" t="s">
        <v>477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652</v>
      </c>
      <c r="B58" s="6" t="s">
        <v>693</v>
      </c>
      <c r="C58" s="172">
        <v>-321.3</v>
      </c>
      <c r="D58" s="172">
        <v>-375.8</v>
      </c>
      <c r="E58" s="172">
        <v>-177</v>
      </c>
      <c r="F58" s="172">
        <v>-375.8</v>
      </c>
      <c r="G58" s="178">
        <v>198.8</v>
      </c>
      <c r="H58" s="198">
        <v>212.3</v>
      </c>
    </row>
    <row r="59" ht="18" customHeight="1">
      <c r="A59" s="8" t="s">
        <v>347</v>
      </c>
      <c r="B59" s="6" t="s">
        <v>694</v>
      </c>
      <c r="C59" s="172">
        <v>-75.5</v>
      </c>
      <c r="D59" s="172">
        <v>-74.6</v>
      </c>
      <c r="E59" s="172">
        <v>-52</v>
      </c>
      <c r="F59" s="172">
        <v>-74.6</v>
      </c>
      <c r="G59" s="178">
        <v>22.6</v>
      </c>
      <c r="H59" s="198">
        <v>143.5</v>
      </c>
    </row>
    <row r="60" ht="18" customHeight="1">
      <c r="A60" s="8" t="s">
        <v>654</v>
      </c>
      <c r="B60" s="6" t="s">
        <v>695</v>
      </c>
      <c r="C60" s="172">
        <v>-105.1</v>
      </c>
      <c r="D60" s="172">
        <v>-117.9</v>
      </c>
      <c r="E60" s="172">
        <v>-60</v>
      </c>
      <c r="F60" s="172">
        <v>-117.9</v>
      </c>
      <c r="G60" s="178">
        <v>57.9</v>
      </c>
      <c r="H60" s="198">
        <v>196.5</v>
      </c>
    </row>
    <row r="61" ht="18" customHeight="1">
      <c r="A61" s="8" t="s">
        <v>261</v>
      </c>
      <c r="B61" s="9">
        <v>3160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397</v>
      </c>
      <c r="B62" s="9">
        <v>3170</v>
      </c>
      <c r="C62" s="172">
        <v>-5982.3</v>
      </c>
      <c r="D62" s="172">
        <v>-6898.1</v>
      </c>
      <c r="E62" s="172">
        <v>-970</v>
      </c>
      <c r="F62" s="172">
        <v>-6898.1</v>
      </c>
      <c r="G62" s="178">
        <v>5928.1</v>
      </c>
      <c r="H62" s="198">
        <v>711.1</v>
      </c>
    </row>
    <row r="63" ht="18" customHeight="1">
      <c r="A63" s="8" t="s">
        <v>477</v>
      </c>
      <c r="B63" s="9" t="s">
        <v>477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696</v>
      </c>
      <c r="B64" s="9" t="s">
        <v>697</v>
      </c>
      <c r="C64" s="172">
        <v>-369.7</v>
      </c>
      <c r="D64" s="172">
        <v>-309.8</v>
      </c>
      <c r="E64" s="172">
        <v>-200</v>
      </c>
      <c r="F64" s="172">
        <v>-309.8</v>
      </c>
      <c r="G64" s="178">
        <v>109.8</v>
      </c>
      <c r="H64" s="198">
        <v>154.9</v>
      </c>
    </row>
    <row r="65" ht="18" customHeight="1">
      <c r="A65" s="8" t="s">
        <v>698</v>
      </c>
      <c r="B65" s="9" t="s">
        <v>699</v>
      </c>
      <c r="C65" s="172">
        <v>-32.4</v>
      </c>
      <c r="D65" s="172">
        <v>-54.4</v>
      </c>
      <c r="E65" s="172">
        <v>-22</v>
      </c>
      <c r="F65" s="172">
        <v>-54.4</v>
      </c>
      <c r="G65" s="178">
        <v>32.4</v>
      </c>
      <c r="H65" s="198">
        <v>247.3</v>
      </c>
    </row>
    <row r="66" ht="18" customHeight="1">
      <c r="A66" s="8" t="s">
        <v>700</v>
      </c>
      <c r="B66" s="9" t="s">
        <v>701</v>
      </c>
      <c r="C66" s="172">
        <v>-190</v>
      </c>
      <c r="D66" s="172">
        <v>-110</v>
      </c>
      <c r="E66" s="172">
        <v>-160</v>
      </c>
      <c r="F66" s="172">
        <v>-110</v>
      </c>
      <c r="G66" s="178">
        <v>-50</v>
      </c>
      <c r="H66" s="198">
        <v>68.8</v>
      </c>
    </row>
    <row r="67" ht="18" customHeight="1">
      <c r="A67" s="8" t="s">
        <v>702</v>
      </c>
      <c r="B67" s="9" t="s">
        <v>703</v>
      </c>
      <c r="C67" s="172">
        <v>-496.4</v>
      </c>
      <c r="D67" s="172">
        <v>-497.8</v>
      </c>
      <c r="E67" s="172">
        <v>-260</v>
      </c>
      <c r="F67" s="172">
        <v>-497.8</v>
      </c>
      <c r="G67" s="178">
        <v>237.8</v>
      </c>
      <c r="H67" s="198">
        <v>191.5</v>
      </c>
    </row>
    <row r="68" ht="18" customHeight="1">
      <c r="A68" s="8" t="s">
        <v>704</v>
      </c>
      <c r="B68" s="9" t="s">
        <v>705</v>
      </c>
      <c r="C68" s="172">
        <v>-4073.1</v>
      </c>
      <c r="D68" s="172">
        <v>-5027.6</v>
      </c>
      <c r="E68" s="172">
        <v>-320</v>
      </c>
      <c r="F68" s="172">
        <v>-5027.6</v>
      </c>
      <c r="G68" s="178">
        <v>4707.6</v>
      </c>
      <c r="H68" s="198">
        <v>1571.1</v>
      </c>
    </row>
    <row r="69" ht="18" customHeight="1">
      <c r="A69" s="8" t="s">
        <v>706</v>
      </c>
      <c r="B69" s="9" t="s">
        <v>707</v>
      </c>
      <c r="C69" s="172">
        <v>-32.2</v>
      </c>
      <c r="D69" s="172">
        <v>-59</v>
      </c>
      <c r="E69" s="172">
        <v>-8</v>
      </c>
      <c r="F69" s="172">
        <v>-59</v>
      </c>
      <c r="G69" s="178">
        <v>51</v>
      </c>
      <c r="H69" s="198">
        <v>737.5</v>
      </c>
    </row>
    <row r="70" ht="18" customHeight="1">
      <c r="A70" s="8" t="s">
        <v>668</v>
      </c>
      <c r="B70" s="9" t="s">
        <v>708</v>
      </c>
      <c r="C70" s="172">
        <v>-523.6</v>
      </c>
      <c r="D70" s="172">
        <v>-615.7</v>
      </c>
      <c r="E70" s="172">
        <v>0</v>
      </c>
      <c r="F70" s="172">
        <v>-615.7</v>
      </c>
      <c r="G70" s="178">
        <v>615.7</v>
      </c>
      <c r="H70" s="198">
        <v>0</v>
      </c>
    </row>
    <row r="71" ht="18" customHeight="1">
      <c r="A71" s="8" t="s">
        <v>709</v>
      </c>
      <c r="B71" s="9" t="s">
        <v>710</v>
      </c>
      <c r="C71" s="172">
        <v>-225.8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711</v>
      </c>
      <c r="B72" s="9" t="s">
        <v>712</v>
      </c>
      <c r="C72" s="172">
        <v>-39.1</v>
      </c>
      <c r="D72" s="172">
        <v>-9.6</v>
      </c>
      <c r="E72" s="172">
        <v>0</v>
      </c>
      <c r="F72" s="172">
        <v>-9.6</v>
      </c>
      <c r="G72" s="178">
        <v>9.6</v>
      </c>
      <c r="H72" s="198">
        <v>0</v>
      </c>
    </row>
    <row r="73" ht="18" customHeight="1">
      <c r="A73" s="8" t="s">
        <v>688</v>
      </c>
      <c r="B73" s="9" t="s">
        <v>713</v>
      </c>
      <c r="C73" s="172">
        <v>0</v>
      </c>
      <c r="D73" s="172">
        <v>-209.3</v>
      </c>
      <c r="E73" s="172">
        <v>0</v>
      </c>
      <c r="F73" s="172">
        <v>-209.3</v>
      </c>
      <c r="G73" s="178">
        <v>209.3</v>
      </c>
      <c r="H73" s="198">
        <v>0</v>
      </c>
    </row>
    <row r="74" ht="18" customHeight="1">
      <c r="A74" s="8" t="s">
        <v>714</v>
      </c>
      <c r="B74" s="9" t="s">
        <v>715</v>
      </c>
      <c r="C74" s="172">
        <v>0</v>
      </c>
      <c r="D74" s="172">
        <v>-1.5</v>
      </c>
      <c r="E74" s="172">
        <v>0</v>
      </c>
      <c r="F74" s="172">
        <v>-1.5</v>
      </c>
      <c r="G74" s="178">
        <v>1.5</v>
      </c>
      <c r="H74" s="198">
        <v>0</v>
      </c>
    </row>
    <row r="75" ht="18" customHeight="1">
      <c r="A75" s="8" t="s">
        <v>716</v>
      </c>
      <c r="B75" s="9" t="s">
        <v>717</v>
      </c>
      <c r="C75" s="172">
        <v>0</v>
      </c>
      <c r="D75" s="172">
        <v>-3.4</v>
      </c>
      <c r="E75" s="172">
        <v>0</v>
      </c>
      <c r="F75" s="172">
        <v>-3.4</v>
      </c>
      <c r="G75" s="178">
        <v>3.4</v>
      </c>
      <c r="H75" s="198">
        <v>0</v>
      </c>
    </row>
    <row r="76" ht="20.1" customHeight="1">
      <c r="A76" s="10" t="s">
        <v>271</v>
      </c>
      <c r="B76" s="11">
        <v>3195</v>
      </c>
      <c r="C76" s="176">
        <v>3998.3</v>
      </c>
      <c r="D76" s="176">
        <v>226.8</v>
      </c>
      <c r="E76" s="176">
        <v>137</v>
      </c>
      <c r="F76" s="176">
        <v>226.8</v>
      </c>
      <c r="G76" s="177">
        <v>89.8</v>
      </c>
      <c r="H76" s="197">
        <v>165.5</v>
      </c>
    </row>
    <row r="77" ht="20.1" customHeight="1">
      <c r="A77" s="142" t="s">
        <v>275</v>
      </c>
      <c r="B77" s="128"/>
      <c r="C77" s="128"/>
      <c r="D77" s="251"/>
      <c r="E77" s="252"/>
      <c r="F77" s="252"/>
      <c r="G77" s="252"/>
      <c r="H77" s="253"/>
    </row>
    <row r="78" ht="20.1" customHeight="1">
      <c r="A78" s="136" t="s">
        <v>398</v>
      </c>
      <c r="B78" s="127">
        <v>3200</v>
      </c>
      <c r="C78" s="176">
        <v>0</v>
      </c>
      <c r="D78" s="176">
        <v>0</v>
      </c>
      <c r="E78" s="176">
        <v>0</v>
      </c>
      <c r="F78" s="176">
        <v>0</v>
      </c>
      <c r="G78" s="177">
        <v>0</v>
      </c>
      <c r="H78" s="197">
        <v>0</v>
      </c>
    </row>
    <row r="79" ht="18" customHeight="1">
      <c r="A79" s="8" t="s">
        <v>399</v>
      </c>
      <c r="B79" s="6">
        <v>3210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400</v>
      </c>
      <c r="B80" s="9">
        <v>3215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</row>
    <row r="81" ht="18" customHeight="1">
      <c r="A81" s="8" t="s">
        <v>401</v>
      </c>
      <c r="B81" s="9">
        <v>3220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402</v>
      </c>
      <c r="B82" s="9">
        <v>3225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403</v>
      </c>
      <c r="B83" s="9">
        <v>3230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435</v>
      </c>
      <c r="B84" s="9">
        <v>3235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375</v>
      </c>
      <c r="B85" s="9">
        <v>3240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477</v>
      </c>
      <c r="B86" s="9" t="s">
        <v>477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20.1" customHeight="1">
      <c r="A87" s="10" t="s">
        <v>404</v>
      </c>
      <c r="B87" s="11">
        <v>3255</v>
      </c>
      <c r="C87" s="166">
        <v>3067.7</v>
      </c>
      <c r="D87" s="166">
        <v>2543.1</v>
      </c>
      <c r="E87" s="166">
        <v>790</v>
      </c>
      <c r="F87" s="166">
        <v>2543.1</v>
      </c>
      <c r="G87" s="177">
        <v>1753.1</v>
      </c>
      <c r="H87" s="197">
        <v>321.9</v>
      </c>
    </row>
    <row r="88" ht="18" customHeight="1">
      <c r="A88" s="8" t="s">
        <v>405</v>
      </c>
      <c r="B88" s="9">
        <v>3260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406</v>
      </c>
      <c r="B89" s="9">
        <v>3265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411</v>
      </c>
      <c r="B90" s="9">
        <v>3270</v>
      </c>
      <c r="C90" s="172">
        <v>-1858.7</v>
      </c>
      <c r="D90" s="172">
        <v>-1917.2</v>
      </c>
      <c r="E90" s="172">
        <v>-630</v>
      </c>
      <c r="F90" s="172">
        <v>-1917.2</v>
      </c>
      <c r="G90" s="178">
        <v>1287.2</v>
      </c>
      <c r="H90" s="198">
        <v>304.3</v>
      </c>
    </row>
    <row r="91" ht="18" customHeight="1">
      <c r="A91" s="8" t="s">
        <v>412</v>
      </c>
      <c r="B91" s="9" t="s">
        <v>413</v>
      </c>
      <c r="C91" s="172">
        <v>-1846.3</v>
      </c>
      <c r="D91" s="172">
        <v>-1774.8</v>
      </c>
      <c r="E91" s="172">
        <v>-630</v>
      </c>
      <c r="F91" s="172">
        <v>-1774.8</v>
      </c>
      <c r="G91" s="178">
        <v>1144.8</v>
      </c>
      <c r="H91" s="198">
        <v>281.7</v>
      </c>
    </row>
    <row r="92" ht="18" customHeight="1">
      <c r="A92" s="8" t="s">
        <v>477</v>
      </c>
      <c r="B92" s="9" t="s">
        <v>477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718</v>
      </c>
      <c r="B93" s="9" t="s">
        <v>719</v>
      </c>
      <c r="C93" s="172">
        <v>-7.4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720</v>
      </c>
      <c r="B94" s="9" t="s">
        <v>721</v>
      </c>
      <c r="C94" s="172">
        <v>-1.7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722</v>
      </c>
      <c r="B95" s="9" t="s">
        <v>723</v>
      </c>
      <c r="C95" s="172">
        <v>-50.8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724</v>
      </c>
      <c r="B96" s="9" t="s">
        <v>725</v>
      </c>
      <c r="C96" s="172">
        <v>-199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726</v>
      </c>
      <c r="B97" s="9" t="s">
        <v>727</v>
      </c>
      <c r="C97" s="172">
        <v>-130.3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728</v>
      </c>
      <c r="B98" s="9" t="s">
        <v>729</v>
      </c>
      <c r="C98" s="172">
        <v>-27.1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730</v>
      </c>
      <c r="B99" s="9" t="s">
        <v>731</v>
      </c>
      <c r="C99" s="172">
        <v>-1209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732</v>
      </c>
      <c r="B100" s="9" t="s">
        <v>733</v>
      </c>
      <c r="C100" s="172">
        <v>-6.6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734</v>
      </c>
      <c r="B101" s="9" t="s">
        <v>735</v>
      </c>
      <c r="C101" s="172">
        <v>-12.8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736</v>
      </c>
      <c r="B102" s="9" t="s">
        <v>737</v>
      </c>
      <c r="C102" s="172">
        <v>-10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738</v>
      </c>
      <c r="B103" s="9" t="s">
        <v>739</v>
      </c>
      <c r="C103" s="172">
        <v>-35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740</v>
      </c>
      <c r="B104" s="9" t="s">
        <v>741</v>
      </c>
      <c r="C104" s="172">
        <v>-132.5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742</v>
      </c>
      <c r="B105" s="9" t="s">
        <v>743</v>
      </c>
      <c r="C105" s="172">
        <v>-24.1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744</v>
      </c>
      <c r="B106" s="9" t="s">
        <v>745</v>
      </c>
      <c r="C106" s="172">
        <v>0</v>
      </c>
      <c r="D106" s="172">
        <v>0</v>
      </c>
      <c r="E106" s="172">
        <v>-70</v>
      </c>
      <c r="F106" s="172">
        <v>0</v>
      </c>
      <c r="G106" s="178">
        <v>-70</v>
      </c>
      <c r="H106" s="198">
        <v>0</v>
      </c>
    </row>
    <row r="107" ht="18" customHeight="1">
      <c r="A107" s="8" t="s">
        <v>746</v>
      </c>
      <c r="B107" s="9" t="s">
        <v>747</v>
      </c>
      <c r="C107" s="172">
        <v>0</v>
      </c>
      <c r="D107" s="172">
        <v>0</v>
      </c>
      <c r="E107" s="172">
        <v>-160</v>
      </c>
      <c r="F107" s="172">
        <v>0</v>
      </c>
      <c r="G107" s="178">
        <v>-160</v>
      </c>
      <c r="H107" s="198">
        <v>0</v>
      </c>
    </row>
    <row r="108" ht="18" customHeight="1">
      <c r="A108" s="8" t="s">
        <v>748</v>
      </c>
      <c r="B108" s="9" t="s">
        <v>749</v>
      </c>
      <c r="C108" s="172">
        <v>0</v>
      </c>
      <c r="D108" s="172">
        <v>0</v>
      </c>
      <c r="E108" s="172">
        <v>-50</v>
      </c>
      <c r="F108" s="172">
        <v>0</v>
      </c>
      <c r="G108" s="178">
        <v>-50</v>
      </c>
      <c r="H108" s="198">
        <v>0</v>
      </c>
    </row>
    <row r="109" ht="18" customHeight="1">
      <c r="A109" s="8" t="s">
        <v>750</v>
      </c>
      <c r="B109" s="9" t="s">
        <v>751</v>
      </c>
      <c r="C109" s="172">
        <v>0</v>
      </c>
      <c r="D109" s="172">
        <v>0</v>
      </c>
      <c r="E109" s="172">
        <v>-300</v>
      </c>
      <c r="F109" s="172">
        <v>0</v>
      </c>
      <c r="G109" s="178">
        <v>-300</v>
      </c>
      <c r="H109" s="198">
        <v>0</v>
      </c>
    </row>
    <row r="110" ht="18" customHeight="1">
      <c r="A110" s="8" t="s">
        <v>752</v>
      </c>
      <c r="B110" s="9" t="s">
        <v>753</v>
      </c>
      <c r="C110" s="172">
        <v>0</v>
      </c>
      <c r="D110" s="172">
        <v>0</v>
      </c>
      <c r="E110" s="172">
        <v>-50</v>
      </c>
      <c r="F110" s="172">
        <v>0</v>
      </c>
      <c r="G110" s="178">
        <v>-50</v>
      </c>
      <c r="H110" s="198">
        <v>0</v>
      </c>
    </row>
    <row r="111" ht="18" customHeight="1">
      <c r="A111" s="8" t="s">
        <v>754</v>
      </c>
      <c r="B111" s="9" t="s">
        <v>755</v>
      </c>
      <c r="C111" s="172">
        <v>0</v>
      </c>
      <c r="D111" s="172">
        <v>-137</v>
      </c>
      <c r="E111" s="172">
        <v>0</v>
      </c>
      <c r="F111" s="172">
        <v>-137</v>
      </c>
      <c r="G111" s="178">
        <v>137</v>
      </c>
      <c r="H111" s="198">
        <v>0</v>
      </c>
    </row>
    <row r="112" ht="18" customHeight="1">
      <c r="A112" s="8" t="s">
        <v>756</v>
      </c>
      <c r="B112" s="9" t="s">
        <v>757</v>
      </c>
      <c r="C112" s="172">
        <v>0</v>
      </c>
      <c r="D112" s="172">
        <v>-166.4</v>
      </c>
      <c r="E112" s="172">
        <v>0</v>
      </c>
      <c r="F112" s="172">
        <v>-166.4</v>
      </c>
      <c r="G112" s="178">
        <v>166.4</v>
      </c>
      <c r="H112" s="198">
        <v>0</v>
      </c>
    </row>
    <row r="113" ht="18" customHeight="1">
      <c r="A113" s="8" t="s">
        <v>758</v>
      </c>
      <c r="B113" s="9" t="s">
        <v>759</v>
      </c>
      <c r="C113" s="172">
        <v>0</v>
      </c>
      <c r="D113" s="172">
        <v>-12.3</v>
      </c>
      <c r="E113" s="172">
        <v>0</v>
      </c>
      <c r="F113" s="172">
        <v>-12.3</v>
      </c>
      <c r="G113" s="178">
        <v>12.3</v>
      </c>
      <c r="H113" s="198">
        <v>0</v>
      </c>
    </row>
    <row r="114" ht="18" customHeight="1">
      <c r="A114" s="8" t="s">
        <v>760</v>
      </c>
      <c r="B114" s="9" t="s">
        <v>761</v>
      </c>
      <c r="C114" s="172">
        <v>0</v>
      </c>
      <c r="D114" s="172">
        <v>-54.8</v>
      </c>
      <c r="E114" s="172">
        <v>0</v>
      </c>
      <c r="F114" s="172">
        <v>-54.8</v>
      </c>
      <c r="G114" s="178">
        <v>54.8</v>
      </c>
      <c r="H114" s="198">
        <v>0</v>
      </c>
    </row>
    <row r="115" ht="18" customHeight="1">
      <c r="A115" s="8" t="s">
        <v>762</v>
      </c>
      <c r="B115" s="9" t="s">
        <v>763</v>
      </c>
      <c r="C115" s="172">
        <v>0</v>
      </c>
      <c r="D115" s="172">
        <v>-17.8</v>
      </c>
      <c r="E115" s="172">
        <v>0</v>
      </c>
      <c r="F115" s="172">
        <v>-17.8</v>
      </c>
      <c r="G115" s="178">
        <v>17.8</v>
      </c>
      <c r="H115" s="198">
        <v>0</v>
      </c>
    </row>
    <row r="116" ht="18" customHeight="1">
      <c r="A116" s="8" t="s">
        <v>764</v>
      </c>
      <c r="B116" s="9" t="s">
        <v>765</v>
      </c>
      <c r="C116" s="172">
        <v>0</v>
      </c>
      <c r="D116" s="172">
        <v>-5.2</v>
      </c>
      <c r="E116" s="172">
        <v>0</v>
      </c>
      <c r="F116" s="172">
        <v>-5.2</v>
      </c>
      <c r="G116" s="178">
        <v>5.2</v>
      </c>
      <c r="H116" s="198">
        <v>0</v>
      </c>
    </row>
    <row r="117" ht="18" customHeight="1">
      <c r="A117" s="8" t="s">
        <v>766</v>
      </c>
      <c r="B117" s="9" t="s">
        <v>767</v>
      </c>
      <c r="C117" s="172">
        <v>0</v>
      </c>
      <c r="D117" s="172">
        <v>-42.3</v>
      </c>
      <c r="E117" s="172">
        <v>0</v>
      </c>
      <c r="F117" s="172">
        <v>-42.3</v>
      </c>
      <c r="G117" s="178">
        <v>42.3</v>
      </c>
      <c r="H117" s="198">
        <v>0</v>
      </c>
    </row>
    <row r="118" ht="18" customHeight="1">
      <c r="A118" s="8" t="s">
        <v>768</v>
      </c>
      <c r="B118" s="9" t="s">
        <v>769</v>
      </c>
      <c r="C118" s="172">
        <v>0</v>
      </c>
      <c r="D118" s="172">
        <v>-76.7</v>
      </c>
      <c r="E118" s="172">
        <v>0</v>
      </c>
      <c r="F118" s="172">
        <v>-76.7</v>
      </c>
      <c r="G118" s="178">
        <v>76.7</v>
      </c>
      <c r="H118" s="198">
        <v>0</v>
      </c>
    </row>
    <row r="119" ht="18" customHeight="1">
      <c r="A119" s="8" t="s">
        <v>770</v>
      </c>
      <c r="B119" s="9" t="s">
        <v>771</v>
      </c>
      <c r="C119" s="172">
        <v>0</v>
      </c>
      <c r="D119" s="172">
        <v>-59.5</v>
      </c>
      <c r="E119" s="172">
        <v>0</v>
      </c>
      <c r="F119" s="172">
        <v>-59.5</v>
      </c>
      <c r="G119" s="178">
        <v>59.5</v>
      </c>
      <c r="H119" s="198">
        <v>0</v>
      </c>
    </row>
    <row r="120" ht="18" customHeight="1">
      <c r="A120" s="8" t="s">
        <v>772</v>
      </c>
      <c r="B120" s="9" t="s">
        <v>773</v>
      </c>
      <c r="C120" s="172">
        <v>0</v>
      </c>
      <c r="D120" s="172">
        <v>-8.2</v>
      </c>
      <c r="E120" s="172">
        <v>0</v>
      </c>
      <c r="F120" s="172">
        <v>-8.2</v>
      </c>
      <c r="G120" s="178">
        <v>8.2</v>
      </c>
      <c r="H120" s="198">
        <v>0</v>
      </c>
    </row>
    <row r="121" ht="18" customHeight="1">
      <c r="A121" s="8" t="s">
        <v>774</v>
      </c>
      <c r="B121" s="9" t="s">
        <v>775</v>
      </c>
      <c r="C121" s="172">
        <v>0</v>
      </c>
      <c r="D121" s="172">
        <v>-1.3</v>
      </c>
      <c r="E121" s="172">
        <v>0</v>
      </c>
      <c r="F121" s="172">
        <v>-1.3</v>
      </c>
      <c r="G121" s="178">
        <v>1.3</v>
      </c>
      <c r="H121" s="198">
        <v>0</v>
      </c>
    </row>
    <row r="122" ht="18" customHeight="1">
      <c r="A122" s="8" t="s">
        <v>776</v>
      </c>
      <c r="B122" s="9" t="s">
        <v>777</v>
      </c>
      <c r="C122" s="172">
        <v>0</v>
      </c>
      <c r="D122" s="172">
        <v>-509.8</v>
      </c>
      <c r="E122" s="172">
        <v>0</v>
      </c>
      <c r="F122" s="172">
        <v>-509.8</v>
      </c>
      <c r="G122" s="178">
        <v>509.8</v>
      </c>
      <c r="H122" s="198">
        <v>0</v>
      </c>
    </row>
    <row r="123" ht="18" customHeight="1">
      <c r="A123" s="8" t="s">
        <v>778</v>
      </c>
      <c r="B123" s="9" t="s">
        <v>779</v>
      </c>
      <c r="C123" s="172">
        <v>0</v>
      </c>
      <c r="D123" s="172">
        <v>-655.2</v>
      </c>
      <c r="E123" s="172">
        <v>0</v>
      </c>
      <c r="F123" s="172">
        <v>-655.2</v>
      </c>
      <c r="G123" s="178">
        <v>655.2</v>
      </c>
      <c r="H123" s="198">
        <v>0</v>
      </c>
    </row>
    <row r="124" ht="18" customHeight="1">
      <c r="A124" s="8" t="s">
        <v>780</v>
      </c>
      <c r="B124" s="9" t="s">
        <v>781</v>
      </c>
      <c r="C124" s="172">
        <v>0</v>
      </c>
      <c r="D124" s="172">
        <v>-28.3</v>
      </c>
      <c r="E124" s="172">
        <v>0</v>
      </c>
      <c r="F124" s="172">
        <v>-28.3</v>
      </c>
      <c r="G124" s="178">
        <v>28.3</v>
      </c>
      <c r="H124" s="198">
        <v>0</v>
      </c>
    </row>
    <row r="125" ht="18" customHeight="1">
      <c r="A125" s="8" t="s">
        <v>414</v>
      </c>
      <c r="B125" s="9" t="s">
        <v>415</v>
      </c>
      <c r="C125" s="172">
        <v>0</v>
      </c>
      <c r="D125" s="172">
        <v>0</v>
      </c>
      <c r="E125" s="172">
        <v>0</v>
      </c>
      <c r="F125" s="172">
        <v>0</v>
      </c>
      <c r="G125" s="178">
        <v>0</v>
      </c>
      <c r="H125" s="198">
        <v>0</v>
      </c>
    </row>
    <row r="126" ht="18" customHeight="1">
      <c r="A126" s="8" t="s">
        <v>477</v>
      </c>
      <c r="B126" s="9" t="s">
        <v>477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</row>
    <row r="127" ht="18" customHeight="1">
      <c r="A127" s="8" t="s">
        <v>416</v>
      </c>
      <c r="B127" s="9" t="s">
        <v>417</v>
      </c>
      <c r="C127" s="172">
        <v>-12.4</v>
      </c>
      <c r="D127" s="172">
        <v>-142.4</v>
      </c>
      <c r="E127" s="172">
        <v>0</v>
      </c>
      <c r="F127" s="172">
        <v>-142.4</v>
      </c>
      <c r="G127" s="178">
        <v>142.4</v>
      </c>
      <c r="H127" s="198">
        <v>0</v>
      </c>
    </row>
    <row r="128" ht="18" customHeight="1">
      <c r="A128" s="8" t="s">
        <v>477</v>
      </c>
      <c r="B128" s="9" t="s">
        <v>477</v>
      </c>
      <c r="C128" s="172">
        <v>0</v>
      </c>
      <c r="D128" s="172">
        <v>0</v>
      </c>
      <c r="E128" s="172">
        <v>0</v>
      </c>
      <c r="F128" s="172">
        <v>0</v>
      </c>
      <c r="G128" s="178">
        <v>0</v>
      </c>
      <c r="H128" s="198">
        <v>0</v>
      </c>
    </row>
    <row r="129" ht="18" customHeight="1">
      <c r="A129" s="8" t="s">
        <v>782</v>
      </c>
      <c r="B129" s="9" t="s">
        <v>783</v>
      </c>
      <c r="C129" s="172">
        <v>-12.4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</row>
    <row r="130" ht="18" customHeight="1">
      <c r="A130" s="8" t="s">
        <v>784</v>
      </c>
      <c r="B130" s="9" t="s">
        <v>785</v>
      </c>
      <c r="C130" s="172">
        <v>0</v>
      </c>
      <c r="D130" s="172">
        <v>-133.4</v>
      </c>
      <c r="E130" s="172">
        <v>0</v>
      </c>
      <c r="F130" s="172">
        <v>-133.4</v>
      </c>
      <c r="G130" s="178">
        <v>133.4</v>
      </c>
      <c r="H130" s="198">
        <v>0</v>
      </c>
    </row>
    <row r="131" ht="18" customHeight="1">
      <c r="A131" s="8" t="s">
        <v>786</v>
      </c>
      <c r="B131" s="9" t="s">
        <v>787</v>
      </c>
      <c r="C131" s="172">
        <v>0</v>
      </c>
      <c r="D131" s="172">
        <v>-9</v>
      </c>
      <c r="E131" s="172">
        <v>0</v>
      </c>
      <c r="F131" s="172">
        <v>-9</v>
      </c>
      <c r="G131" s="178">
        <v>9</v>
      </c>
      <c r="H131" s="198">
        <v>0</v>
      </c>
    </row>
    <row r="132" ht="18" customHeight="1">
      <c r="A132" s="8" t="s">
        <v>407</v>
      </c>
      <c r="B132" s="9">
        <v>3280</v>
      </c>
      <c r="C132" s="172">
        <v>0</v>
      </c>
      <c r="D132" s="172">
        <v>0</v>
      </c>
      <c r="E132" s="172">
        <v>0</v>
      </c>
      <c r="F132" s="172">
        <v>0</v>
      </c>
      <c r="G132" s="178">
        <v>0</v>
      </c>
      <c r="H132" s="198">
        <v>0</v>
      </c>
    </row>
    <row r="133" ht="18" customHeight="1">
      <c r="A133" s="8" t="s">
        <v>408</v>
      </c>
      <c r="B133" s="9">
        <v>3290</v>
      </c>
      <c r="C133" s="172">
        <v>-1209</v>
      </c>
      <c r="D133" s="172">
        <v>-625.9</v>
      </c>
      <c r="E133" s="172">
        <v>-160</v>
      </c>
      <c r="F133" s="172">
        <v>-625.9</v>
      </c>
      <c r="G133" s="178">
        <v>465.9</v>
      </c>
      <c r="H133" s="198">
        <v>391.2</v>
      </c>
    </row>
    <row r="134" ht="18" customHeight="1">
      <c r="A134" s="8" t="s">
        <v>477</v>
      </c>
      <c r="B134" s="9" t="s">
        <v>477</v>
      </c>
      <c r="C134" s="172">
        <v>0</v>
      </c>
      <c r="D134" s="172">
        <v>0</v>
      </c>
      <c r="E134" s="172">
        <v>0</v>
      </c>
      <c r="F134" s="172">
        <v>0</v>
      </c>
      <c r="G134" s="178">
        <v>0</v>
      </c>
      <c r="H134" s="198">
        <v>0</v>
      </c>
    </row>
    <row r="135" ht="18" customHeight="1">
      <c r="A135" s="8" t="s">
        <v>788</v>
      </c>
      <c r="B135" s="9" t="s">
        <v>789</v>
      </c>
      <c r="C135" s="172">
        <v>10.1</v>
      </c>
      <c r="D135" s="172">
        <v>0</v>
      </c>
      <c r="E135" s="172">
        <v>0</v>
      </c>
      <c r="F135" s="172">
        <v>0</v>
      </c>
      <c r="G135" s="178">
        <v>0</v>
      </c>
      <c r="H135" s="198">
        <v>0</v>
      </c>
    </row>
    <row r="136" ht="18" customHeight="1">
      <c r="A136" s="8" t="s">
        <v>790</v>
      </c>
      <c r="B136" s="9" t="s">
        <v>791</v>
      </c>
      <c r="C136" s="172">
        <v>2.8</v>
      </c>
      <c r="D136" s="172">
        <v>0</v>
      </c>
      <c r="E136" s="172">
        <v>0</v>
      </c>
      <c r="F136" s="172">
        <v>0</v>
      </c>
      <c r="G136" s="178">
        <v>0</v>
      </c>
      <c r="H136" s="198">
        <v>0</v>
      </c>
    </row>
    <row r="137" ht="18" customHeight="1">
      <c r="A137" s="8" t="s">
        <v>792</v>
      </c>
      <c r="B137" s="9" t="s">
        <v>793</v>
      </c>
      <c r="C137" s="172">
        <v>0.8</v>
      </c>
      <c r="D137" s="172">
        <v>0</v>
      </c>
      <c r="E137" s="172">
        <v>0</v>
      </c>
      <c r="F137" s="172">
        <v>0</v>
      </c>
      <c r="G137" s="178">
        <v>0</v>
      </c>
      <c r="H137" s="198">
        <v>0</v>
      </c>
    </row>
    <row r="138" ht="18" customHeight="1">
      <c r="A138" s="8" t="s">
        <v>794</v>
      </c>
      <c r="B138" s="9" t="s">
        <v>795</v>
      </c>
      <c r="C138" s="172">
        <v>0.5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</row>
    <row r="139" ht="18" customHeight="1">
      <c r="A139" s="8" t="s">
        <v>796</v>
      </c>
      <c r="B139" s="9" t="s">
        <v>797</v>
      </c>
      <c r="C139" s="172">
        <v>2.3</v>
      </c>
      <c r="D139" s="172">
        <v>0</v>
      </c>
      <c r="E139" s="172">
        <v>0</v>
      </c>
      <c r="F139" s="172">
        <v>0</v>
      </c>
      <c r="G139" s="178">
        <v>0</v>
      </c>
      <c r="H139" s="198">
        <v>0</v>
      </c>
    </row>
    <row r="140" ht="18" customHeight="1">
      <c r="A140" s="8" t="s">
        <v>798</v>
      </c>
      <c r="B140" s="9" t="s">
        <v>799</v>
      </c>
      <c r="C140" s="172">
        <v>10.7</v>
      </c>
      <c r="D140" s="172">
        <v>66.2</v>
      </c>
      <c r="E140" s="172">
        <v>0</v>
      </c>
      <c r="F140" s="172">
        <v>66.2</v>
      </c>
      <c r="G140" s="178">
        <v>66.2</v>
      </c>
      <c r="H140" s="198">
        <v>0</v>
      </c>
    </row>
    <row r="141" ht="18" customHeight="1">
      <c r="A141" s="8" t="s">
        <v>800</v>
      </c>
      <c r="B141" s="9" t="s">
        <v>801</v>
      </c>
      <c r="C141" s="172">
        <v>1.1</v>
      </c>
      <c r="D141" s="172">
        <v>0</v>
      </c>
      <c r="E141" s="172">
        <v>0</v>
      </c>
      <c r="F141" s="172">
        <v>0</v>
      </c>
      <c r="G141" s="178">
        <v>0</v>
      </c>
      <c r="H141" s="198">
        <v>0</v>
      </c>
    </row>
    <row r="142" ht="18" customHeight="1">
      <c r="A142" s="8" t="s">
        <v>802</v>
      </c>
      <c r="B142" s="9" t="s">
        <v>803</v>
      </c>
      <c r="C142" s="172">
        <v>49.5</v>
      </c>
      <c r="D142" s="172">
        <v>0</v>
      </c>
      <c r="E142" s="172">
        <v>0</v>
      </c>
      <c r="F142" s="172">
        <v>0</v>
      </c>
      <c r="G142" s="178">
        <v>0</v>
      </c>
      <c r="H142" s="198">
        <v>0</v>
      </c>
    </row>
    <row r="143" ht="18" customHeight="1">
      <c r="A143" s="8" t="s">
        <v>804</v>
      </c>
      <c r="B143" s="9" t="s">
        <v>805</v>
      </c>
      <c r="C143" s="172">
        <v>103.6</v>
      </c>
      <c r="D143" s="172">
        <v>0</v>
      </c>
      <c r="E143" s="172">
        <v>0</v>
      </c>
      <c r="F143" s="172">
        <v>0</v>
      </c>
      <c r="G143" s="178">
        <v>0</v>
      </c>
      <c r="H143" s="198">
        <v>0</v>
      </c>
    </row>
    <row r="144" ht="18" customHeight="1">
      <c r="A144" s="8" t="s">
        <v>806</v>
      </c>
      <c r="B144" s="9" t="s">
        <v>807</v>
      </c>
      <c r="C144" s="172">
        <v>6.2</v>
      </c>
      <c r="D144" s="172">
        <v>8.6</v>
      </c>
      <c r="E144" s="172">
        <v>0</v>
      </c>
      <c r="F144" s="172">
        <v>8.6</v>
      </c>
      <c r="G144" s="178">
        <v>8.6</v>
      </c>
      <c r="H144" s="198">
        <v>0</v>
      </c>
    </row>
    <row r="145" ht="18" customHeight="1">
      <c r="A145" s="8" t="s">
        <v>808</v>
      </c>
      <c r="B145" s="9" t="s">
        <v>809</v>
      </c>
      <c r="C145" s="172">
        <v>9.2</v>
      </c>
      <c r="D145" s="172">
        <v>0</v>
      </c>
      <c r="E145" s="172">
        <v>0</v>
      </c>
      <c r="F145" s="172">
        <v>0</v>
      </c>
      <c r="G145" s="178">
        <v>0</v>
      </c>
      <c r="H145" s="198">
        <v>0</v>
      </c>
    </row>
    <row r="146" ht="18" customHeight="1">
      <c r="A146" s="8" t="s">
        <v>810</v>
      </c>
      <c r="B146" s="9" t="s">
        <v>811</v>
      </c>
      <c r="C146" s="172">
        <v>752.1</v>
      </c>
      <c r="D146" s="172">
        <v>0</v>
      </c>
      <c r="E146" s="172">
        <v>0</v>
      </c>
      <c r="F146" s="172">
        <v>0</v>
      </c>
      <c r="G146" s="178">
        <v>0</v>
      </c>
      <c r="H146" s="198">
        <v>0</v>
      </c>
    </row>
    <row r="147" ht="18" customHeight="1">
      <c r="A147" s="8" t="s">
        <v>812</v>
      </c>
      <c r="B147" s="9" t="s">
        <v>813</v>
      </c>
      <c r="C147" s="172">
        <v>47</v>
      </c>
      <c r="D147" s="172">
        <v>0</v>
      </c>
      <c r="E147" s="172">
        <v>0</v>
      </c>
      <c r="F147" s="172">
        <v>0</v>
      </c>
      <c r="G147" s="178">
        <v>0</v>
      </c>
      <c r="H147" s="198">
        <v>0</v>
      </c>
    </row>
    <row r="148" ht="18" customHeight="1">
      <c r="A148" s="8" t="s">
        <v>814</v>
      </c>
      <c r="B148" s="9" t="s">
        <v>815</v>
      </c>
      <c r="C148" s="172">
        <v>152.4</v>
      </c>
      <c r="D148" s="172">
        <v>0</v>
      </c>
      <c r="E148" s="172">
        <v>0</v>
      </c>
      <c r="F148" s="172">
        <v>0</v>
      </c>
      <c r="G148" s="178">
        <v>0</v>
      </c>
      <c r="H148" s="198">
        <v>0</v>
      </c>
    </row>
    <row r="149" ht="18" customHeight="1">
      <c r="A149" s="8" t="s">
        <v>816</v>
      </c>
      <c r="B149" s="9" t="s">
        <v>817</v>
      </c>
      <c r="C149" s="172">
        <v>2.8</v>
      </c>
      <c r="D149" s="172">
        <v>0</v>
      </c>
      <c r="E149" s="172">
        <v>0</v>
      </c>
      <c r="F149" s="172">
        <v>0</v>
      </c>
      <c r="G149" s="178">
        <v>0</v>
      </c>
      <c r="H149" s="198">
        <v>0</v>
      </c>
    </row>
    <row r="150" ht="18" customHeight="1">
      <c r="A150" s="8" t="s">
        <v>818</v>
      </c>
      <c r="B150" s="9" t="s">
        <v>819</v>
      </c>
      <c r="C150" s="172">
        <v>9.4</v>
      </c>
      <c r="D150" s="172">
        <v>0</v>
      </c>
      <c r="E150" s="172">
        <v>0</v>
      </c>
      <c r="F150" s="172">
        <v>0</v>
      </c>
      <c r="G150" s="178">
        <v>0</v>
      </c>
      <c r="H150" s="198">
        <v>0</v>
      </c>
    </row>
    <row r="151" ht="18" customHeight="1">
      <c r="A151" s="8" t="s">
        <v>820</v>
      </c>
      <c r="B151" s="9" t="s">
        <v>821</v>
      </c>
      <c r="C151" s="172">
        <v>3</v>
      </c>
      <c r="D151" s="172">
        <v>0</v>
      </c>
      <c r="E151" s="172">
        <v>0</v>
      </c>
      <c r="F151" s="172">
        <v>0</v>
      </c>
      <c r="G151" s="178">
        <v>0</v>
      </c>
      <c r="H151" s="198">
        <v>0</v>
      </c>
    </row>
    <row r="152" ht="18" customHeight="1">
      <c r="A152" s="8" t="s">
        <v>822</v>
      </c>
      <c r="B152" s="9" t="s">
        <v>823</v>
      </c>
      <c r="C152" s="172">
        <v>8.6</v>
      </c>
      <c r="D152" s="172">
        <v>0</v>
      </c>
      <c r="E152" s="172">
        <v>0</v>
      </c>
      <c r="F152" s="172">
        <v>0</v>
      </c>
      <c r="G152" s="178">
        <v>0</v>
      </c>
      <c r="H152" s="198">
        <v>0</v>
      </c>
    </row>
    <row r="153" ht="18" customHeight="1">
      <c r="A153" s="8" t="s">
        <v>824</v>
      </c>
      <c r="B153" s="9" t="s">
        <v>825</v>
      </c>
      <c r="C153" s="172">
        <v>0.9</v>
      </c>
      <c r="D153" s="172">
        <v>0</v>
      </c>
      <c r="E153" s="172">
        <v>0</v>
      </c>
      <c r="F153" s="172">
        <v>0</v>
      </c>
      <c r="G153" s="178">
        <v>0</v>
      </c>
      <c r="H153" s="198">
        <v>0</v>
      </c>
    </row>
    <row r="154" ht="18" customHeight="1">
      <c r="A154" s="8" t="s">
        <v>826</v>
      </c>
      <c r="B154" s="9" t="s">
        <v>827</v>
      </c>
      <c r="C154" s="172">
        <v>0.7</v>
      </c>
      <c r="D154" s="172">
        <v>0</v>
      </c>
      <c r="E154" s="172">
        <v>0</v>
      </c>
      <c r="F154" s="172">
        <v>0</v>
      </c>
      <c r="G154" s="178">
        <v>0</v>
      </c>
      <c r="H154" s="198">
        <v>0</v>
      </c>
    </row>
    <row r="155" ht="18" customHeight="1">
      <c r="A155" s="8" t="s">
        <v>828</v>
      </c>
      <c r="B155" s="9" t="s">
        <v>829</v>
      </c>
      <c r="C155" s="172">
        <v>0.7</v>
      </c>
      <c r="D155" s="172">
        <v>0</v>
      </c>
      <c r="E155" s="172">
        <v>0</v>
      </c>
      <c r="F155" s="172">
        <v>0</v>
      </c>
      <c r="G155" s="178">
        <v>0</v>
      </c>
      <c r="H155" s="198">
        <v>0</v>
      </c>
    </row>
    <row r="156" ht="18" customHeight="1">
      <c r="A156" s="8" t="s">
        <v>830</v>
      </c>
      <c r="B156" s="9" t="s">
        <v>831</v>
      </c>
      <c r="C156" s="172">
        <v>4.3</v>
      </c>
      <c r="D156" s="172">
        <v>0</v>
      </c>
      <c r="E156" s="172">
        <v>0</v>
      </c>
      <c r="F156" s="172">
        <v>0</v>
      </c>
      <c r="G156" s="178">
        <v>0</v>
      </c>
      <c r="H156" s="198">
        <v>0</v>
      </c>
    </row>
    <row r="157" ht="18" customHeight="1">
      <c r="A157" s="8" t="s">
        <v>832</v>
      </c>
      <c r="B157" s="9" t="s">
        <v>833</v>
      </c>
      <c r="C157" s="172">
        <v>9.6</v>
      </c>
      <c r="D157" s="172">
        <v>19</v>
      </c>
      <c r="E157" s="172">
        <v>0</v>
      </c>
      <c r="F157" s="172">
        <v>19</v>
      </c>
      <c r="G157" s="178">
        <v>19</v>
      </c>
      <c r="H157" s="198">
        <v>0</v>
      </c>
    </row>
    <row r="158" ht="18" customHeight="1">
      <c r="A158" s="8" t="s">
        <v>834</v>
      </c>
      <c r="B158" s="9" t="s">
        <v>835</v>
      </c>
      <c r="C158" s="172">
        <v>10.6</v>
      </c>
      <c r="D158" s="172">
        <v>0</v>
      </c>
      <c r="E158" s="172">
        <v>0</v>
      </c>
      <c r="F158" s="172">
        <v>0</v>
      </c>
      <c r="G158" s="178">
        <v>0</v>
      </c>
      <c r="H158" s="198">
        <v>0</v>
      </c>
    </row>
    <row r="159" ht="18" customHeight="1">
      <c r="A159" s="8" t="s">
        <v>836</v>
      </c>
      <c r="B159" s="9" t="s">
        <v>837</v>
      </c>
      <c r="C159" s="172">
        <v>2.5</v>
      </c>
      <c r="D159" s="172">
        <v>0</v>
      </c>
      <c r="E159" s="172">
        <v>0</v>
      </c>
      <c r="F159" s="172">
        <v>0</v>
      </c>
      <c r="G159" s="178">
        <v>0</v>
      </c>
      <c r="H159" s="198">
        <v>0</v>
      </c>
    </row>
    <row r="160" ht="18" customHeight="1">
      <c r="A160" s="8" t="s">
        <v>838</v>
      </c>
      <c r="B160" s="9" t="s">
        <v>839</v>
      </c>
      <c r="C160" s="172">
        <v>1.4</v>
      </c>
      <c r="D160" s="172">
        <v>0</v>
      </c>
      <c r="E160" s="172">
        <v>0</v>
      </c>
      <c r="F160" s="172">
        <v>0</v>
      </c>
      <c r="G160" s="178">
        <v>0</v>
      </c>
      <c r="H160" s="198">
        <v>0</v>
      </c>
    </row>
    <row r="161" ht="18" customHeight="1">
      <c r="A161" s="8" t="s">
        <v>840</v>
      </c>
      <c r="B161" s="9" t="s">
        <v>841</v>
      </c>
      <c r="C161" s="172">
        <v>1.5</v>
      </c>
      <c r="D161" s="172">
        <v>0</v>
      </c>
      <c r="E161" s="172">
        <v>0</v>
      </c>
      <c r="F161" s="172">
        <v>0</v>
      </c>
      <c r="G161" s="178">
        <v>0</v>
      </c>
      <c r="H161" s="198">
        <v>0</v>
      </c>
    </row>
    <row r="162" ht="18" customHeight="1">
      <c r="A162" s="8" t="s">
        <v>842</v>
      </c>
      <c r="B162" s="9" t="s">
        <v>843</v>
      </c>
      <c r="C162" s="172">
        <v>0.8</v>
      </c>
      <c r="D162" s="172">
        <v>0</v>
      </c>
      <c r="E162" s="172">
        <v>0</v>
      </c>
      <c r="F162" s="172">
        <v>0</v>
      </c>
      <c r="G162" s="178">
        <v>0</v>
      </c>
      <c r="H162" s="198">
        <v>0</v>
      </c>
    </row>
    <row r="163" ht="18" customHeight="1">
      <c r="A163" s="8" t="s">
        <v>844</v>
      </c>
      <c r="B163" s="9" t="s">
        <v>845</v>
      </c>
      <c r="C163" s="172">
        <v>1.7</v>
      </c>
      <c r="D163" s="172">
        <v>0</v>
      </c>
      <c r="E163" s="172">
        <v>0</v>
      </c>
      <c r="F163" s="172">
        <v>0</v>
      </c>
      <c r="G163" s="178">
        <v>0</v>
      </c>
      <c r="H163" s="198">
        <v>0</v>
      </c>
    </row>
    <row r="164" ht="18" customHeight="1">
      <c r="A164" s="8" t="s">
        <v>846</v>
      </c>
      <c r="B164" s="9" t="s">
        <v>847</v>
      </c>
      <c r="C164" s="172">
        <v>1.9</v>
      </c>
      <c r="D164" s="172">
        <v>0</v>
      </c>
      <c r="E164" s="172">
        <v>0</v>
      </c>
      <c r="F164" s="172">
        <v>0</v>
      </c>
      <c r="G164" s="178">
        <v>0</v>
      </c>
      <c r="H164" s="198">
        <v>0</v>
      </c>
    </row>
    <row r="165" ht="18" customHeight="1">
      <c r="A165" s="8" t="s">
        <v>848</v>
      </c>
      <c r="B165" s="9" t="s">
        <v>849</v>
      </c>
      <c r="C165" s="172">
        <v>0.3</v>
      </c>
      <c r="D165" s="172">
        <v>0</v>
      </c>
      <c r="E165" s="172">
        <v>0</v>
      </c>
      <c r="F165" s="172">
        <v>0</v>
      </c>
      <c r="G165" s="178">
        <v>0</v>
      </c>
      <c r="H165" s="198">
        <v>0</v>
      </c>
    </row>
    <row r="166" ht="18" customHeight="1">
      <c r="A166" s="8" t="s">
        <v>850</v>
      </c>
      <c r="B166" s="9" t="s">
        <v>851</v>
      </c>
      <c r="C166" s="172">
        <v>0</v>
      </c>
      <c r="D166" s="172">
        <v>5.4</v>
      </c>
      <c r="E166" s="172">
        <v>40</v>
      </c>
      <c r="F166" s="172">
        <v>5.4</v>
      </c>
      <c r="G166" s="178">
        <v>-34.6</v>
      </c>
      <c r="H166" s="198">
        <v>13.5</v>
      </c>
    </row>
    <row r="167" ht="18" customHeight="1">
      <c r="A167" s="8" t="s">
        <v>852</v>
      </c>
      <c r="B167" s="9" t="s">
        <v>853</v>
      </c>
      <c r="C167" s="172">
        <v>0</v>
      </c>
      <c r="D167" s="172">
        <v>3.9</v>
      </c>
      <c r="E167" s="172">
        <v>120</v>
      </c>
      <c r="F167" s="172">
        <v>3.9</v>
      </c>
      <c r="G167" s="178">
        <v>-116.1</v>
      </c>
      <c r="H167" s="198">
        <v>3.3</v>
      </c>
    </row>
    <row r="168" ht="18" customHeight="1">
      <c r="A168" s="8" t="s">
        <v>854</v>
      </c>
      <c r="B168" s="9" t="s">
        <v>855</v>
      </c>
      <c r="C168" s="172">
        <v>0</v>
      </c>
      <c r="D168" s="172">
        <v>0.9</v>
      </c>
      <c r="E168" s="172">
        <v>0</v>
      </c>
      <c r="F168" s="172">
        <v>0.9</v>
      </c>
      <c r="G168" s="178">
        <v>0.9</v>
      </c>
      <c r="H168" s="198">
        <v>0</v>
      </c>
    </row>
    <row r="169" ht="18" customHeight="1">
      <c r="A169" s="8" t="s">
        <v>856</v>
      </c>
      <c r="B169" s="9" t="s">
        <v>857</v>
      </c>
      <c r="C169" s="172">
        <v>0</v>
      </c>
      <c r="D169" s="172">
        <v>28.8</v>
      </c>
      <c r="E169" s="172">
        <v>0</v>
      </c>
      <c r="F169" s="172">
        <v>28.8</v>
      </c>
      <c r="G169" s="178">
        <v>28.8</v>
      </c>
      <c r="H169" s="198">
        <v>0</v>
      </c>
    </row>
    <row r="170" ht="18" customHeight="1">
      <c r="A170" s="8" t="s">
        <v>858</v>
      </c>
      <c r="B170" s="9" t="s">
        <v>859</v>
      </c>
      <c r="C170" s="172">
        <v>0</v>
      </c>
      <c r="D170" s="172">
        <v>5.9</v>
      </c>
      <c r="E170" s="172">
        <v>0</v>
      </c>
      <c r="F170" s="172">
        <v>5.9</v>
      </c>
      <c r="G170" s="178">
        <v>5.9</v>
      </c>
      <c r="H170" s="198">
        <v>0</v>
      </c>
    </row>
    <row r="171" ht="18" customHeight="1">
      <c r="A171" s="8" t="s">
        <v>860</v>
      </c>
      <c r="B171" s="9" t="s">
        <v>861</v>
      </c>
      <c r="C171" s="172">
        <v>0</v>
      </c>
      <c r="D171" s="172">
        <v>7.8</v>
      </c>
      <c r="E171" s="172">
        <v>0</v>
      </c>
      <c r="F171" s="172">
        <v>7.8</v>
      </c>
      <c r="G171" s="178">
        <v>7.8</v>
      </c>
      <c r="H171" s="198">
        <v>0</v>
      </c>
    </row>
    <row r="172" ht="18" customHeight="1">
      <c r="A172" s="8" t="s">
        <v>862</v>
      </c>
      <c r="B172" s="9" t="s">
        <v>863</v>
      </c>
      <c r="C172" s="172">
        <v>0</v>
      </c>
      <c r="D172" s="172">
        <v>2.4</v>
      </c>
      <c r="E172" s="172">
        <v>0</v>
      </c>
      <c r="F172" s="172">
        <v>2.4</v>
      </c>
      <c r="G172" s="178">
        <v>2.4</v>
      </c>
      <c r="H172" s="198">
        <v>0</v>
      </c>
    </row>
    <row r="173" ht="18" customHeight="1">
      <c r="A173" s="8" t="s">
        <v>864</v>
      </c>
      <c r="B173" s="9" t="s">
        <v>865</v>
      </c>
      <c r="C173" s="172">
        <v>0</v>
      </c>
      <c r="D173" s="172">
        <v>3.5</v>
      </c>
      <c r="E173" s="172">
        <v>0</v>
      </c>
      <c r="F173" s="172">
        <v>3.5</v>
      </c>
      <c r="G173" s="178">
        <v>3.5</v>
      </c>
      <c r="H173" s="198">
        <v>0</v>
      </c>
    </row>
    <row r="174" ht="18" customHeight="1">
      <c r="A174" s="8" t="s">
        <v>866</v>
      </c>
      <c r="B174" s="9" t="s">
        <v>867</v>
      </c>
      <c r="C174" s="172">
        <v>0</v>
      </c>
      <c r="D174" s="172">
        <v>19.4</v>
      </c>
      <c r="E174" s="172">
        <v>0</v>
      </c>
      <c r="F174" s="172">
        <v>19.4</v>
      </c>
      <c r="G174" s="178">
        <v>19.4</v>
      </c>
      <c r="H174" s="198">
        <v>0</v>
      </c>
    </row>
    <row r="175" ht="18" customHeight="1">
      <c r="A175" s="8" t="s">
        <v>868</v>
      </c>
      <c r="B175" s="9" t="s">
        <v>869</v>
      </c>
      <c r="C175" s="172">
        <v>0</v>
      </c>
      <c r="D175" s="172">
        <v>1.5</v>
      </c>
      <c r="E175" s="172">
        <v>0</v>
      </c>
      <c r="F175" s="172">
        <v>1.5</v>
      </c>
      <c r="G175" s="178">
        <v>1.5</v>
      </c>
      <c r="H175" s="198">
        <v>0</v>
      </c>
    </row>
    <row r="176" ht="18" customHeight="1">
      <c r="A176" s="8" t="s">
        <v>870</v>
      </c>
      <c r="B176" s="9" t="s">
        <v>871</v>
      </c>
      <c r="C176" s="172">
        <v>0</v>
      </c>
      <c r="D176" s="172">
        <v>1.3</v>
      </c>
      <c r="E176" s="172">
        <v>0</v>
      </c>
      <c r="F176" s="172">
        <v>1.3</v>
      </c>
      <c r="G176" s="178">
        <v>1.3</v>
      </c>
      <c r="H176" s="198">
        <v>0</v>
      </c>
    </row>
    <row r="177" ht="18" customHeight="1">
      <c r="A177" s="8" t="s">
        <v>872</v>
      </c>
      <c r="B177" s="9" t="s">
        <v>873</v>
      </c>
      <c r="C177" s="172">
        <v>0</v>
      </c>
      <c r="D177" s="172">
        <v>1</v>
      </c>
      <c r="E177" s="172">
        <v>0</v>
      </c>
      <c r="F177" s="172">
        <v>1</v>
      </c>
      <c r="G177" s="178">
        <v>1</v>
      </c>
      <c r="H177" s="198">
        <v>0</v>
      </c>
    </row>
    <row r="178" ht="18" customHeight="1">
      <c r="A178" s="8" t="s">
        <v>874</v>
      </c>
      <c r="B178" s="9" t="s">
        <v>875</v>
      </c>
      <c r="C178" s="172">
        <v>0</v>
      </c>
      <c r="D178" s="172">
        <v>8</v>
      </c>
      <c r="E178" s="172">
        <v>0</v>
      </c>
      <c r="F178" s="172">
        <v>8</v>
      </c>
      <c r="G178" s="178">
        <v>8</v>
      </c>
      <c r="H178" s="198">
        <v>0</v>
      </c>
    </row>
    <row r="179" ht="18" customHeight="1">
      <c r="A179" s="8" t="s">
        <v>876</v>
      </c>
      <c r="B179" s="9" t="s">
        <v>877</v>
      </c>
      <c r="C179" s="172">
        <v>0</v>
      </c>
      <c r="D179" s="172">
        <v>11</v>
      </c>
      <c r="E179" s="172">
        <v>0</v>
      </c>
      <c r="F179" s="172">
        <v>11</v>
      </c>
      <c r="G179" s="178">
        <v>11</v>
      </c>
      <c r="H179" s="198">
        <v>0</v>
      </c>
    </row>
    <row r="180" ht="18" customHeight="1">
      <c r="A180" s="8" t="s">
        <v>878</v>
      </c>
      <c r="B180" s="9" t="s">
        <v>879</v>
      </c>
      <c r="C180" s="172">
        <v>0</v>
      </c>
      <c r="D180" s="172">
        <v>1.6</v>
      </c>
      <c r="E180" s="172">
        <v>0</v>
      </c>
      <c r="F180" s="172">
        <v>1.6</v>
      </c>
      <c r="G180" s="178">
        <v>1.6</v>
      </c>
      <c r="H180" s="198">
        <v>0</v>
      </c>
    </row>
    <row r="181" ht="18" customHeight="1">
      <c r="A181" s="8" t="s">
        <v>880</v>
      </c>
      <c r="B181" s="9" t="s">
        <v>881</v>
      </c>
      <c r="C181" s="172">
        <v>0</v>
      </c>
      <c r="D181" s="172">
        <v>0.9</v>
      </c>
      <c r="E181" s="172">
        <v>0</v>
      </c>
      <c r="F181" s="172">
        <v>0.9</v>
      </c>
      <c r="G181" s="178">
        <v>0.9</v>
      </c>
      <c r="H181" s="198">
        <v>0</v>
      </c>
    </row>
    <row r="182" ht="18" customHeight="1">
      <c r="A182" s="8" t="s">
        <v>882</v>
      </c>
      <c r="B182" s="9" t="s">
        <v>883</v>
      </c>
      <c r="C182" s="172">
        <v>0</v>
      </c>
      <c r="D182" s="172">
        <v>0.8</v>
      </c>
      <c r="E182" s="172">
        <v>0</v>
      </c>
      <c r="F182" s="172">
        <v>0.8</v>
      </c>
      <c r="G182" s="178">
        <v>0.8</v>
      </c>
      <c r="H182" s="198">
        <v>0</v>
      </c>
    </row>
    <row r="183" ht="18" customHeight="1">
      <c r="A183" s="8" t="s">
        <v>884</v>
      </c>
      <c r="B183" s="9" t="s">
        <v>885</v>
      </c>
      <c r="C183" s="172">
        <v>0</v>
      </c>
      <c r="D183" s="172">
        <v>0.8</v>
      </c>
      <c r="E183" s="172">
        <v>0</v>
      </c>
      <c r="F183" s="172">
        <v>0.8</v>
      </c>
      <c r="G183" s="178">
        <v>0.8</v>
      </c>
      <c r="H183" s="198">
        <v>0</v>
      </c>
    </row>
    <row r="184" ht="18" customHeight="1">
      <c r="A184" s="8" t="s">
        <v>886</v>
      </c>
      <c r="B184" s="9" t="s">
        <v>887</v>
      </c>
      <c r="C184" s="172">
        <v>0</v>
      </c>
      <c r="D184" s="172">
        <v>0.7</v>
      </c>
      <c r="E184" s="172">
        <v>0</v>
      </c>
      <c r="F184" s="172">
        <v>0.7</v>
      </c>
      <c r="G184" s="178">
        <v>0.7</v>
      </c>
      <c r="H184" s="198">
        <v>0</v>
      </c>
    </row>
    <row r="185" ht="18" customHeight="1">
      <c r="A185" s="8" t="s">
        <v>888</v>
      </c>
      <c r="B185" s="9" t="s">
        <v>889</v>
      </c>
      <c r="C185" s="172">
        <v>0</v>
      </c>
      <c r="D185" s="172">
        <v>2</v>
      </c>
      <c r="E185" s="172">
        <v>0</v>
      </c>
      <c r="F185" s="172">
        <v>2</v>
      </c>
      <c r="G185" s="178">
        <v>2</v>
      </c>
      <c r="H185" s="198">
        <v>0</v>
      </c>
    </row>
    <row r="186" ht="18" customHeight="1">
      <c r="A186" s="8" t="s">
        <v>890</v>
      </c>
      <c r="B186" s="9" t="s">
        <v>891</v>
      </c>
      <c r="C186" s="172">
        <v>0</v>
      </c>
      <c r="D186" s="172">
        <v>4.5</v>
      </c>
      <c r="E186" s="172">
        <v>0</v>
      </c>
      <c r="F186" s="172">
        <v>4.5</v>
      </c>
      <c r="G186" s="178">
        <v>4.5</v>
      </c>
      <c r="H186" s="198">
        <v>0</v>
      </c>
    </row>
    <row r="187" ht="18" customHeight="1">
      <c r="A187" s="8" t="s">
        <v>892</v>
      </c>
      <c r="B187" s="9" t="s">
        <v>893</v>
      </c>
      <c r="C187" s="172">
        <v>0</v>
      </c>
      <c r="D187" s="172">
        <v>2.8</v>
      </c>
      <c r="E187" s="172">
        <v>0</v>
      </c>
      <c r="F187" s="172">
        <v>2.8</v>
      </c>
      <c r="G187" s="178">
        <v>2.8</v>
      </c>
      <c r="H187" s="198">
        <v>0</v>
      </c>
    </row>
    <row r="188" ht="18" customHeight="1">
      <c r="A188" s="8" t="s">
        <v>894</v>
      </c>
      <c r="B188" s="9" t="s">
        <v>895</v>
      </c>
      <c r="C188" s="172">
        <v>0</v>
      </c>
      <c r="D188" s="172">
        <v>0.8</v>
      </c>
      <c r="E188" s="172">
        <v>0</v>
      </c>
      <c r="F188" s="172">
        <v>0.8</v>
      </c>
      <c r="G188" s="178">
        <v>0.8</v>
      </c>
      <c r="H188" s="198">
        <v>0</v>
      </c>
    </row>
    <row r="189" ht="18" customHeight="1">
      <c r="A189" s="8" t="s">
        <v>896</v>
      </c>
      <c r="B189" s="9" t="s">
        <v>897</v>
      </c>
      <c r="C189" s="172">
        <v>0</v>
      </c>
      <c r="D189" s="172">
        <v>185</v>
      </c>
      <c r="E189" s="172">
        <v>0</v>
      </c>
      <c r="F189" s="172">
        <v>185</v>
      </c>
      <c r="G189" s="178">
        <v>185</v>
      </c>
      <c r="H189" s="198">
        <v>0</v>
      </c>
    </row>
    <row r="190" ht="18" customHeight="1">
      <c r="A190" s="8" t="s">
        <v>898</v>
      </c>
      <c r="B190" s="9" t="s">
        <v>899</v>
      </c>
      <c r="C190" s="172">
        <v>0</v>
      </c>
      <c r="D190" s="172">
        <v>14</v>
      </c>
      <c r="E190" s="172">
        <v>0</v>
      </c>
      <c r="F190" s="172">
        <v>14</v>
      </c>
      <c r="G190" s="178">
        <v>14</v>
      </c>
      <c r="H190" s="198">
        <v>0</v>
      </c>
    </row>
    <row r="191" ht="18" customHeight="1">
      <c r="A191" s="8" t="s">
        <v>900</v>
      </c>
      <c r="B191" s="9" t="s">
        <v>901</v>
      </c>
      <c r="C191" s="172">
        <v>0</v>
      </c>
      <c r="D191" s="172">
        <v>2</v>
      </c>
      <c r="E191" s="172">
        <v>0</v>
      </c>
      <c r="F191" s="172">
        <v>2</v>
      </c>
      <c r="G191" s="178">
        <v>2</v>
      </c>
      <c r="H191" s="198">
        <v>0</v>
      </c>
    </row>
    <row r="192" ht="18" customHeight="1">
      <c r="A192" s="8" t="s">
        <v>902</v>
      </c>
      <c r="B192" s="9" t="s">
        <v>903</v>
      </c>
      <c r="C192" s="172">
        <v>0</v>
      </c>
      <c r="D192" s="172">
        <v>0.9</v>
      </c>
      <c r="E192" s="172">
        <v>0</v>
      </c>
      <c r="F192" s="172">
        <v>0.9</v>
      </c>
      <c r="G192" s="178">
        <v>0.9</v>
      </c>
      <c r="H192" s="198">
        <v>0</v>
      </c>
    </row>
    <row r="193" ht="18" customHeight="1">
      <c r="A193" s="8" t="s">
        <v>904</v>
      </c>
      <c r="B193" s="9" t="s">
        <v>905</v>
      </c>
      <c r="C193" s="172">
        <v>0</v>
      </c>
      <c r="D193" s="172">
        <v>1.7</v>
      </c>
      <c r="E193" s="172">
        <v>0</v>
      </c>
      <c r="F193" s="172">
        <v>1.7</v>
      </c>
      <c r="G193" s="178">
        <v>1.7</v>
      </c>
      <c r="H193" s="198">
        <v>0</v>
      </c>
    </row>
    <row r="194" ht="18" customHeight="1">
      <c r="A194" s="8" t="s">
        <v>906</v>
      </c>
      <c r="B194" s="9" t="s">
        <v>907</v>
      </c>
      <c r="C194" s="172">
        <v>0</v>
      </c>
      <c r="D194" s="172">
        <v>3.3</v>
      </c>
      <c r="E194" s="172">
        <v>0</v>
      </c>
      <c r="F194" s="172">
        <v>3.3</v>
      </c>
      <c r="G194" s="178">
        <v>3.3</v>
      </c>
      <c r="H194" s="198">
        <v>0</v>
      </c>
    </row>
    <row r="195" ht="18" customHeight="1">
      <c r="A195" s="8" t="s">
        <v>908</v>
      </c>
      <c r="B195" s="9" t="s">
        <v>909</v>
      </c>
      <c r="C195" s="172">
        <v>0</v>
      </c>
      <c r="D195" s="172">
        <v>1.9</v>
      </c>
      <c r="E195" s="172">
        <v>0</v>
      </c>
      <c r="F195" s="172">
        <v>1.9</v>
      </c>
      <c r="G195" s="178">
        <v>1.9</v>
      </c>
      <c r="H195" s="198">
        <v>0</v>
      </c>
    </row>
    <row r="196" ht="18" customHeight="1">
      <c r="A196" s="8" t="s">
        <v>910</v>
      </c>
      <c r="B196" s="9" t="s">
        <v>911</v>
      </c>
      <c r="C196" s="172">
        <v>0</v>
      </c>
      <c r="D196" s="172">
        <v>3.5</v>
      </c>
      <c r="E196" s="172">
        <v>0</v>
      </c>
      <c r="F196" s="172">
        <v>3.5</v>
      </c>
      <c r="G196" s="178">
        <v>3.5</v>
      </c>
      <c r="H196" s="198">
        <v>0</v>
      </c>
    </row>
    <row r="197" ht="18" customHeight="1">
      <c r="A197" s="8" t="s">
        <v>912</v>
      </c>
      <c r="B197" s="9" t="s">
        <v>913</v>
      </c>
      <c r="C197" s="172">
        <v>0</v>
      </c>
      <c r="D197" s="172">
        <v>4.8</v>
      </c>
      <c r="E197" s="172">
        <v>0</v>
      </c>
      <c r="F197" s="172">
        <v>4.8</v>
      </c>
      <c r="G197" s="178">
        <v>4.8</v>
      </c>
      <c r="H197" s="198">
        <v>0</v>
      </c>
    </row>
    <row r="198" ht="18" customHeight="1">
      <c r="A198" s="8" t="s">
        <v>914</v>
      </c>
      <c r="B198" s="9" t="s">
        <v>915</v>
      </c>
      <c r="C198" s="172">
        <v>0</v>
      </c>
      <c r="D198" s="172">
        <v>129.8</v>
      </c>
      <c r="E198" s="172">
        <v>0</v>
      </c>
      <c r="F198" s="172">
        <v>129.8</v>
      </c>
      <c r="G198" s="178">
        <v>129.8</v>
      </c>
      <c r="H198" s="198">
        <v>0</v>
      </c>
    </row>
    <row r="199" ht="18" customHeight="1">
      <c r="A199" s="8" t="s">
        <v>916</v>
      </c>
      <c r="B199" s="9" t="s">
        <v>917</v>
      </c>
      <c r="C199" s="172">
        <v>0</v>
      </c>
      <c r="D199" s="172">
        <v>4.7</v>
      </c>
      <c r="E199" s="172">
        <v>0</v>
      </c>
      <c r="F199" s="172">
        <v>4.7</v>
      </c>
      <c r="G199" s="178">
        <v>4.7</v>
      </c>
      <c r="H199" s="198">
        <v>0</v>
      </c>
    </row>
    <row r="200" ht="18" customHeight="1">
      <c r="A200" s="8" t="s">
        <v>918</v>
      </c>
      <c r="B200" s="9" t="s">
        <v>919</v>
      </c>
      <c r="C200" s="172">
        <v>0</v>
      </c>
      <c r="D200" s="172">
        <v>2.2</v>
      </c>
      <c r="E200" s="172">
        <v>0</v>
      </c>
      <c r="F200" s="172">
        <v>2.2</v>
      </c>
      <c r="G200" s="178">
        <v>2.2</v>
      </c>
      <c r="H200" s="198">
        <v>0</v>
      </c>
    </row>
    <row r="201" ht="18" customHeight="1">
      <c r="A201" s="8" t="s">
        <v>758</v>
      </c>
      <c r="B201" s="9" t="s">
        <v>920</v>
      </c>
      <c r="C201" s="172">
        <v>0</v>
      </c>
      <c r="D201" s="172">
        <v>15.8</v>
      </c>
      <c r="E201" s="172">
        <v>0</v>
      </c>
      <c r="F201" s="172">
        <v>15.8</v>
      </c>
      <c r="G201" s="178">
        <v>15.8</v>
      </c>
      <c r="H201" s="198">
        <v>0</v>
      </c>
    </row>
    <row r="202" ht="18" customHeight="1">
      <c r="A202" s="8" t="s">
        <v>921</v>
      </c>
      <c r="B202" s="9" t="s">
        <v>922</v>
      </c>
      <c r="C202" s="172">
        <v>0</v>
      </c>
      <c r="D202" s="172">
        <v>4.3</v>
      </c>
      <c r="E202" s="172">
        <v>0</v>
      </c>
      <c r="F202" s="172">
        <v>4.3</v>
      </c>
      <c r="G202" s="178">
        <v>4.3</v>
      </c>
      <c r="H202" s="198">
        <v>0</v>
      </c>
    </row>
    <row r="203" ht="18" customHeight="1">
      <c r="A203" s="8" t="s">
        <v>923</v>
      </c>
      <c r="B203" s="9" t="s">
        <v>924</v>
      </c>
      <c r="C203" s="172">
        <v>0</v>
      </c>
      <c r="D203" s="172">
        <v>0.9</v>
      </c>
      <c r="E203" s="172">
        <v>0</v>
      </c>
      <c r="F203" s="172">
        <v>0.9</v>
      </c>
      <c r="G203" s="178">
        <v>0.9</v>
      </c>
      <c r="H203" s="198">
        <v>0</v>
      </c>
    </row>
    <row r="204" ht="18" customHeight="1">
      <c r="A204" s="8" t="s">
        <v>925</v>
      </c>
      <c r="B204" s="9" t="s">
        <v>926</v>
      </c>
      <c r="C204" s="172">
        <v>0</v>
      </c>
      <c r="D204" s="172">
        <v>5.8</v>
      </c>
      <c r="E204" s="172">
        <v>0</v>
      </c>
      <c r="F204" s="172">
        <v>5.8</v>
      </c>
      <c r="G204" s="178">
        <v>5.8</v>
      </c>
      <c r="H204" s="198">
        <v>0</v>
      </c>
    </row>
    <row r="205" ht="18" customHeight="1">
      <c r="A205" s="8" t="s">
        <v>927</v>
      </c>
      <c r="B205" s="9" t="s">
        <v>928</v>
      </c>
      <c r="C205" s="172">
        <v>0</v>
      </c>
      <c r="D205" s="172">
        <v>18.5</v>
      </c>
      <c r="E205" s="172">
        <v>0</v>
      </c>
      <c r="F205" s="172">
        <v>18.5</v>
      </c>
      <c r="G205" s="178">
        <v>18.5</v>
      </c>
      <c r="H205" s="198">
        <v>0</v>
      </c>
    </row>
    <row r="206" ht="18" customHeight="1">
      <c r="A206" s="8" t="s">
        <v>929</v>
      </c>
      <c r="B206" s="9" t="s">
        <v>930</v>
      </c>
      <c r="C206" s="172">
        <v>0</v>
      </c>
      <c r="D206" s="172">
        <v>13.3</v>
      </c>
      <c r="E206" s="172">
        <v>0</v>
      </c>
      <c r="F206" s="172">
        <v>13.3</v>
      </c>
      <c r="G206" s="178">
        <v>13.3</v>
      </c>
      <c r="H206" s="198">
        <v>0</v>
      </c>
    </row>
    <row r="207" ht="18" customHeight="1">
      <c r="A207" s="8" t="s">
        <v>931</v>
      </c>
      <c r="B207" s="9" t="s">
        <v>932</v>
      </c>
      <c r="C207" s="172">
        <v>0</v>
      </c>
      <c r="D207" s="172">
        <v>1.2</v>
      </c>
      <c r="E207" s="172">
        <v>0</v>
      </c>
      <c r="F207" s="172">
        <v>1.2</v>
      </c>
      <c r="G207" s="178">
        <v>1.2</v>
      </c>
      <c r="H207" s="198">
        <v>0</v>
      </c>
    </row>
    <row r="208" ht="18" customHeight="1">
      <c r="A208" s="8" t="s">
        <v>933</v>
      </c>
      <c r="B208" s="9" t="s">
        <v>934</v>
      </c>
      <c r="C208" s="172">
        <v>0</v>
      </c>
      <c r="D208" s="172">
        <v>0.9</v>
      </c>
      <c r="E208" s="172">
        <v>0</v>
      </c>
      <c r="F208" s="172">
        <v>0.9</v>
      </c>
      <c r="G208" s="178">
        <v>0.9</v>
      </c>
      <c r="H208" s="198">
        <v>0</v>
      </c>
    </row>
    <row r="209" ht="18" customHeight="1">
      <c r="A209" s="8" t="s">
        <v>935</v>
      </c>
      <c r="B209" s="9" t="s">
        <v>936</v>
      </c>
      <c r="C209" s="172">
        <v>0</v>
      </c>
      <c r="D209" s="172">
        <v>1.9</v>
      </c>
      <c r="E209" s="172">
        <v>0</v>
      </c>
      <c r="F209" s="172">
        <v>1.9</v>
      </c>
      <c r="G209" s="178">
        <v>1.9</v>
      </c>
      <c r="H209" s="198">
        <v>0</v>
      </c>
    </row>
    <row r="210" ht="20.1" customHeight="1">
      <c r="A210" s="137" t="s">
        <v>122</v>
      </c>
      <c r="B210" s="130">
        <v>3295</v>
      </c>
      <c r="C210" s="201">
        <v>-3067.7</v>
      </c>
      <c r="D210" s="201">
        <v>-2543.1</v>
      </c>
      <c r="E210" s="201">
        <v>-790</v>
      </c>
      <c r="F210" s="201">
        <v>-2543.1</v>
      </c>
      <c r="G210" s="202">
        <v>-1753.1</v>
      </c>
      <c r="H210" s="204">
        <v>321.9</v>
      </c>
    </row>
    <row r="211" ht="20.1" customHeight="1">
      <c r="A211" s="142" t="s">
        <v>276</v>
      </c>
      <c r="B211" s="128"/>
      <c r="C211" s="128"/>
      <c r="D211" s="128"/>
      <c r="E211" s="128"/>
      <c r="F211" s="128"/>
      <c r="G211" s="203"/>
      <c r="H211" s="205"/>
    </row>
    <row r="212" ht="20.1" customHeight="1">
      <c r="A212" s="136" t="s">
        <v>255</v>
      </c>
      <c r="B212" s="127">
        <v>3300</v>
      </c>
      <c r="C212" s="179">
        <v>0</v>
      </c>
      <c r="D212" s="179">
        <v>237.1</v>
      </c>
      <c r="E212" s="179">
        <v>0</v>
      </c>
      <c r="F212" s="179">
        <v>237.1</v>
      </c>
      <c r="G212" s="173">
        <v>237.1</v>
      </c>
      <c r="H212" s="206">
        <v>0</v>
      </c>
    </row>
    <row r="213" ht="18" customHeight="1">
      <c r="A213" s="8" t="s">
        <v>269</v>
      </c>
      <c r="B213" s="9">
        <v>3305</v>
      </c>
      <c r="C213" s="178">
        <v>0</v>
      </c>
      <c r="D213" s="178">
        <v>0</v>
      </c>
      <c r="E213" s="178">
        <v>0</v>
      </c>
      <c r="F213" s="178">
        <v>0</v>
      </c>
      <c r="G213" s="178">
        <v>0</v>
      </c>
      <c r="H213" s="198">
        <v>0</v>
      </c>
    </row>
    <row r="214" ht="18" customHeight="1">
      <c r="A214" s="8" t="s">
        <v>262</v>
      </c>
      <c r="B214" s="9">
        <v>3310</v>
      </c>
      <c r="C214" s="185">
        <v>0</v>
      </c>
      <c r="D214" s="185">
        <v>0</v>
      </c>
      <c r="E214" s="185">
        <v>0</v>
      </c>
      <c r="F214" s="185">
        <v>0</v>
      </c>
      <c r="G214" s="178">
        <v>0</v>
      </c>
      <c r="H214" s="198">
        <v>0</v>
      </c>
    </row>
    <row r="215" ht="18" customHeight="1">
      <c r="A215" s="8" t="s">
        <v>79</v>
      </c>
      <c r="B215" s="6">
        <v>3311</v>
      </c>
      <c r="C215" s="178">
        <v>0</v>
      </c>
      <c r="D215" s="178">
        <v>0</v>
      </c>
      <c r="E215" s="178">
        <v>0</v>
      </c>
      <c r="F215" s="178">
        <v>0</v>
      </c>
      <c r="G215" s="178">
        <v>0</v>
      </c>
      <c r="H215" s="198">
        <v>0</v>
      </c>
    </row>
    <row r="216" ht="18" customHeight="1">
      <c r="A216" s="8" t="s">
        <v>82</v>
      </c>
      <c r="B216" s="6">
        <v>3312</v>
      </c>
      <c r="C216" s="178">
        <v>0</v>
      </c>
      <c r="D216" s="178">
        <v>0</v>
      </c>
      <c r="E216" s="178">
        <v>0</v>
      </c>
      <c r="F216" s="178">
        <v>0</v>
      </c>
      <c r="G216" s="178">
        <v>0</v>
      </c>
      <c r="H216" s="198">
        <v>0</v>
      </c>
    </row>
    <row r="217" ht="18" customHeight="1">
      <c r="A217" s="8" t="s">
        <v>102</v>
      </c>
      <c r="B217" s="6">
        <v>3313</v>
      </c>
      <c r="C217" s="178">
        <v>0</v>
      </c>
      <c r="D217" s="178">
        <v>0</v>
      </c>
      <c r="E217" s="178">
        <v>0</v>
      </c>
      <c r="F217" s="178">
        <v>0</v>
      </c>
      <c r="G217" s="178">
        <v>0</v>
      </c>
      <c r="H217" s="198">
        <v>0</v>
      </c>
    </row>
    <row r="218" ht="18" customHeight="1">
      <c r="A218" s="8" t="s">
        <v>375</v>
      </c>
      <c r="B218" s="9">
        <v>3320</v>
      </c>
      <c r="C218" s="178">
        <v>0</v>
      </c>
      <c r="D218" s="178">
        <v>237.1</v>
      </c>
      <c r="E218" s="178">
        <v>0</v>
      </c>
      <c r="F218" s="178">
        <v>237.1</v>
      </c>
      <c r="G218" s="178">
        <v>237.1</v>
      </c>
      <c r="H218" s="198">
        <v>0</v>
      </c>
    </row>
    <row r="219" ht="18" customHeight="1">
      <c r="A219" s="8" t="s">
        <v>477</v>
      </c>
      <c r="B219" s="9" t="s">
        <v>477</v>
      </c>
      <c r="C219" s="178">
        <v>0</v>
      </c>
      <c r="D219" s="178">
        <v>0</v>
      </c>
      <c r="E219" s="178">
        <v>0</v>
      </c>
      <c r="F219" s="178">
        <v>0</v>
      </c>
      <c r="G219" s="178">
        <v>0</v>
      </c>
      <c r="H219" s="198">
        <v>0</v>
      </c>
    </row>
    <row r="220" ht="18" customHeight="1">
      <c r="A220" s="8" t="s">
        <v>666</v>
      </c>
      <c r="B220" s="9" t="s">
        <v>937</v>
      </c>
      <c r="C220" s="178">
        <v>0</v>
      </c>
      <c r="D220" s="178">
        <v>237.1</v>
      </c>
      <c r="E220" s="178">
        <v>0</v>
      </c>
      <c r="F220" s="178">
        <v>237.1</v>
      </c>
      <c r="G220" s="178">
        <v>237.1</v>
      </c>
      <c r="H220" s="198">
        <v>0</v>
      </c>
    </row>
    <row r="221" ht="20.1" customHeight="1">
      <c r="A221" s="10" t="s">
        <v>409</v>
      </c>
      <c r="B221" s="11">
        <v>3330</v>
      </c>
      <c r="C221" s="166">
        <v>0</v>
      </c>
      <c r="D221" s="166">
        <v>0</v>
      </c>
      <c r="E221" s="166">
        <v>0</v>
      </c>
      <c r="F221" s="166">
        <v>0</v>
      </c>
      <c r="G221" s="177">
        <v>0</v>
      </c>
      <c r="H221" s="197">
        <v>0</v>
      </c>
    </row>
    <row r="222" ht="18" customHeight="1">
      <c r="A222" s="8" t="s">
        <v>270</v>
      </c>
      <c r="B222" s="9">
        <v>3335</v>
      </c>
      <c r="C222" s="172">
        <v>0</v>
      </c>
      <c r="D222" s="172">
        <v>0</v>
      </c>
      <c r="E222" s="172">
        <v>0</v>
      </c>
      <c r="F222" s="172">
        <v>0</v>
      </c>
      <c r="G222" s="178">
        <v>0</v>
      </c>
      <c r="H222" s="198">
        <v>0</v>
      </c>
    </row>
    <row r="223" ht="18" customHeight="1">
      <c r="A223" s="8" t="s">
        <v>263</v>
      </c>
      <c r="B223" s="6">
        <v>3340</v>
      </c>
      <c r="C223" s="196">
        <v>0</v>
      </c>
      <c r="D223" s="196">
        <v>0</v>
      </c>
      <c r="E223" s="196">
        <v>0</v>
      </c>
      <c r="F223" s="196">
        <v>0</v>
      </c>
      <c r="G223" s="178">
        <v>0</v>
      </c>
      <c r="H223" s="198">
        <v>0</v>
      </c>
    </row>
    <row r="224" ht="18" customHeight="1">
      <c r="A224" s="8" t="s">
        <v>79</v>
      </c>
      <c r="B224" s="6">
        <v>3341</v>
      </c>
      <c r="C224" s="172">
        <v>0</v>
      </c>
      <c r="D224" s="172">
        <v>0</v>
      </c>
      <c r="E224" s="172">
        <v>0</v>
      </c>
      <c r="F224" s="172">
        <v>0</v>
      </c>
      <c r="G224" s="178">
        <v>0</v>
      </c>
      <c r="H224" s="198">
        <v>0</v>
      </c>
    </row>
    <row r="225" ht="18" customHeight="1">
      <c r="A225" s="8" t="s">
        <v>82</v>
      </c>
      <c r="B225" s="6">
        <v>3342</v>
      </c>
      <c r="C225" s="172">
        <v>0</v>
      </c>
      <c r="D225" s="172">
        <v>0</v>
      </c>
      <c r="E225" s="172">
        <v>0</v>
      </c>
      <c r="F225" s="172">
        <v>0</v>
      </c>
      <c r="G225" s="178">
        <v>0</v>
      </c>
      <c r="H225" s="198">
        <v>0</v>
      </c>
    </row>
    <row r="226" ht="18" customHeight="1">
      <c r="A226" s="8" t="s">
        <v>102</v>
      </c>
      <c r="B226" s="6">
        <v>3343</v>
      </c>
      <c r="C226" s="172">
        <v>0</v>
      </c>
      <c r="D226" s="172">
        <v>0</v>
      </c>
      <c r="E226" s="172">
        <v>0</v>
      </c>
      <c r="F226" s="172">
        <v>0</v>
      </c>
      <c r="G226" s="178">
        <v>0</v>
      </c>
      <c r="H226" s="198">
        <v>0</v>
      </c>
    </row>
    <row r="227" ht="18" customHeight="1">
      <c r="A227" s="8" t="s">
        <v>436</v>
      </c>
      <c r="B227" s="6">
        <v>3350</v>
      </c>
      <c r="C227" s="172">
        <v>0</v>
      </c>
      <c r="D227" s="172">
        <v>0</v>
      </c>
      <c r="E227" s="172">
        <v>0</v>
      </c>
      <c r="F227" s="172">
        <v>0</v>
      </c>
      <c r="G227" s="178">
        <v>0</v>
      </c>
      <c r="H227" s="198">
        <v>0</v>
      </c>
    </row>
    <row r="228" ht="21.75" customHeight="1">
      <c r="A228" s="8" t="s">
        <v>437</v>
      </c>
      <c r="B228" s="6">
        <v>3360</v>
      </c>
      <c r="C228" s="172">
        <v>0</v>
      </c>
      <c r="D228" s="172">
        <v>0</v>
      </c>
      <c r="E228" s="172">
        <v>0</v>
      </c>
      <c r="F228" s="172">
        <v>0</v>
      </c>
      <c r="G228" s="178">
        <v>0</v>
      </c>
      <c r="H228" s="198">
        <v>0</v>
      </c>
    </row>
    <row r="229" ht="23.25" customHeight="1">
      <c r="A229" s="8" t="s">
        <v>438</v>
      </c>
      <c r="B229" s="6">
        <v>3370</v>
      </c>
      <c r="C229" s="172">
        <v>0</v>
      </c>
      <c r="D229" s="172">
        <v>0</v>
      </c>
      <c r="E229" s="172">
        <v>0</v>
      </c>
      <c r="F229" s="172">
        <v>0</v>
      </c>
      <c r="G229" s="178">
        <v>0</v>
      </c>
      <c r="H229" s="198">
        <v>0</v>
      </c>
    </row>
    <row r="230" ht="18" customHeight="1">
      <c r="A230" s="8" t="s">
        <v>408</v>
      </c>
      <c r="B230" s="9">
        <v>3380</v>
      </c>
      <c r="C230" s="172">
        <v>0</v>
      </c>
      <c r="D230" s="172">
        <v>0</v>
      </c>
      <c r="E230" s="172">
        <v>0</v>
      </c>
      <c r="F230" s="172">
        <v>0</v>
      </c>
      <c r="G230" s="178">
        <v>0</v>
      </c>
      <c r="H230" s="198">
        <v>0</v>
      </c>
    </row>
    <row r="231" ht="18" customHeight="1">
      <c r="A231" s="8" t="s">
        <v>477</v>
      </c>
      <c r="B231" s="9" t="s">
        <v>477</v>
      </c>
      <c r="C231" s="172">
        <v>0</v>
      </c>
      <c r="D231" s="172">
        <v>0</v>
      </c>
      <c r="E231" s="172">
        <v>0</v>
      </c>
      <c r="F231" s="172">
        <v>0</v>
      </c>
      <c r="G231" s="178">
        <v>0</v>
      </c>
      <c r="H231" s="198">
        <v>0</v>
      </c>
    </row>
    <row r="232" ht="18" customHeight="1">
      <c r="A232" s="8" t="s">
        <v>477</v>
      </c>
      <c r="B232" s="9" t="s">
        <v>477</v>
      </c>
      <c r="C232" s="172">
        <v>0</v>
      </c>
      <c r="D232" s="172">
        <v>0</v>
      </c>
      <c r="E232" s="172">
        <v>0</v>
      </c>
      <c r="F232" s="172">
        <v>0</v>
      </c>
      <c r="G232" s="178">
        <v>0</v>
      </c>
      <c r="H232" s="198">
        <v>0</v>
      </c>
    </row>
    <row r="233" ht="20.1" customHeight="1">
      <c r="A233" s="10" t="s">
        <v>123</v>
      </c>
      <c r="B233" s="11">
        <v>3395</v>
      </c>
      <c r="C233" s="176">
        <v>0</v>
      </c>
      <c r="D233" s="176">
        <v>237.1</v>
      </c>
      <c r="E233" s="176">
        <v>0</v>
      </c>
      <c r="F233" s="176">
        <v>237.1</v>
      </c>
      <c r="G233" s="177">
        <v>237.1</v>
      </c>
      <c r="H233" s="197">
        <v>0</v>
      </c>
    </row>
    <row r="234" ht="20.1" customHeight="1">
      <c r="A234" s="143" t="s">
        <v>418</v>
      </c>
      <c r="B234" s="11">
        <v>3400</v>
      </c>
      <c r="C234" s="176">
        <v>930.6</v>
      </c>
      <c r="D234" s="176">
        <v>-2079.2</v>
      </c>
      <c r="E234" s="176">
        <v>-653</v>
      </c>
      <c r="F234" s="176">
        <v>-2079.2</v>
      </c>
      <c r="G234" s="177">
        <v>-1426.2</v>
      </c>
      <c r="H234" s="197">
        <v>318.4</v>
      </c>
    </row>
    <row r="235" ht="20.1" customHeight="1">
      <c r="A235" s="8" t="s">
        <v>277</v>
      </c>
      <c r="B235" s="9">
        <v>3405</v>
      </c>
      <c r="C235" s="178">
        <v>6307.2</v>
      </c>
      <c r="D235" s="178">
        <v>7237.8</v>
      </c>
      <c r="E235" s="178">
        <v>4803</v>
      </c>
      <c r="F235" s="178">
        <v>7237.8</v>
      </c>
      <c r="G235" s="178">
        <v>2434.8</v>
      </c>
      <c r="H235" s="198">
        <v>150.7</v>
      </c>
    </row>
    <row r="236" ht="20.1" customHeight="1">
      <c r="A236" s="90" t="s">
        <v>125</v>
      </c>
      <c r="B236" s="9">
        <v>3410</v>
      </c>
      <c r="C236" s="178">
        <v>0</v>
      </c>
      <c r="D236" s="178">
        <v>0</v>
      </c>
      <c r="E236" s="178">
        <v>0</v>
      </c>
      <c r="F236" s="178">
        <v>0</v>
      </c>
      <c r="G236" s="178">
        <v>0</v>
      </c>
      <c r="H236" s="198">
        <v>0</v>
      </c>
    </row>
    <row r="237" ht="20.1" customHeight="1">
      <c r="A237" s="8" t="s">
        <v>278</v>
      </c>
      <c r="B237" s="9">
        <v>3415</v>
      </c>
      <c r="C237" s="188">
        <v>7237.8</v>
      </c>
      <c r="D237" s="188">
        <v>5158.6</v>
      </c>
      <c r="E237" s="188">
        <v>4150</v>
      </c>
      <c r="F237" s="188">
        <v>5158.6</v>
      </c>
      <c r="G237" s="178">
        <v>1008.6</v>
      </c>
      <c r="H237" s="198">
        <v>124.3</v>
      </c>
    </row>
    <row r="238" ht="20.1" customHeight="1">
      <c r="A238" s="27"/>
      <c r="B238" s="1"/>
      <c r="C238" s="139"/>
      <c r="D238" s="139"/>
      <c r="E238" s="139"/>
      <c r="F238" s="139"/>
      <c r="G238" s="139"/>
      <c r="H238" s="146"/>
    </row>
    <row r="239" s="15" customFormat="1">
      <c r="A239" s="2"/>
      <c r="B239" s="32"/>
      <c r="C239" s="32"/>
      <c r="D239" s="32"/>
      <c r="E239" s="32"/>
      <c r="F239" s="32"/>
      <c r="G239" s="32"/>
      <c r="H239" s="32"/>
    </row>
    <row r="240" s="3" customFormat="1" ht="27.75" customHeight="1">
      <c r="A240" s="45" t="s">
        <v>484</v>
      </c>
      <c r="B240" s="1"/>
      <c r="C240" s="223"/>
      <c r="D240" s="223"/>
      <c r="E240" s="83"/>
      <c r="F240" s="222" t="s">
        <v>483</v>
      </c>
      <c r="G240" s="222"/>
      <c r="H240" s="222"/>
    </row>
    <row r="241">
      <c r="A241" s="214" t="s">
        <v>68</v>
      </c>
      <c r="B241" s="3"/>
      <c r="C241" s="221" t="s">
        <v>69</v>
      </c>
      <c r="D241" s="221"/>
      <c r="E241" s="3"/>
      <c r="F241" s="221" t="s">
        <v>213</v>
      </c>
      <c r="G241" s="221"/>
      <c r="H241" s="221"/>
    </row>
  </sheetData>
  <mergeCells>
    <mergeCell ref="C241:D241"/>
    <mergeCell ref="A1:H1"/>
    <mergeCell ref="A3:A4"/>
    <mergeCell ref="B3:B4"/>
    <mergeCell ref="C3:D3"/>
    <mergeCell ref="E3:H3"/>
    <mergeCell ref="F241:H241"/>
    <mergeCell ref="C240:D240"/>
    <mergeCell ref="F240:H240"/>
    <mergeCell ref="D77:H77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3067.7</v>
      </c>
      <c r="D6" s="176">
        <v>2593.1</v>
      </c>
      <c r="E6" s="176">
        <v>790</v>
      </c>
      <c r="F6" s="176">
        <v>2593.1</v>
      </c>
      <c r="G6" s="177">
        <v>1803.1</v>
      </c>
      <c r="H6" s="197">
        <v>328.2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504.8</v>
      </c>
      <c r="D8" s="178">
        <v>293.6</v>
      </c>
      <c r="E8" s="178">
        <v>280</v>
      </c>
      <c r="F8" s="178">
        <v>293.6</v>
      </c>
      <c r="G8" s="178">
        <v>13.6</v>
      </c>
      <c r="H8" s="198">
        <v>104.9</v>
      </c>
      <c r="O8" s="21"/>
    </row>
    <row r="9" ht="19.5" customHeight="1">
      <c r="A9" s="8" t="s">
        <v>30</v>
      </c>
      <c r="B9" s="67">
        <v>4030</v>
      </c>
      <c r="C9" s="178">
        <v>257.5</v>
      </c>
      <c r="D9" s="178">
        <v>625.9</v>
      </c>
      <c r="E9" s="178">
        <v>160</v>
      </c>
      <c r="F9" s="178">
        <v>625.9</v>
      </c>
      <c r="G9" s="178">
        <v>465.9</v>
      </c>
      <c r="H9" s="198">
        <v>391.2</v>
      </c>
      <c r="N9" s="21"/>
    </row>
    <row r="10" ht="20.1" customHeight="1">
      <c r="A10" s="8" t="s">
        <v>3</v>
      </c>
      <c r="B10" s="66">
        <v>4040</v>
      </c>
      <c r="C10" s="178">
        <v>12.4</v>
      </c>
      <c r="D10" s="178">
        <v>142.4</v>
      </c>
      <c r="E10" s="178">
        <v>0</v>
      </c>
      <c r="F10" s="178">
        <v>142.4</v>
      </c>
      <c r="G10" s="178">
        <v>142.4</v>
      </c>
      <c r="H10" s="198">
        <v>0</v>
      </c>
    </row>
    <row r="11" ht="37.5">
      <c r="A11" s="8" t="s">
        <v>60</v>
      </c>
      <c r="B11" s="67">
        <v>4050</v>
      </c>
      <c r="C11" s="178">
        <v>199.4</v>
      </c>
      <c r="D11" s="178">
        <v>211.2</v>
      </c>
      <c r="E11" s="178">
        <v>50</v>
      </c>
      <c r="F11" s="178">
        <v>211.2</v>
      </c>
      <c r="G11" s="178">
        <v>161.2</v>
      </c>
      <c r="H11" s="198">
        <v>422.4</v>
      </c>
    </row>
    <row r="12">
      <c r="A12" s="8" t="s">
        <v>247</v>
      </c>
      <c r="B12" s="67">
        <v>4060</v>
      </c>
      <c r="C12" s="178">
        <v>2093.6</v>
      </c>
      <c r="D12" s="178">
        <v>1320</v>
      </c>
      <c r="E12" s="178">
        <v>300</v>
      </c>
      <c r="F12" s="178">
        <v>1320</v>
      </c>
      <c r="G12" s="178">
        <v>1020</v>
      </c>
      <c r="H12" s="198">
        <v>440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14</v>
      </c>
      <c r="E7" s="207">
        <v>17</v>
      </c>
      <c r="F7" s="207">
        <v>14</v>
      </c>
      <c r="G7" s="207">
        <v>17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7</v>
      </c>
      <c r="E8" s="207">
        <v>8.7</v>
      </c>
      <c r="F8" s="207">
        <v>7</v>
      </c>
      <c r="G8" s="207">
        <v>8.7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6.3</v>
      </c>
      <c r="E9" s="207">
        <v>6.9</v>
      </c>
      <c r="F9" s="207">
        <v>6.3</v>
      </c>
      <c r="G9" s="207">
        <v>6.9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15.3</v>
      </c>
      <c r="E10" s="207">
        <v>16.3</v>
      </c>
      <c r="F10" s="207">
        <v>15.3</v>
      </c>
      <c r="G10" s="207">
        <v>16.3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4.4</v>
      </c>
      <c r="E11" s="207">
        <v>4.3</v>
      </c>
      <c r="F11" s="207">
        <v>4.4</v>
      </c>
      <c r="G11" s="207">
        <v>4.3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5.8</v>
      </c>
      <c r="E13" s="207">
        <v>4.1</v>
      </c>
      <c r="F13" s="207">
        <v>5.8</v>
      </c>
      <c r="G13" s="207">
        <v>4.1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0.7</v>
      </c>
      <c r="E14" s="207">
        <v>0.7</v>
      </c>
      <c r="F14" s="207">
        <v>0.7</v>
      </c>
      <c r="G14" s="207">
        <v>0.7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0.9</v>
      </c>
      <c r="E15" s="207">
        <v>0.8</v>
      </c>
      <c r="F15" s="207">
        <v>0.9</v>
      </c>
      <c r="G15" s="207">
        <v>0.8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3.4</v>
      </c>
      <c r="E17" s="207">
        <v>1.8</v>
      </c>
      <c r="F17" s="207">
        <v>3.4</v>
      </c>
      <c r="G17" s="207">
        <v>1.8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0.1</v>
      </c>
      <c r="F18" s="207">
        <v>0.1</v>
      </c>
      <c r="G18" s="207">
        <v>0.1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0.4</v>
      </c>
      <c r="F19" s="207">
        <v>0.4</v>
      </c>
      <c r="G19" s="207">
        <v>0.4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3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938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137</v>
      </c>
      <c r="D12" s="287"/>
      <c r="E12" s="288"/>
      <c r="F12" s="286">
        <v>135</v>
      </c>
      <c r="G12" s="287"/>
      <c r="H12" s="288"/>
      <c r="I12" s="286">
        <v>153</v>
      </c>
      <c r="J12" s="287"/>
      <c r="K12" s="288"/>
      <c r="L12" s="269">
        <v>18</v>
      </c>
      <c r="M12" s="269"/>
      <c r="N12" s="267">
        <v>113.3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20</v>
      </c>
      <c r="D16" s="280"/>
      <c r="E16" s="281"/>
      <c r="F16" s="279">
        <v>19</v>
      </c>
      <c r="G16" s="280"/>
      <c r="H16" s="281"/>
      <c r="I16" s="279">
        <v>33</v>
      </c>
      <c r="J16" s="280"/>
      <c r="K16" s="281"/>
      <c r="L16" s="270">
        <v>14</v>
      </c>
      <c r="M16" s="270"/>
      <c r="N16" s="265">
        <v>173.7</v>
      </c>
      <c r="O16" s="266"/>
    </row>
    <row r="17" s="3" customFormat="1">
      <c r="A17" s="284" t="s">
        <v>198</v>
      </c>
      <c r="B17" s="284"/>
      <c r="C17" s="279">
        <v>116</v>
      </c>
      <c r="D17" s="280"/>
      <c r="E17" s="281"/>
      <c r="F17" s="279">
        <v>115</v>
      </c>
      <c r="G17" s="280"/>
      <c r="H17" s="281"/>
      <c r="I17" s="279">
        <v>119</v>
      </c>
      <c r="J17" s="280"/>
      <c r="K17" s="281"/>
      <c r="L17" s="270">
        <v>4</v>
      </c>
      <c r="M17" s="270"/>
      <c r="N17" s="265">
        <v>103.5</v>
      </c>
      <c r="O17" s="266"/>
    </row>
    <row r="18" s="5" customFormat="1" ht="37.5" customHeight="1">
      <c r="A18" s="285" t="s">
        <v>446</v>
      </c>
      <c r="B18" s="285"/>
      <c r="C18" s="262">
        <v>21369.7</v>
      </c>
      <c r="D18" s="263"/>
      <c r="E18" s="264"/>
      <c r="F18" s="262">
        <v>11605</v>
      </c>
      <c r="G18" s="263"/>
      <c r="H18" s="264"/>
      <c r="I18" s="262">
        <v>22135</v>
      </c>
      <c r="J18" s="263"/>
      <c r="K18" s="264"/>
      <c r="L18" s="269">
        <v>10530</v>
      </c>
      <c r="M18" s="269"/>
      <c r="N18" s="267">
        <v>190.74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603</v>
      </c>
      <c r="D21" s="261"/>
      <c r="E21" s="271"/>
      <c r="F21" s="260">
        <v>425</v>
      </c>
      <c r="G21" s="261"/>
      <c r="H21" s="271"/>
      <c r="I21" s="260">
        <v>392.7</v>
      </c>
      <c r="J21" s="261"/>
      <c r="K21" s="261"/>
      <c r="L21" s="270">
        <v>-32.3</v>
      </c>
      <c r="M21" s="270"/>
      <c r="N21" s="265">
        <v>92.4</v>
      </c>
      <c r="O21" s="266"/>
    </row>
    <row r="22" s="3" customFormat="1">
      <c r="A22" s="284" t="s">
        <v>197</v>
      </c>
      <c r="B22" s="284"/>
      <c r="C22" s="260">
        <v>3544.7</v>
      </c>
      <c r="D22" s="261"/>
      <c r="E22" s="271"/>
      <c r="F22" s="260">
        <v>2274</v>
      </c>
      <c r="G22" s="261"/>
      <c r="H22" s="271"/>
      <c r="I22" s="260">
        <v>4911.5</v>
      </c>
      <c r="J22" s="261"/>
      <c r="K22" s="271"/>
      <c r="L22" s="270">
        <v>2637.5</v>
      </c>
      <c r="M22" s="270"/>
      <c r="N22" s="265">
        <v>215.99</v>
      </c>
      <c r="O22" s="266"/>
    </row>
    <row r="23" s="3" customFormat="1">
      <c r="A23" s="284" t="s">
        <v>198</v>
      </c>
      <c r="B23" s="284"/>
      <c r="C23" s="260">
        <v>17222</v>
      </c>
      <c r="D23" s="261"/>
      <c r="E23" s="271"/>
      <c r="F23" s="260">
        <v>8906</v>
      </c>
      <c r="G23" s="261"/>
      <c r="H23" s="271"/>
      <c r="I23" s="260">
        <v>16830.8</v>
      </c>
      <c r="J23" s="261"/>
      <c r="K23" s="271"/>
      <c r="L23" s="270">
        <v>7924.8</v>
      </c>
      <c r="M23" s="270"/>
      <c r="N23" s="265">
        <v>188.98</v>
      </c>
      <c r="O23" s="266"/>
    </row>
    <row r="24" s="3" customFormat="1" ht="36" customHeight="1">
      <c r="A24" s="244" t="s">
        <v>447</v>
      </c>
      <c r="B24" s="244"/>
      <c r="C24" s="262">
        <v>22113</v>
      </c>
      <c r="D24" s="263"/>
      <c r="E24" s="264"/>
      <c r="F24" s="262">
        <v>11823</v>
      </c>
      <c r="G24" s="263"/>
      <c r="H24" s="264"/>
      <c r="I24" s="262">
        <v>22896</v>
      </c>
      <c r="J24" s="263"/>
      <c r="K24" s="264"/>
      <c r="L24" s="269">
        <v>11073</v>
      </c>
      <c r="M24" s="269"/>
      <c r="N24" s="267">
        <v>193.66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606.1</v>
      </c>
      <c r="D27" s="261"/>
      <c r="E27" s="271"/>
      <c r="F27" s="260">
        <v>425</v>
      </c>
      <c r="G27" s="261"/>
      <c r="H27" s="271"/>
      <c r="I27" s="260">
        <v>410.1</v>
      </c>
      <c r="J27" s="261"/>
      <c r="K27" s="261"/>
      <c r="L27" s="270">
        <v>-14.9</v>
      </c>
      <c r="M27" s="270"/>
      <c r="N27" s="265">
        <v>96.49</v>
      </c>
      <c r="O27" s="266"/>
    </row>
    <row r="28" s="3" customFormat="1">
      <c r="A28" s="284" t="s">
        <v>197</v>
      </c>
      <c r="B28" s="284"/>
      <c r="C28" s="260">
        <v>3732.9</v>
      </c>
      <c r="D28" s="261"/>
      <c r="E28" s="271"/>
      <c r="F28" s="260">
        <v>2483</v>
      </c>
      <c r="G28" s="261"/>
      <c r="H28" s="271"/>
      <c r="I28" s="260">
        <v>4981</v>
      </c>
      <c r="J28" s="261"/>
      <c r="K28" s="271"/>
      <c r="L28" s="270">
        <v>2498</v>
      </c>
      <c r="M28" s="270"/>
      <c r="N28" s="265">
        <v>200.6</v>
      </c>
      <c r="O28" s="266"/>
    </row>
    <row r="29" s="3" customFormat="1">
      <c r="A29" s="284" t="s">
        <v>198</v>
      </c>
      <c r="B29" s="284"/>
      <c r="C29" s="260">
        <v>17774</v>
      </c>
      <c r="D29" s="261"/>
      <c r="E29" s="271"/>
      <c r="F29" s="260">
        <v>8915</v>
      </c>
      <c r="G29" s="261"/>
      <c r="H29" s="271"/>
      <c r="I29" s="260">
        <v>17504.9</v>
      </c>
      <c r="J29" s="261"/>
      <c r="K29" s="271"/>
      <c r="L29" s="270">
        <v>8589.9</v>
      </c>
      <c r="M29" s="270"/>
      <c r="N29" s="265">
        <v>196.35</v>
      </c>
      <c r="O29" s="266"/>
    </row>
    <row r="30" s="3" customFormat="1" ht="56.25" customHeight="1">
      <c r="A30" s="244" t="s">
        <v>448</v>
      </c>
      <c r="B30" s="244"/>
      <c r="C30" s="262">
        <v>13450.7</v>
      </c>
      <c r="D30" s="263"/>
      <c r="E30" s="264"/>
      <c r="F30" s="262">
        <v>7298.1</v>
      </c>
      <c r="G30" s="263"/>
      <c r="H30" s="264"/>
      <c r="I30" s="262">
        <v>12470.6</v>
      </c>
      <c r="J30" s="263"/>
      <c r="K30" s="264"/>
      <c r="L30" s="269">
        <v>5172.5</v>
      </c>
      <c r="M30" s="269"/>
      <c r="N30" s="267">
        <v>170.9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50508.3</v>
      </c>
      <c r="D33" s="273"/>
      <c r="E33" s="274"/>
      <c r="F33" s="272">
        <v>35416.7</v>
      </c>
      <c r="G33" s="273"/>
      <c r="H33" s="274"/>
      <c r="I33" s="272">
        <v>34175</v>
      </c>
      <c r="J33" s="273"/>
      <c r="K33" s="274"/>
      <c r="L33" s="270">
        <v>-1241.7</v>
      </c>
      <c r="M33" s="270"/>
      <c r="N33" s="265">
        <v>96.5</v>
      </c>
      <c r="O33" s="266"/>
    </row>
    <row r="34" s="147" customFormat="1" ht="18.75" customHeight="1">
      <c r="A34" s="326" t="s">
        <v>455</v>
      </c>
      <c r="B34" s="327"/>
      <c r="C34" s="304">
        <v>14219</v>
      </c>
      <c r="D34" s="305"/>
      <c r="E34" s="306"/>
      <c r="F34" s="304">
        <v>14199</v>
      </c>
      <c r="G34" s="305"/>
      <c r="H34" s="306"/>
      <c r="I34" s="304">
        <v>16477</v>
      </c>
      <c r="J34" s="305"/>
      <c r="K34" s="306"/>
      <c r="L34" s="303">
        <v>2278</v>
      </c>
      <c r="M34" s="303"/>
      <c r="N34" s="301">
        <v>116</v>
      </c>
      <c r="O34" s="302"/>
    </row>
    <row r="35" s="147" customFormat="1">
      <c r="A35" s="326" t="s">
        <v>456</v>
      </c>
      <c r="B35" s="327"/>
      <c r="C35" s="304">
        <v>33767</v>
      </c>
      <c r="D35" s="305"/>
      <c r="E35" s="306"/>
      <c r="F35" s="304">
        <v>14199</v>
      </c>
      <c r="G35" s="305"/>
      <c r="H35" s="306"/>
      <c r="I35" s="304">
        <v>16443</v>
      </c>
      <c r="J35" s="305"/>
      <c r="K35" s="306"/>
      <c r="L35" s="303">
        <v>2244</v>
      </c>
      <c r="M35" s="303"/>
      <c r="N35" s="301">
        <v>115.8</v>
      </c>
      <c r="O35" s="302"/>
    </row>
    <row r="36" s="147" customFormat="1">
      <c r="A36" s="326" t="s">
        <v>457</v>
      </c>
      <c r="B36" s="327"/>
      <c r="C36" s="304">
        <v>2522.3</v>
      </c>
      <c r="D36" s="305"/>
      <c r="E36" s="306"/>
      <c r="F36" s="304">
        <v>7018.7</v>
      </c>
      <c r="G36" s="305"/>
      <c r="H36" s="306"/>
      <c r="I36" s="304">
        <v>1255</v>
      </c>
      <c r="J36" s="305"/>
      <c r="K36" s="306"/>
      <c r="L36" s="303">
        <v>-5763.7</v>
      </c>
      <c r="M36" s="303"/>
      <c r="N36" s="301">
        <v>17.9</v>
      </c>
      <c r="O36" s="302"/>
    </row>
    <row r="37" s="3" customFormat="1">
      <c r="A37" s="300" t="s">
        <v>430</v>
      </c>
      <c r="B37" s="300"/>
      <c r="C37" s="272">
        <v>15553.8</v>
      </c>
      <c r="D37" s="273"/>
      <c r="E37" s="274"/>
      <c r="F37" s="272">
        <v>10890.4</v>
      </c>
      <c r="G37" s="273"/>
      <c r="H37" s="274"/>
      <c r="I37" s="272">
        <v>12578.3</v>
      </c>
      <c r="J37" s="273"/>
      <c r="K37" s="274"/>
      <c r="L37" s="270">
        <v>1687.9</v>
      </c>
      <c r="M37" s="270"/>
      <c r="N37" s="265">
        <v>115.5</v>
      </c>
      <c r="O37" s="266"/>
    </row>
    <row r="38" s="3" customFormat="1">
      <c r="A38" s="300" t="s">
        <v>429</v>
      </c>
      <c r="B38" s="300"/>
      <c r="C38" s="272">
        <v>12768.7</v>
      </c>
      <c r="D38" s="273"/>
      <c r="E38" s="274"/>
      <c r="F38" s="272">
        <v>6460.1</v>
      </c>
      <c r="G38" s="273"/>
      <c r="H38" s="274"/>
      <c r="I38" s="272">
        <v>12258.3</v>
      </c>
      <c r="J38" s="273"/>
      <c r="K38" s="274"/>
      <c r="L38" s="270">
        <v>5798.2</v>
      </c>
      <c r="M38" s="270"/>
      <c r="N38" s="265">
        <v>189.8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939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470</v>
      </c>
      <c r="C48" s="297"/>
      <c r="D48" s="297"/>
      <c r="E48" s="297"/>
      <c r="F48" s="238" t="s">
        <v>940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471</v>
      </c>
      <c r="B49" s="296" t="s">
        <v>470</v>
      </c>
      <c r="C49" s="297"/>
      <c r="D49" s="297"/>
      <c r="E49" s="297"/>
      <c r="F49" s="238" t="s">
        <v>941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 ht="17.25" customHeight="1">
      <c r="A50" s="39" t="s">
        <v>471</v>
      </c>
      <c r="B50" s="296" t="s">
        <v>470</v>
      </c>
      <c r="C50" s="297"/>
      <c r="D50" s="297"/>
      <c r="E50" s="297"/>
      <c r="F50" s="238" t="s">
        <v>942</v>
      </c>
      <c r="G50" s="238"/>
      <c r="H50" s="238"/>
      <c r="I50" s="238"/>
      <c r="J50" s="238"/>
      <c r="K50" s="238"/>
      <c r="L50" s="238"/>
      <c r="M50" s="238"/>
      <c r="N50" s="238"/>
      <c r="O50" s="238"/>
    </row>
    <row r="51">
      <c r="A51" s="294" t="s">
        <v>172</v>
      </c>
      <c r="B51" s="294"/>
      <c r="C51" s="294"/>
      <c r="D51" s="294"/>
      <c r="E51" s="294"/>
      <c r="F51" s="294"/>
      <c r="G51" s="294"/>
      <c r="H51" s="294"/>
      <c r="I51" s="294"/>
      <c r="J51" s="294"/>
    </row>
    <row r="52">
      <c r="A52" s="19"/>
    </row>
    <row r="53" ht="52.5" customHeight="1">
      <c r="A53" s="328" t="s">
        <v>264</v>
      </c>
      <c r="B53" s="329"/>
      <c r="C53" s="330"/>
      <c r="D53" s="230" t="s">
        <v>164</v>
      </c>
      <c r="E53" s="230"/>
      <c r="F53" s="230"/>
      <c r="G53" s="230" t="s">
        <v>160</v>
      </c>
      <c r="H53" s="230"/>
      <c r="I53" s="230"/>
      <c r="J53" s="230" t="s">
        <v>195</v>
      </c>
      <c r="K53" s="230"/>
      <c r="L53" s="230"/>
      <c r="M53" s="289" t="s">
        <v>196</v>
      </c>
      <c r="N53" s="291"/>
      <c r="O53" s="290"/>
    </row>
    <row r="54" ht="155.25" customHeight="1">
      <c r="A54" s="331"/>
      <c r="B54" s="332"/>
      <c r="C54" s="333"/>
      <c r="D54" s="7" t="s">
        <v>381</v>
      </c>
      <c r="E54" s="7" t="s">
        <v>210</v>
      </c>
      <c r="F54" s="7" t="s">
        <v>382</v>
      </c>
      <c r="G54" s="7" t="s">
        <v>381</v>
      </c>
      <c r="H54" s="7" t="s">
        <v>210</v>
      </c>
      <c r="I54" s="7" t="s">
        <v>382</v>
      </c>
      <c r="J54" s="7" t="s">
        <v>381</v>
      </c>
      <c r="K54" s="7" t="s">
        <v>210</v>
      </c>
      <c r="L54" s="7" t="s">
        <v>382</v>
      </c>
      <c r="M54" s="114" t="s">
        <v>165</v>
      </c>
      <c r="N54" s="114" t="s">
        <v>166</v>
      </c>
      <c r="O54" s="114" t="s">
        <v>226</v>
      </c>
    </row>
    <row r="55">
      <c r="A55" s="289">
        <v>1</v>
      </c>
      <c r="B55" s="291"/>
      <c r="C55" s="290"/>
      <c r="D55" s="7">
        <v>2</v>
      </c>
      <c r="E55" s="7">
        <v>3</v>
      </c>
      <c r="F55" s="7">
        <v>4</v>
      </c>
      <c r="G55" s="7">
        <v>5</v>
      </c>
      <c r="H55" s="6">
        <v>6</v>
      </c>
      <c r="I55" s="6">
        <v>7</v>
      </c>
      <c r="J55" s="6">
        <v>8</v>
      </c>
      <c r="K55" s="6">
        <v>9</v>
      </c>
      <c r="L55" s="6">
        <v>10</v>
      </c>
      <c r="M55" s="6">
        <v>11</v>
      </c>
      <c r="N55" s="6">
        <v>12</v>
      </c>
      <c r="O55" s="6">
        <v>13</v>
      </c>
    </row>
    <row r="56">
      <c r="A56" s="289" t="s">
        <v>943</v>
      </c>
      <c r="B56" s="291"/>
      <c r="C56" s="290"/>
      <c r="D56" s="178">
        <v>0</v>
      </c>
      <c r="E56" s="178">
        <v>0</v>
      </c>
      <c r="F56" s="211">
        <v>0</v>
      </c>
      <c r="G56" s="178">
        <v>0</v>
      </c>
      <c r="H56" s="178">
        <v>0</v>
      </c>
      <c r="I56" s="211">
        <v>0</v>
      </c>
      <c r="J56" s="185">
        <v>0</v>
      </c>
      <c r="K56" s="185">
        <v>0</v>
      </c>
      <c r="L56" s="213">
        <v>0</v>
      </c>
      <c r="M56" s="176">
        <v>0</v>
      </c>
      <c r="N56" s="176">
        <v>0</v>
      </c>
      <c r="O56" s="212">
        <v>0</v>
      </c>
    </row>
    <row r="57">
      <c r="A57" s="289" t="s">
        <v>944</v>
      </c>
      <c r="B57" s="291"/>
      <c r="C57" s="290"/>
      <c r="D57" s="178">
        <v>300</v>
      </c>
      <c r="E57" s="178">
        <v>31</v>
      </c>
      <c r="F57" s="211">
        <v>9625</v>
      </c>
      <c r="G57" s="178">
        <v>622.1</v>
      </c>
      <c r="H57" s="178">
        <v>38</v>
      </c>
      <c r="I57" s="211">
        <v>16371</v>
      </c>
      <c r="J57" s="185">
        <v>322.1</v>
      </c>
      <c r="K57" s="185">
        <v>7</v>
      </c>
      <c r="L57" s="213">
        <v>6746</v>
      </c>
      <c r="M57" s="176">
        <v>207.4</v>
      </c>
      <c r="N57" s="176">
        <v>122.6</v>
      </c>
      <c r="O57" s="212">
        <v>170.1</v>
      </c>
    </row>
    <row r="58">
      <c r="A58" s="289" t="s">
        <v>945</v>
      </c>
      <c r="B58" s="291"/>
      <c r="C58" s="290"/>
      <c r="D58" s="178">
        <v>0</v>
      </c>
      <c r="E58" s="178">
        <v>0</v>
      </c>
      <c r="F58" s="211">
        <v>0</v>
      </c>
      <c r="G58" s="178">
        <v>0</v>
      </c>
      <c r="H58" s="178">
        <v>0</v>
      </c>
      <c r="I58" s="211">
        <v>0</v>
      </c>
      <c r="J58" s="185">
        <v>0</v>
      </c>
      <c r="K58" s="185">
        <v>0</v>
      </c>
      <c r="L58" s="213">
        <v>0</v>
      </c>
      <c r="M58" s="176">
        <v>0</v>
      </c>
      <c r="N58" s="176">
        <v>0</v>
      </c>
      <c r="O58" s="212">
        <v>0</v>
      </c>
    </row>
    <row r="59">
      <c r="A59" s="289" t="s">
        <v>946</v>
      </c>
      <c r="B59" s="291"/>
      <c r="C59" s="290"/>
      <c r="D59" s="178">
        <v>2780</v>
      </c>
      <c r="E59" s="178">
        <v>1033</v>
      </c>
      <c r="F59" s="211">
        <v>2690</v>
      </c>
      <c r="G59" s="178">
        <v>13591.7</v>
      </c>
      <c r="H59" s="178">
        <v>3821</v>
      </c>
      <c r="I59" s="211">
        <v>3557</v>
      </c>
      <c r="J59" s="185">
        <v>10811.7</v>
      </c>
      <c r="K59" s="185">
        <v>2788</v>
      </c>
      <c r="L59" s="213">
        <v>867</v>
      </c>
      <c r="M59" s="176">
        <v>488.9</v>
      </c>
      <c r="N59" s="176">
        <v>369.9</v>
      </c>
      <c r="O59" s="212">
        <v>132.2</v>
      </c>
    </row>
    <row r="60">
      <c r="A60" s="289" t="s">
        <v>947</v>
      </c>
      <c r="B60" s="291"/>
      <c r="C60" s="290"/>
      <c r="D60" s="178">
        <v>7600</v>
      </c>
      <c r="E60" s="178">
        <v>3973</v>
      </c>
      <c r="F60" s="211">
        <v>1913</v>
      </c>
      <c r="G60" s="178">
        <v>11066.7</v>
      </c>
      <c r="H60" s="178">
        <v>4928</v>
      </c>
      <c r="I60" s="211">
        <v>2245</v>
      </c>
      <c r="J60" s="185">
        <v>3466.7</v>
      </c>
      <c r="K60" s="185">
        <v>955</v>
      </c>
      <c r="L60" s="213">
        <v>332</v>
      </c>
      <c r="M60" s="176">
        <v>145.6</v>
      </c>
      <c r="N60" s="176">
        <v>124</v>
      </c>
      <c r="O60" s="212">
        <v>117.4</v>
      </c>
    </row>
    <row r="61">
      <c r="A61" s="289" t="s">
        <v>948</v>
      </c>
      <c r="B61" s="291"/>
      <c r="C61" s="290"/>
      <c r="D61" s="178">
        <v>0</v>
      </c>
      <c r="E61" s="178">
        <v>0</v>
      </c>
      <c r="F61" s="211">
        <v>0</v>
      </c>
      <c r="G61" s="178">
        <v>158.1</v>
      </c>
      <c r="H61" s="178">
        <v>156</v>
      </c>
      <c r="I61" s="211">
        <v>1013</v>
      </c>
      <c r="J61" s="185">
        <v>158.1</v>
      </c>
      <c r="K61" s="185">
        <v>156</v>
      </c>
      <c r="L61" s="213">
        <v>1013</v>
      </c>
      <c r="M61" s="176">
        <v>0</v>
      </c>
      <c r="N61" s="176">
        <v>0</v>
      </c>
      <c r="O61" s="212">
        <v>0</v>
      </c>
    </row>
    <row r="62">
      <c r="A62" s="289" t="s">
        <v>949</v>
      </c>
      <c r="B62" s="291"/>
      <c r="C62" s="290"/>
      <c r="D62" s="178">
        <v>0</v>
      </c>
      <c r="E62" s="178">
        <v>0</v>
      </c>
      <c r="F62" s="211">
        <v>0</v>
      </c>
      <c r="G62" s="178">
        <v>670.5</v>
      </c>
      <c r="H62" s="178">
        <v>38</v>
      </c>
      <c r="I62" s="211">
        <v>17645</v>
      </c>
      <c r="J62" s="185">
        <v>670.5</v>
      </c>
      <c r="K62" s="185">
        <v>38</v>
      </c>
      <c r="L62" s="213">
        <v>17645</v>
      </c>
      <c r="M62" s="176">
        <v>0</v>
      </c>
      <c r="N62" s="176">
        <v>0</v>
      </c>
      <c r="O62" s="212">
        <v>0</v>
      </c>
    </row>
    <row r="63">
      <c r="A63" s="289" t="s">
        <v>950</v>
      </c>
      <c r="B63" s="291"/>
      <c r="C63" s="290"/>
      <c r="D63" s="178">
        <v>20</v>
      </c>
      <c r="E63" s="178">
        <v>20</v>
      </c>
      <c r="F63" s="211">
        <v>1000</v>
      </c>
      <c r="G63" s="178">
        <v>53.3</v>
      </c>
      <c r="H63" s="178">
        <v>17</v>
      </c>
      <c r="I63" s="211">
        <v>3135</v>
      </c>
      <c r="J63" s="185">
        <v>33.3</v>
      </c>
      <c r="K63" s="185">
        <v>-3</v>
      </c>
      <c r="L63" s="213">
        <v>2135</v>
      </c>
      <c r="M63" s="176">
        <v>266.5</v>
      </c>
      <c r="N63" s="176">
        <v>85</v>
      </c>
      <c r="O63" s="212">
        <v>313.5</v>
      </c>
    </row>
    <row r="64">
      <c r="A64" s="289" t="s">
        <v>951</v>
      </c>
      <c r="B64" s="291"/>
      <c r="C64" s="290"/>
      <c r="D64" s="178">
        <v>0</v>
      </c>
      <c r="E64" s="178">
        <v>0</v>
      </c>
      <c r="F64" s="211">
        <v>0</v>
      </c>
      <c r="G64" s="178">
        <v>2.6</v>
      </c>
      <c r="H64" s="178">
        <v>3</v>
      </c>
      <c r="I64" s="211">
        <v>867</v>
      </c>
      <c r="J64" s="185">
        <v>2.6</v>
      </c>
      <c r="K64" s="185">
        <v>3</v>
      </c>
      <c r="L64" s="213">
        <v>867</v>
      </c>
      <c r="M64" s="176">
        <v>0</v>
      </c>
      <c r="N64" s="176">
        <v>0</v>
      </c>
      <c r="O64" s="212">
        <v>0</v>
      </c>
    </row>
    <row r="65">
      <c r="A65" s="289" t="s">
        <v>952</v>
      </c>
      <c r="B65" s="291"/>
      <c r="C65" s="290"/>
      <c r="D65" s="178">
        <v>72</v>
      </c>
      <c r="E65" s="178">
        <v>4</v>
      </c>
      <c r="F65" s="211">
        <v>19000</v>
      </c>
      <c r="G65" s="178">
        <v>0</v>
      </c>
      <c r="H65" s="178">
        <v>0</v>
      </c>
      <c r="I65" s="211">
        <v>0</v>
      </c>
      <c r="J65" s="185">
        <v>-72</v>
      </c>
      <c r="K65" s="185">
        <v>-4</v>
      </c>
      <c r="L65" s="213">
        <v>-19000</v>
      </c>
      <c r="M65" s="176">
        <v>0</v>
      </c>
      <c r="N65" s="176">
        <v>0</v>
      </c>
      <c r="O65" s="212">
        <v>0</v>
      </c>
    </row>
    <row r="66">
      <c r="A66" s="289" t="s">
        <v>953</v>
      </c>
      <c r="B66" s="291"/>
      <c r="C66" s="290"/>
      <c r="D66" s="178">
        <v>0</v>
      </c>
      <c r="E66" s="178">
        <v>0</v>
      </c>
      <c r="F66" s="211">
        <v>0</v>
      </c>
      <c r="G66" s="178">
        <v>298.2</v>
      </c>
      <c r="H66" s="178">
        <v>90</v>
      </c>
      <c r="I66" s="211">
        <v>3313</v>
      </c>
      <c r="J66" s="185">
        <v>298.2</v>
      </c>
      <c r="K66" s="185">
        <v>90</v>
      </c>
      <c r="L66" s="213">
        <v>3313</v>
      </c>
      <c r="M66" s="176">
        <v>0</v>
      </c>
      <c r="N66" s="176">
        <v>0</v>
      </c>
      <c r="O66" s="212">
        <v>0</v>
      </c>
    </row>
    <row r="67">
      <c r="A67" s="289" t="s">
        <v>954</v>
      </c>
      <c r="B67" s="291"/>
      <c r="C67" s="290"/>
      <c r="D67" s="178">
        <v>50</v>
      </c>
      <c r="E67" s="178">
        <v>323</v>
      </c>
      <c r="F67" s="211">
        <v>155</v>
      </c>
      <c r="G67" s="178">
        <v>13.8</v>
      </c>
      <c r="H67" s="178">
        <v>55</v>
      </c>
      <c r="I67" s="211">
        <v>251</v>
      </c>
      <c r="J67" s="185">
        <v>-36.2</v>
      </c>
      <c r="K67" s="185">
        <v>-268</v>
      </c>
      <c r="L67" s="213">
        <v>96</v>
      </c>
      <c r="M67" s="176">
        <v>27.6</v>
      </c>
      <c r="N67" s="176">
        <v>17</v>
      </c>
      <c r="O67" s="212">
        <v>161.9</v>
      </c>
    </row>
    <row r="68">
      <c r="A68" s="289" t="s">
        <v>955</v>
      </c>
      <c r="B68" s="291"/>
      <c r="C68" s="290"/>
      <c r="D68" s="178">
        <v>0</v>
      </c>
      <c r="E68" s="178">
        <v>0</v>
      </c>
      <c r="F68" s="211">
        <v>0</v>
      </c>
      <c r="G68" s="178">
        <v>7.4</v>
      </c>
      <c r="H68" s="178">
        <v>14</v>
      </c>
      <c r="I68" s="211">
        <v>529</v>
      </c>
      <c r="J68" s="185">
        <v>7.4</v>
      </c>
      <c r="K68" s="185">
        <v>14</v>
      </c>
      <c r="L68" s="213">
        <v>529</v>
      </c>
      <c r="M68" s="176">
        <v>0</v>
      </c>
      <c r="N68" s="176">
        <v>0</v>
      </c>
      <c r="O68" s="212">
        <v>0</v>
      </c>
    </row>
    <row r="69">
      <c r="A69" s="289" t="s">
        <v>956</v>
      </c>
      <c r="B69" s="291"/>
      <c r="C69" s="290"/>
      <c r="D69" s="178">
        <v>0</v>
      </c>
      <c r="E69" s="178">
        <v>0</v>
      </c>
      <c r="F69" s="211">
        <v>0</v>
      </c>
      <c r="G69" s="178">
        <v>77</v>
      </c>
      <c r="H69" s="178">
        <v>21</v>
      </c>
      <c r="I69" s="211">
        <v>3667</v>
      </c>
      <c r="J69" s="185">
        <v>77</v>
      </c>
      <c r="K69" s="185">
        <v>21</v>
      </c>
      <c r="L69" s="213">
        <v>3667</v>
      </c>
      <c r="M69" s="176">
        <v>0</v>
      </c>
      <c r="N69" s="176">
        <v>0</v>
      </c>
      <c r="O69" s="212">
        <v>0</v>
      </c>
    </row>
    <row r="70">
      <c r="A70" s="289" t="s">
        <v>957</v>
      </c>
      <c r="B70" s="291"/>
      <c r="C70" s="290"/>
      <c r="D70" s="178">
        <v>0</v>
      </c>
      <c r="E70" s="178">
        <v>0</v>
      </c>
      <c r="F70" s="211">
        <v>0</v>
      </c>
      <c r="G70" s="178">
        <v>22.7</v>
      </c>
      <c r="H70" s="178">
        <v>5</v>
      </c>
      <c r="I70" s="211">
        <v>4540</v>
      </c>
      <c r="J70" s="185">
        <v>22.7</v>
      </c>
      <c r="K70" s="185">
        <v>5</v>
      </c>
      <c r="L70" s="213">
        <v>4540</v>
      </c>
      <c r="M70" s="176">
        <v>0</v>
      </c>
      <c r="N70" s="176">
        <v>0</v>
      </c>
      <c r="O70" s="212">
        <v>0</v>
      </c>
    </row>
    <row r="71">
      <c r="A71" s="289" t="s">
        <v>958</v>
      </c>
      <c r="B71" s="291"/>
      <c r="C71" s="290"/>
      <c r="D71" s="178">
        <v>0</v>
      </c>
      <c r="E71" s="178">
        <v>0</v>
      </c>
      <c r="F71" s="211">
        <v>0</v>
      </c>
      <c r="G71" s="178">
        <v>0</v>
      </c>
      <c r="H71" s="178">
        <v>0</v>
      </c>
      <c r="I71" s="211">
        <v>0</v>
      </c>
      <c r="J71" s="185">
        <v>0</v>
      </c>
      <c r="K71" s="185">
        <v>0</v>
      </c>
      <c r="L71" s="213">
        <v>0</v>
      </c>
      <c r="M71" s="176">
        <v>0</v>
      </c>
      <c r="N71" s="176">
        <v>0</v>
      </c>
      <c r="O71" s="212">
        <v>0</v>
      </c>
    </row>
    <row r="72">
      <c r="A72" s="289" t="s">
        <v>959</v>
      </c>
      <c r="B72" s="291"/>
      <c r="C72" s="290"/>
      <c r="D72" s="178">
        <v>0</v>
      </c>
      <c r="E72" s="178">
        <v>0</v>
      </c>
      <c r="F72" s="211">
        <v>0</v>
      </c>
      <c r="G72" s="178">
        <v>339.3</v>
      </c>
      <c r="H72" s="178">
        <v>104</v>
      </c>
      <c r="I72" s="211">
        <v>326</v>
      </c>
      <c r="J72" s="185">
        <v>339.3</v>
      </c>
      <c r="K72" s="185">
        <v>104</v>
      </c>
      <c r="L72" s="213">
        <v>326</v>
      </c>
      <c r="M72" s="176">
        <v>0</v>
      </c>
      <c r="N72" s="176">
        <v>0</v>
      </c>
      <c r="O72" s="212">
        <v>0</v>
      </c>
    </row>
    <row r="73">
      <c r="A73" s="289" t="s">
        <v>960</v>
      </c>
      <c r="B73" s="291"/>
      <c r="C73" s="290"/>
      <c r="D73" s="178">
        <v>0</v>
      </c>
      <c r="E73" s="178">
        <v>0</v>
      </c>
      <c r="F73" s="211">
        <v>0</v>
      </c>
      <c r="G73" s="178">
        <v>54</v>
      </c>
      <c r="H73" s="178">
        <v>46</v>
      </c>
      <c r="I73" s="211">
        <v>1174</v>
      </c>
      <c r="J73" s="185">
        <v>54</v>
      </c>
      <c r="K73" s="185">
        <v>46</v>
      </c>
      <c r="L73" s="213">
        <v>1174</v>
      </c>
      <c r="M73" s="176">
        <v>0</v>
      </c>
      <c r="N73" s="176">
        <v>0</v>
      </c>
      <c r="O73" s="212">
        <v>0</v>
      </c>
    </row>
    <row r="74">
      <c r="A74" s="289" t="s">
        <v>961</v>
      </c>
      <c r="B74" s="291"/>
      <c r="C74" s="290"/>
      <c r="D74" s="178">
        <v>4408</v>
      </c>
      <c r="E74" s="178">
        <v>1512</v>
      </c>
      <c r="F74" s="211">
        <v>2915</v>
      </c>
      <c r="G74" s="178">
        <v>2746</v>
      </c>
      <c r="H74" s="178">
        <v>140</v>
      </c>
      <c r="I74" s="211">
        <v>19614</v>
      </c>
      <c r="J74" s="185">
        <v>-1662</v>
      </c>
      <c r="K74" s="185">
        <v>-1372</v>
      </c>
      <c r="L74" s="213">
        <v>16699</v>
      </c>
      <c r="M74" s="176">
        <v>62.3</v>
      </c>
      <c r="N74" s="176">
        <v>9.3</v>
      </c>
      <c r="O74" s="212">
        <v>672.9</v>
      </c>
    </row>
    <row r="75">
      <c r="A75" s="289" t="s">
        <v>962</v>
      </c>
      <c r="B75" s="291"/>
      <c r="C75" s="290"/>
      <c r="D75" s="178">
        <v>2160</v>
      </c>
      <c r="E75" s="178">
        <v>585</v>
      </c>
      <c r="F75" s="211">
        <v>3692</v>
      </c>
      <c r="G75" s="178">
        <v>5110.2</v>
      </c>
      <c r="H75" s="178">
        <v>974</v>
      </c>
      <c r="I75" s="211">
        <v>5247</v>
      </c>
      <c r="J75" s="185">
        <v>2950.2</v>
      </c>
      <c r="K75" s="185">
        <v>389</v>
      </c>
      <c r="L75" s="213">
        <v>1555</v>
      </c>
      <c r="M75" s="176">
        <v>236.6</v>
      </c>
      <c r="N75" s="176">
        <v>166.5</v>
      </c>
      <c r="O75" s="212">
        <v>142.1</v>
      </c>
    </row>
    <row r="76" ht="24.95" customHeight="1">
      <c r="A76" s="307" t="s">
        <v>49</v>
      </c>
      <c r="B76" s="308"/>
      <c r="C76" s="309"/>
      <c r="D76" s="186">
        <v>17390</v>
      </c>
      <c r="E76" s="177">
        <v>0</v>
      </c>
      <c r="F76" s="210">
        <v>0</v>
      </c>
      <c r="G76" s="186">
        <v>34833.6</v>
      </c>
      <c r="H76" s="177">
        <v>0</v>
      </c>
      <c r="I76" s="210">
        <v>0</v>
      </c>
      <c r="J76" s="185">
        <v>17443.6</v>
      </c>
      <c r="K76" s="177">
        <v>0</v>
      </c>
      <c r="L76" s="210">
        <v>0</v>
      </c>
      <c r="M76" s="176">
        <v>200.3</v>
      </c>
      <c r="N76" s="177">
        <v>0</v>
      </c>
      <c r="O76" s="210">
        <v>0</v>
      </c>
    </row>
    <row r="77">
      <c r="A77" s="21"/>
      <c r="B77" s="22"/>
      <c r="C77" s="22"/>
      <c r="D77" s="22"/>
      <c r="E77" s="22"/>
      <c r="F77" s="12"/>
      <c r="G77" s="12"/>
      <c r="H77" s="12"/>
      <c r="I77" s="5"/>
      <c r="J77" s="5"/>
      <c r="K77" s="5"/>
      <c r="L77" s="5"/>
      <c r="M77" s="5"/>
      <c r="N77" s="5"/>
      <c r="O77" s="5"/>
    </row>
    <row r="78">
      <c r="A78" s="294" t="s">
        <v>64</v>
      </c>
      <c r="B78" s="294"/>
      <c r="C78" s="294"/>
      <c r="D78" s="294"/>
      <c r="E78" s="294"/>
      <c r="F78" s="294"/>
      <c r="G78" s="294"/>
      <c r="H78" s="294"/>
      <c r="I78" s="294"/>
      <c r="J78" s="294"/>
      <c r="K78" s="294"/>
      <c r="L78" s="294"/>
      <c r="M78" s="294"/>
      <c r="N78" s="294"/>
      <c r="O78" s="294"/>
    </row>
    <row r="79">
      <c r="A79" s="19"/>
    </row>
    <row r="80" ht="56.25" customHeight="1">
      <c r="A80" s="7" t="s">
        <v>106</v>
      </c>
      <c r="B80" s="230" t="s">
        <v>63</v>
      </c>
      <c r="C80" s="230"/>
      <c r="D80" s="230" t="s">
        <v>58</v>
      </c>
      <c r="E80" s="230"/>
      <c r="F80" s="230" t="s">
        <v>59</v>
      </c>
      <c r="G80" s="230"/>
      <c r="H80" s="230" t="s">
        <v>78</v>
      </c>
      <c r="I80" s="230"/>
      <c r="J80" s="230"/>
      <c r="K80" s="289" t="s">
        <v>76</v>
      </c>
      <c r="L80" s="290"/>
      <c r="M80" s="289" t="s">
        <v>31</v>
      </c>
      <c r="N80" s="291"/>
      <c r="O80" s="290"/>
    </row>
    <row r="81">
      <c r="A81" s="6">
        <v>1</v>
      </c>
      <c r="B81" s="238">
        <v>2</v>
      </c>
      <c r="C81" s="238"/>
      <c r="D81" s="238">
        <v>3</v>
      </c>
      <c r="E81" s="238"/>
      <c r="F81" s="238">
        <v>4</v>
      </c>
      <c r="G81" s="238"/>
      <c r="H81" s="238">
        <v>5</v>
      </c>
      <c r="I81" s="238"/>
      <c r="J81" s="238"/>
      <c r="K81" s="238">
        <v>6</v>
      </c>
      <c r="L81" s="238"/>
      <c r="M81" s="296">
        <v>7</v>
      </c>
      <c r="N81" s="297"/>
      <c r="O81" s="312"/>
    </row>
    <row r="82">
      <c r="A82" s="94" t="s">
        <v>477</v>
      </c>
      <c r="B82" s="300" t="s">
        <v>477</v>
      </c>
      <c r="C82" s="300"/>
      <c r="D82" s="310">
        <v>0</v>
      </c>
      <c r="E82" s="310"/>
      <c r="F82" s="310">
        <v>0</v>
      </c>
      <c r="G82" s="310"/>
      <c r="H82" s="311" t="s">
        <v>477</v>
      </c>
      <c r="I82" s="311"/>
      <c r="J82" s="311"/>
      <c r="K82" s="260">
        <v>0</v>
      </c>
      <c r="L82" s="271"/>
      <c r="M82" s="310">
        <v>0</v>
      </c>
      <c r="N82" s="310"/>
      <c r="O82" s="310"/>
    </row>
    <row r="83">
      <c r="A83" s="115" t="s">
        <v>49</v>
      </c>
      <c r="B83" s="319" t="s">
        <v>32</v>
      </c>
      <c r="C83" s="319"/>
      <c r="D83" s="319" t="s">
        <v>32</v>
      </c>
      <c r="E83" s="319"/>
      <c r="F83" s="319" t="s">
        <v>32</v>
      </c>
      <c r="G83" s="319"/>
      <c r="H83" s="318" t="s">
        <v>477</v>
      </c>
      <c r="I83" s="318"/>
      <c r="J83" s="318"/>
      <c r="K83" s="262">
        <v>0</v>
      </c>
      <c r="L83" s="264"/>
      <c r="M83" s="324">
        <v>0</v>
      </c>
      <c r="N83" s="324"/>
      <c r="O83" s="324"/>
    </row>
    <row r="84">
      <c r="A84" s="12"/>
      <c r="B84" s="24"/>
      <c r="C84" s="24"/>
      <c r="D84" s="24"/>
      <c r="E84" s="24"/>
      <c r="F84" s="24"/>
      <c r="G84" s="24"/>
      <c r="H84" s="24"/>
      <c r="I84" s="24"/>
      <c r="J84" s="24"/>
      <c r="K84" s="3"/>
      <c r="L84" s="3"/>
      <c r="M84" s="3"/>
      <c r="N84" s="3"/>
      <c r="O84" s="3"/>
    </row>
    <row r="85">
      <c r="A85" s="294" t="s">
        <v>65</v>
      </c>
      <c r="B85" s="294"/>
      <c r="C85" s="294"/>
      <c r="D85" s="294"/>
      <c r="E85" s="294"/>
      <c r="F85" s="294"/>
      <c r="G85" s="294"/>
      <c r="H85" s="294"/>
      <c r="I85" s="294"/>
      <c r="J85" s="294"/>
      <c r="K85" s="294"/>
      <c r="L85" s="294"/>
      <c r="M85" s="294"/>
      <c r="N85" s="294"/>
      <c r="O85" s="294"/>
    </row>
    <row r="86" ht="15" customHeight="1">
      <c r="A86" s="5"/>
      <c r="B86" s="17"/>
      <c r="C86" s="5"/>
      <c r="D86" s="5"/>
      <c r="E86" s="5"/>
      <c r="F86" s="5"/>
      <c r="G86" s="5"/>
      <c r="H86" s="5"/>
      <c r="I86" s="16"/>
    </row>
    <row r="87" ht="42.75" customHeight="1">
      <c r="A87" s="230" t="s">
        <v>57</v>
      </c>
      <c r="B87" s="230"/>
      <c r="C87" s="230"/>
      <c r="D87" s="230" t="s">
        <v>167</v>
      </c>
      <c r="E87" s="230"/>
      <c r="F87" s="230" t="s">
        <v>168</v>
      </c>
      <c r="G87" s="230"/>
      <c r="H87" s="230"/>
      <c r="I87" s="230"/>
      <c r="J87" s="230" t="s">
        <v>316</v>
      </c>
      <c r="K87" s="230"/>
      <c r="L87" s="230"/>
      <c r="M87" s="230"/>
      <c r="N87" s="230" t="s">
        <v>171</v>
      </c>
      <c r="O87" s="230"/>
    </row>
    <row r="88" ht="42.75" customHeight="1">
      <c r="A88" s="230"/>
      <c r="B88" s="230"/>
      <c r="C88" s="230"/>
      <c r="D88" s="230"/>
      <c r="E88" s="230"/>
      <c r="F88" s="238" t="s">
        <v>169</v>
      </c>
      <c r="G88" s="238"/>
      <c r="H88" s="230" t="s">
        <v>170</v>
      </c>
      <c r="I88" s="230"/>
      <c r="J88" s="238" t="s">
        <v>169</v>
      </c>
      <c r="K88" s="238"/>
      <c r="L88" s="230" t="s">
        <v>170</v>
      </c>
      <c r="M88" s="230"/>
      <c r="N88" s="230"/>
      <c r="O88" s="230"/>
    </row>
    <row r="89">
      <c r="A89" s="230">
        <v>1</v>
      </c>
      <c r="B89" s="230"/>
      <c r="C89" s="230"/>
      <c r="D89" s="289">
        <v>2</v>
      </c>
      <c r="E89" s="290"/>
      <c r="F89" s="289">
        <v>3</v>
      </c>
      <c r="G89" s="290"/>
      <c r="H89" s="296">
        <v>4</v>
      </c>
      <c r="I89" s="312"/>
      <c r="J89" s="296">
        <v>5</v>
      </c>
      <c r="K89" s="312"/>
      <c r="L89" s="296">
        <v>6</v>
      </c>
      <c r="M89" s="312"/>
      <c r="N89" s="296">
        <v>7</v>
      </c>
      <c r="O89" s="312"/>
    </row>
    <row r="90" ht="20.1" customHeight="1">
      <c r="A90" s="320" t="s">
        <v>207</v>
      </c>
      <c r="B90" s="320"/>
      <c r="C90" s="320"/>
      <c r="D90" s="313">
        <v>0</v>
      </c>
      <c r="E90" s="314"/>
      <c r="F90" s="313">
        <v>0</v>
      </c>
      <c r="G90" s="314"/>
      <c r="H90" s="313">
        <v>0</v>
      </c>
      <c r="I90" s="314"/>
      <c r="J90" s="313">
        <v>0</v>
      </c>
      <c r="K90" s="314"/>
      <c r="L90" s="313">
        <v>0</v>
      </c>
      <c r="M90" s="314"/>
      <c r="N90" s="322">
        <v>0</v>
      </c>
      <c r="O90" s="323"/>
    </row>
    <row r="91" ht="20.1" customHeight="1">
      <c r="A91" s="315" t="s">
        <v>87</v>
      </c>
      <c r="B91" s="315"/>
      <c r="C91" s="315"/>
      <c r="D91" s="316"/>
      <c r="E91" s="317"/>
      <c r="F91" s="316"/>
      <c r="G91" s="317"/>
      <c r="H91" s="316"/>
      <c r="I91" s="317"/>
      <c r="J91" s="316"/>
      <c r="K91" s="317"/>
      <c r="L91" s="316"/>
      <c r="M91" s="317"/>
      <c r="N91" s="316"/>
      <c r="O91" s="317"/>
    </row>
    <row r="92" ht="20.1" customHeight="1">
      <c r="A92" s="284" t="s">
        <v>477</v>
      </c>
      <c r="B92" s="284"/>
      <c r="C92" s="284"/>
      <c r="D92" s="260">
        <v>0</v>
      </c>
      <c r="E92" s="271"/>
      <c r="F92" s="260">
        <v>0</v>
      </c>
      <c r="G92" s="271"/>
      <c r="H92" s="260">
        <v>0</v>
      </c>
      <c r="I92" s="271"/>
      <c r="J92" s="260">
        <v>0</v>
      </c>
      <c r="K92" s="271"/>
      <c r="L92" s="260">
        <v>0</v>
      </c>
      <c r="M92" s="271"/>
      <c r="N92" s="260">
        <v>0</v>
      </c>
      <c r="O92" s="271"/>
    </row>
    <row r="93" ht="20.1" customHeight="1">
      <c r="A93" s="320" t="s">
        <v>208</v>
      </c>
      <c r="B93" s="320"/>
      <c r="C93" s="320"/>
      <c r="D93" s="313">
        <v>0</v>
      </c>
      <c r="E93" s="314"/>
      <c r="F93" s="313">
        <v>0</v>
      </c>
      <c r="G93" s="314"/>
      <c r="H93" s="313">
        <v>0</v>
      </c>
      <c r="I93" s="314"/>
      <c r="J93" s="313">
        <v>0</v>
      </c>
      <c r="K93" s="314"/>
      <c r="L93" s="313">
        <v>0</v>
      </c>
      <c r="M93" s="314"/>
      <c r="N93" s="322">
        <v>0</v>
      </c>
      <c r="O93" s="323"/>
    </row>
    <row r="94" ht="20.1" customHeight="1">
      <c r="A94" s="315" t="s">
        <v>88</v>
      </c>
      <c r="B94" s="315"/>
      <c r="C94" s="315"/>
      <c r="D94" s="316"/>
      <c r="E94" s="317"/>
      <c r="F94" s="316"/>
      <c r="G94" s="317"/>
      <c r="H94" s="316"/>
      <c r="I94" s="317"/>
      <c r="J94" s="316"/>
      <c r="K94" s="317"/>
      <c r="L94" s="316"/>
      <c r="M94" s="317"/>
      <c r="N94" s="316"/>
      <c r="O94" s="317"/>
    </row>
    <row r="95" ht="20.1" customHeight="1">
      <c r="A95" s="284" t="s">
        <v>477</v>
      </c>
      <c r="B95" s="284"/>
      <c r="C95" s="284"/>
      <c r="D95" s="260">
        <v>0</v>
      </c>
      <c r="E95" s="271"/>
      <c r="F95" s="260">
        <v>0</v>
      </c>
      <c r="G95" s="271"/>
      <c r="H95" s="260">
        <v>0</v>
      </c>
      <c r="I95" s="271"/>
      <c r="J95" s="260">
        <v>0</v>
      </c>
      <c r="K95" s="271"/>
      <c r="L95" s="260">
        <v>0</v>
      </c>
      <c r="M95" s="271"/>
      <c r="N95" s="260">
        <v>0</v>
      </c>
      <c r="O95" s="271"/>
    </row>
    <row r="96" ht="20.1" customHeight="1">
      <c r="A96" s="320" t="s">
        <v>209</v>
      </c>
      <c r="B96" s="320"/>
      <c r="C96" s="320"/>
      <c r="D96" s="313">
        <v>0</v>
      </c>
      <c r="E96" s="314"/>
      <c r="F96" s="313">
        <v>0</v>
      </c>
      <c r="G96" s="314"/>
      <c r="H96" s="313">
        <v>0</v>
      </c>
      <c r="I96" s="314"/>
      <c r="J96" s="313">
        <v>0</v>
      </c>
      <c r="K96" s="314"/>
      <c r="L96" s="313">
        <v>0</v>
      </c>
      <c r="M96" s="314"/>
      <c r="N96" s="322">
        <v>0</v>
      </c>
      <c r="O96" s="323"/>
    </row>
    <row r="97" ht="20.1" customHeight="1">
      <c r="A97" s="315" t="s">
        <v>87</v>
      </c>
      <c r="B97" s="315"/>
      <c r="C97" s="315"/>
      <c r="D97" s="316"/>
      <c r="E97" s="317"/>
      <c r="F97" s="316"/>
      <c r="G97" s="317"/>
      <c r="H97" s="316"/>
      <c r="I97" s="317"/>
      <c r="J97" s="316"/>
      <c r="K97" s="317"/>
      <c r="L97" s="316"/>
      <c r="M97" s="317"/>
      <c r="N97" s="316"/>
      <c r="O97" s="317"/>
    </row>
    <row r="98" ht="20.1" customHeight="1">
      <c r="A98" s="284" t="s">
        <v>477</v>
      </c>
      <c r="B98" s="284"/>
      <c r="C98" s="284"/>
      <c r="D98" s="260">
        <v>0</v>
      </c>
      <c r="E98" s="271"/>
      <c r="F98" s="260">
        <v>0</v>
      </c>
      <c r="G98" s="271"/>
      <c r="H98" s="260">
        <v>0</v>
      </c>
      <c r="I98" s="271"/>
      <c r="J98" s="260">
        <v>0</v>
      </c>
      <c r="K98" s="271"/>
      <c r="L98" s="260">
        <v>0</v>
      </c>
      <c r="M98" s="271"/>
      <c r="N98" s="260">
        <v>0</v>
      </c>
      <c r="O98" s="271"/>
    </row>
    <row r="99" ht="24.95" customHeight="1">
      <c r="A99" s="244" t="s">
        <v>49</v>
      </c>
      <c r="B99" s="244"/>
      <c r="C99" s="244"/>
      <c r="D99" s="262">
        <v>0</v>
      </c>
      <c r="E99" s="264"/>
      <c r="F99" s="262">
        <v>0</v>
      </c>
      <c r="G99" s="264"/>
      <c r="H99" s="262">
        <v>0</v>
      </c>
      <c r="I99" s="264"/>
      <c r="J99" s="262">
        <v>0</v>
      </c>
      <c r="K99" s="264"/>
      <c r="L99" s="262">
        <v>0</v>
      </c>
      <c r="M99" s="264"/>
      <c r="N99" s="262">
        <v>0</v>
      </c>
      <c r="O99" s="264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  <row r="111">
      <c r="C111" s="29"/>
      <c r="D111" s="29"/>
      <c r="E111" s="29"/>
    </row>
    <row r="112">
      <c r="C112" s="29"/>
      <c r="D112" s="29"/>
      <c r="E112" s="29"/>
    </row>
    <row r="113">
      <c r="C113" s="29"/>
      <c r="D113" s="29"/>
      <c r="E113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5:C55"/>
    <mergeCell ref="A36:B36"/>
    <mergeCell ref="C37:E37"/>
    <mergeCell ref="C38:E38"/>
    <mergeCell ref="A53:C54"/>
    <mergeCell ref="F37:H37"/>
    <mergeCell ref="D80:E80"/>
    <mergeCell ref="G53:I53"/>
    <mergeCell ref="B80:C80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99:O99"/>
    <mergeCell ref="J87:M87"/>
    <mergeCell ref="H88:I88"/>
    <mergeCell ref="L88:M88"/>
    <mergeCell ref="J94:K94"/>
    <mergeCell ref="J93:K93"/>
    <mergeCell ref="J88:K88"/>
    <mergeCell ref="L91:M91"/>
    <mergeCell ref="N97:O97"/>
    <mergeCell ref="L94:M94"/>
    <mergeCell ref="M83:O83"/>
    <mergeCell ref="A85:O85"/>
    <mergeCell ref="B83:C83"/>
    <mergeCell ref="N37:O37"/>
    <mergeCell ref="K83:L83"/>
    <mergeCell ref="A40:O40"/>
    <mergeCell ref="F45:O45"/>
    <mergeCell ref="D99:E99"/>
    <mergeCell ref="F99:G99"/>
    <mergeCell ref="H99:I99"/>
    <mergeCell ref="J99:K99"/>
    <mergeCell ref="N93:O93"/>
    <mergeCell ref="N94:O94"/>
    <mergeCell ref="N90:O90"/>
    <mergeCell ref="N96:O96"/>
    <mergeCell ref="N91:O91"/>
    <mergeCell ref="L99:M99"/>
    <mergeCell ref="L90:M90"/>
    <mergeCell ref="J97:K97"/>
    <mergeCell ref="J91:K91"/>
    <mergeCell ref="L93:M93"/>
    <mergeCell ref="L96:M96"/>
    <mergeCell ref="L97:M97"/>
    <mergeCell ref="F97:G97"/>
    <mergeCell ref="H97:I97"/>
    <mergeCell ref="H89:I89"/>
    <mergeCell ref="J89:K89"/>
    <mergeCell ref="J96:K96"/>
    <mergeCell ref="H96:I96"/>
    <mergeCell ref="J90:K90"/>
    <mergeCell ref="F90:G90"/>
    <mergeCell ref="H94:I94"/>
    <mergeCell ref="A90:C90"/>
    <mergeCell ref="A89:C89"/>
    <mergeCell ref="D89:E89"/>
    <mergeCell ref="F89:G89"/>
    <mergeCell ref="D90:E90"/>
    <mergeCell ref="A93:C93"/>
    <mergeCell ref="F96:G96"/>
    <mergeCell ref="D93:E93"/>
    <mergeCell ref="F93:G93"/>
    <mergeCell ref="H90:I90"/>
    <mergeCell ref="L89:M89"/>
    <mergeCell ref="N89:O89"/>
    <mergeCell ref="N87:O88"/>
    <mergeCell ref="A99:C99"/>
    <mergeCell ref="A97:C97"/>
    <mergeCell ref="A96:C96"/>
    <mergeCell ref="D96:E96"/>
    <mergeCell ref="D97:E97"/>
    <mergeCell ref="A94:C94"/>
    <mergeCell ref="A87:C88"/>
    <mergeCell ref="F87:I87"/>
    <mergeCell ref="H83:J83"/>
    <mergeCell ref="D87:E88"/>
    <mergeCell ref="D83:E83"/>
    <mergeCell ref="F83:G83"/>
    <mergeCell ref="F88:G88"/>
    <mergeCell ref="H93:I93"/>
    <mergeCell ref="A91:C91"/>
    <mergeCell ref="H91:I91"/>
    <mergeCell ref="F94:G94"/>
    <mergeCell ref="D94:E94"/>
    <mergeCell ref="D91:E91"/>
    <mergeCell ref="F91:G91"/>
    <mergeCell ref="D81:E81"/>
    <mergeCell ref="H81:J81"/>
    <mergeCell ref="K81:L81"/>
    <mergeCell ref="M81:O81"/>
    <mergeCell ref="B81:C81"/>
    <mergeCell ref="F81:G81"/>
    <mergeCell ref="A76:C76"/>
    <mergeCell ref="H80:J80"/>
    <mergeCell ref="K80:L80"/>
    <mergeCell ref="M80:O80"/>
    <mergeCell ref="A78:O78"/>
    <mergeCell ref="F80:G80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3:L53"/>
    <mergeCell ref="A51:J51"/>
    <mergeCell ref="D53:F53"/>
    <mergeCell ref="M53:O53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F50:O50"/>
    <mergeCell ref="B50:E50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D82:E82"/>
    <mergeCell ref="M82:O82"/>
    <mergeCell ref="H82:J82"/>
    <mergeCell ref="F82:G82"/>
    <mergeCell ref="K82:L82"/>
    <mergeCell ref="B82:C82"/>
    <mergeCell ref="N92:O92"/>
    <mergeCell ref="L92:M92"/>
    <mergeCell ref="J92:K92"/>
    <mergeCell ref="A92:C92"/>
    <mergeCell ref="D92:E92"/>
    <mergeCell ref="F92:G92"/>
    <mergeCell ref="H92:I92"/>
    <mergeCell ref="N95:O95"/>
    <mergeCell ref="L95:M95"/>
    <mergeCell ref="J95:K95"/>
    <mergeCell ref="D95:E95"/>
    <mergeCell ref="F95:G95"/>
    <mergeCell ref="H95:I95"/>
    <mergeCell ref="A95:C95"/>
    <mergeCell ref="D98:E98"/>
    <mergeCell ref="F98:G98"/>
    <mergeCell ref="H98:I98"/>
    <mergeCell ref="J98:K98"/>
    <mergeCell ref="N98:O98"/>
    <mergeCell ref="L98:M98"/>
    <mergeCell ref="A98:C98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133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963</v>
      </c>
      <c r="C6" s="350"/>
      <c r="D6" s="354" t="s">
        <v>964</v>
      </c>
      <c r="E6" s="355"/>
      <c r="F6" s="355"/>
      <c r="G6" s="354" t="s">
        <v>965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41.8</v>
      </c>
      <c r="S6" s="261"/>
      <c r="T6" s="271"/>
      <c r="U6" s="260">
        <v>43</v>
      </c>
      <c r="V6" s="261"/>
      <c r="W6" s="271"/>
      <c r="X6" s="260">
        <v>3.5</v>
      </c>
      <c r="Y6" s="261"/>
      <c r="Z6" s="271"/>
      <c r="AA6" s="260">
        <v>-39.5</v>
      </c>
      <c r="AB6" s="261"/>
      <c r="AC6" s="271"/>
      <c r="AD6" s="260">
        <v>8.1</v>
      </c>
      <c r="AE6" s="261"/>
      <c r="AF6" s="271"/>
    </row>
    <row r="7" ht="20.1" customHeight="1">
      <c r="A7" s="101">
        <v>2</v>
      </c>
      <c r="B7" s="349" t="s">
        <v>966</v>
      </c>
      <c r="C7" s="350"/>
      <c r="D7" s="354" t="s">
        <v>967</v>
      </c>
      <c r="E7" s="355"/>
      <c r="F7" s="355"/>
      <c r="G7" s="354" t="s">
        <v>965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95.8</v>
      </c>
      <c r="S7" s="261"/>
      <c r="T7" s="271"/>
      <c r="U7" s="260">
        <v>49</v>
      </c>
      <c r="V7" s="261"/>
      <c r="W7" s="271"/>
      <c r="X7" s="260">
        <v>84.6</v>
      </c>
      <c r="Y7" s="261"/>
      <c r="Z7" s="271"/>
      <c r="AA7" s="260">
        <v>35.6</v>
      </c>
      <c r="AB7" s="261"/>
      <c r="AC7" s="271"/>
      <c r="AD7" s="260">
        <v>172.7</v>
      </c>
      <c r="AE7" s="261"/>
      <c r="AF7" s="271"/>
    </row>
    <row r="8" ht="20.1" customHeight="1">
      <c r="A8" s="101">
        <v>3</v>
      </c>
      <c r="B8" s="349" t="s">
        <v>968</v>
      </c>
      <c r="C8" s="350"/>
      <c r="D8" s="354" t="s">
        <v>969</v>
      </c>
      <c r="E8" s="355"/>
      <c r="F8" s="355"/>
      <c r="G8" s="354" t="s">
        <v>965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20.3</v>
      </c>
      <c r="S8" s="261"/>
      <c r="T8" s="271"/>
      <c r="U8" s="260">
        <v>8</v>
      </c>
      <c r="V8" s="261"/>
      <c r="W8" s="271"/>
      <c r="X8" s="260">
        <v>11.1</v>
      </c>
      <c r="Y8" s="261"/>
      <c r="Z8" s="271"/>
      <c r="AA8" s="260">
        <v>3.1</v>
      </c>
      <c r="AB8" s="261"/>
      <c r="AC8" s="271"/>
      <c r="AD8" s="260">
        <v>138.8</v>
      </c>
      <c r="AE8" s="261"/>
      <c r="AF8" s="271"/>
    </row>
    <row r="9" ht="20.1" customHeight="1">
      <c r="A9" s="101">
        <v>4</v>
      </c>
      <c r="B9" s="349" t="s">
        <v>970</v>
      </c>
      <c r="C9" s="350"/>
      <c r="D9" s="354" t="s">
        <v>971</v>
      </c>
      <c r="E9" s="355"/>
      <c r="F9" s="355"/>
      <c r="G9" s="354" t="s">
        <v>965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0</v>
      </c>
      <c r="S9" s="261"/>
      <c r="T9" s="271"/>
      <c r="U9" s="260">
        <v>0</v>
      </c>
      <c r="V9" s="261"/>
      <c r="W9" s="271"/>
      <c r="X9" s="260">
        <v>3.4</v>
      </c>
      <c r="Y9" s="261"/>
      <c r="Z9" s="271"/>
      <c r="AA9" s="260">
        <v>3.4</v>
      </c>
      <c r="AB9" s="261"/>
      <c r="AC9" s="271"/>
      <c r="AD9" s="260">
        <v>0</v>
      </c>
      <c r="AE9" s="261"/>
      <c r="AF9" s="271"/>
    </row>
    <row r="10" ht="24.95" customHeight="1">
      <c r="A10" s="365" t="s">
        <v>49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7"/>
      <c r="R10" s="262">
        <v>157.9</v>
      </c>
      <c r="S10" s="263"/>
      <c r="T10" s="264"/>
      <c r="U10" s="262">
        <v>100</v>
      </c>
      <c r="V10" s="263"/>
      <c r="W10" s="264"/>
      <c r="X10" s="262">
        <v>102.6</v>
      </c>
      <c r="Y10" s="263"/>
      <c r="Z10" s="264"/>
      <c r="AA10" s="260">
        <v>2.6</v>
      </c>
      <c r="AB10" s="261"/>
      <c r="AC10" s="271"/>
      <c r="AD10" s="260">
        <v>102.6</v>
      </c>
      <c r="AE10" s="261"/>
      <c r="AF10" s="271"/>
    </row>
    <row r="11" ht="11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6"/>
      <c r="AF11" s="106"/>
    </row>
    <row r="12" ht="10.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5"/>
      <c r="O12" s="35"/>
      <c r="P12" s="35"/>
      <c r="Q12" s="35"/>
      <c r="R12" s="57"/>
      <c r="S12" s="57"/>
      <c r="T12" s="57"/>
      <c r="U12" s="57"/>
      <c r="V12" s="57"/>
      <c r="W12" s="57"/>
      <c r="X12" s="58"/>
      <c r="Y12" s="58"/>
      <c r="Z12" s="58"/>
      <c r="AA12" s="58"/>
      <c r="AB12" s="58"/>
      <c r="AC12" s="58"/>
      <c r="AD12" s="58"/>
      <c r="AE12" s="107"/>
      <c r="AF12" s="107"/>
    </row>
    <row r="13" s="42" customFormat="1" ht="18.75" customHeight="1">
      <c r="C13" s="42" t="s">
        <v>303</v>
      </c>
    </row>
    <row r="14" s="42" customFormat="1" ht="18.75" customHeight="1">
</row>
    <row r="15" ht="45.75" customHeight="1">
      <c r="A15" s="250" t="s">
        <v>451</v>
      </c>
      <c r="B15" s="356" t="s">
        <v>142</v>
      </c>
      <c r="C15" s="357"/>
      <c r="D15" s="230" t="s">
        <v>139</v>
      </c>
      <c r="E15" s="230"/>
      <c r="F15" s="230"/>
      <c r="G15" s="230"/>
      <c r="H15" s="328" t="s">
        <v>224</v>
      </c>
      <c r="I15" s="329"/>
      <c r="J15" s="329"/>
      <c r="K15" s="329"/>
      <c r="L15" s="329"/>
      <c r="M15" s="329"/>
      <c r="N15" s="329"/>
      <c r="O15" s="330"/>
      <c r="P15" s="328" t="s">
        <v>329</v>
      </c>
      <c r="Q15" s="330"/>
      <c r="R15" s="296" t="s">
        <v>141</v>
      </c>
      <c r="S15" s="297"/>
      <c r="T15" s="297"/>
      <c r="U15" s="297"/>
      <c r="V15" s="297"/>
      <c r="W15" s="297"/>
      <c r="X15" s="297"/>
      <c r="Y15" s="297"/>
      <c r="Z15" s="312"/>
      <c r="AA15" s="230" t="s">
        <v>383</v>
      </c>
      <c r="AB15" s="238"/>
      <c r="AC15" s="238"/>
      <c r="AD15" s="230" t="s">
        <v>384</v>
      </c>
      <c r="AE15" s="238"/>
      <c r="AF15" s="238"/>
    </row>
    <row r="16" ht="24.95" customHeight="1">
      <c r="A16" s="250"/>
      <c r="B16" s="358"/>
      <c r="C16" s="359"/>
      <c r="D16" s="230"/>
      <c r="E16" s="230"/>
      <c r="F16" s="230"/>
      <c r="G16" s="230"/>
      <c r="H16" s="342"/>
      <c r="I16" s="343"/>
      <c r="J16" s="343"/>
      <c r="K16" s="343"/>
      <c r="L16" s="343"/>
      <c r="M16" s="343"/>
      <c r="N16" s="343"/>
      <c r="O16" s="344"/>
      <c r="P16" s="342"/>
      <c r="Q16" s="344"/>
      <c r="R16" s="328" t="s">
        <v>330</v>
      </c>
      <c r="S16" s="329"/>
      <c r="T16" s="330"/>
      <c r="U16" s="328" t="s">
        <v>331</v>
      </c>
      <c r="V16" s="329"/>
      <c r="W16" s="330"/>
      <c r="X16" s="328" t="s">
        <v>332</v>
      </c>
      <c r="Y16" s="221"/>
      <c r="Z16" s="389"/>
      <c r="AA16" s="238"/>
      <c r="AB16" s="238"/>
      <c r="AC16" s="238"/>
      <c r="AD16" s="238"/>
      <c r="AE16" s="238"/>
      <c r="AF16" s="238"/>
    </row>
    <row r="17" ht="48" customHeight="1">
      <c r="A17" s="250"/>
      <c r="B17" s="360"/>
      <c r="C17" s="361"/>
      <c r="D17" s="230"/>
      <c r="E17" s="230"/>
      <c r="F17" s="230"/>
      <c r="G17" s="230"/>
      <c r="H17" s="331"/>
      <c r="I17" s="332"/>
      <c r="J17" s="332"/>
      <c r="K17" s="332"/>
      <c r="L17" s="332"/>
      <c r="M17" s="332"/>
      <c r="N17" s="332"/>
      <c r="O17" s="333"/>
      <c r="P17" s="331"/>
      <c r="Q17" s="333"/>
      <c r="R17" s="331"/>
      <c r="S17" s="332"/>
      <c r="T17" s="333"/>
      <c r="U17" s="331"/>
      <c r="V17" s="332"/>
      <c r="W17" s="333"/>
      <c r="X17" s="390"/>
      <c r="Y17" s="391"/>
      <c r="Z17" s="392"/>
      <c r="AA17" s="238"/>
      <c r="AB17" s="238"/>
      <c r="AC17" s="238"/>
      <c r="AD17" s="238"/>
      <c r="AE17" s="238"/>
      <c r="AF17" s="238"/>
    </row>
    <row r="18" ht="18.75" customHeight="1">
      <c r="A18" s="65">
        <v>1</v>
      </c>
      <c r="B18" s="345">
        <v>2</v>
      </c>
      <c r="C18" s="346"/>
      <c r="D18" s="384">
        <v>3</v>
      </c>
      <c r="E18" s="384"/>
      <c r="F18" s="384"/>
      <c r="G18" s="384"/>
      <c r="H18" s="339">
        <v>4</v>
      </c>
      <c r="I18" s="340"/>
      <c r="J18" s="340"/>
      <c r="K18" s="340"/>
      <c r="L18" s="340"/>
      <c r="M18" s="340"/>
      <c r="N18" s="340"/>
      <c r="O18" s="341"/>
      <c r="P18" s="339">
        <v>5</v>
      </c>
      <c r="Q18" s="341"/>
      <c r="R18" s="339">
        <v>6</v>
      </c>
      <c r="S18" s="340"/>
      <c r="T18" s="341"/>
      <c r="U18" s="339">
        <v>7</v>
      </c>
      <c r="V18" s="340"/>
      <c r="W18" s="341"/>
      <c r="X18" s="339">
        <v>8</v>
      </c>
      <c r="Y18" s="340"/>
      <c r="Z18" s="341"/>
      <c r="AA18" s="339">
        <v>9</v>
      </c>
      <c r="AB18" s="340"/>
      <c r="AC18" s="341"/>
      <c r="AD18" s="339">
        <v>10</v>
      </c>
      <c r="AE18" s="340"/>
      <c r="AF18" s="341"/>
    </row>
    <row r="19" ht="20.1" customHeight="1">
      <c r="A19" s="93">
        <v>1</v>
      </c>
      <c r="B19" s="347" t="s">
        <v>477</v>
      </c>
      <c r="C19" s="348"/>
      <c r="D19" s="364" t="s">
        <v>477</v>
      </c>
      <c r="E19" s="364"/>
      <c r="F19" s="364"/>
      <c r="G19" s="364"/>
      <c r="H19" s="351" t="s">
        <v>477</v>
      </c>
      <c r="I19" s="352"/>
      <c r="J19" s="352"/>
      <c r="K19" s="352"/>
      <c r="L19" s="352"/>
      <c r="M19" s="352"/>
      <c r="N19" s="352"/>
      <c r="O19" s="353"/>
      <c r="P19" s="368" t="s">
        <v>477</v>
      </c>
      <c r="Q19" s="369"/>
      <c r="R19" s="260">
        <v>0</v>
      </c>
      <c r="S19" s="261"/>
      <c r="T19" s="271"/>
      <c r="U19" s="260">
        <v>0</v>
      </c>
      <c r="V19" s="261"/>
      <c r="W19" s="271"/>
      <c r="X19" s="260">
        <v>0</v>
      </c>
      <c r="Y19" s="261"/>
      <c r="Z19" s="271"/>
      <c r="AA19" s="260">
        <f>X19-U19</f>
        <v>0</v>
      </c>
      <c r="AB19" s="261"/>
      <c r="AC19" s="271"/>
      <c r="AD19" s="260" t="e">
        <f>(X19/U19)*100</f>
        <v>#DIV/0!</v>
      </c>
      <c r="AE19" s="261"/>
      <c r="AF19" s="271"/>
    </row>
    <row r="20" ht="24.95" customHeight="1">
      <c r="A20" s="365" t="s">
        <v>49</v>
      </c>
      <c r="B20" s="366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7"/>
      <c r="R20" s="262">
        <v>0</v>
      </c>
      <c r="S20" s="263"/>
      <c r="T20" s="264"/>
      <c r="U20" s="262">
        <v>0</v>
      </c>
      <c r="V20" s="263"/>
      <c r="W20" s="264"/>
      <c r="X20" s="262">
        <v>0</v>
      </c>
      <c r="Y20" s="263"/>
      <c r="Z20" s="264"/>
      <c r="AA20" s="260">
        <v>0</v>
      </c>
      <c r="AB20" s="261"/>
      <c r="AC20" s="271"/>
      <c r="AD20" s="260">
        <v>0</v>
      </c>
      <c r="AE20" s="261"/>
      <c r="AF20" s="271"/>
    </row>
    <row r="2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R21" s="28"/>
      <c r="S21" s="28"/>
      <c r="T21" s="28"/>
      <c r="U21" s="28"/>
      <c r="V21" s="28"/>
      <c r="AF21" s="28"/>
    </row>
    <row r="22" ht="16.5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R22" s="28"/>
      <c r="S22" s="28"/>
      <c r="T22" s="28"/>
      <c r="U22" s="28"/>
      <c r="V22" s="28"/>
      <c r="AF22" s="28"/>
    </row>
    <row r="23" s="42" customFormat="1" ht="18.75" customHeight="1">
      <c r="C23" s="42" t="s">
        <v>150</v>
      </c>
    </row>
    <row r="24">
      <c r="A24" s="25"/>
      <c r="B24" s="25"/>
      <c r="C24" s="25"/>
      <c r="D24" s="25"/>
      <c r="E24" s="25"/>
      <c r="F24" s="25"/>
      <c r="G24" s="25"/>
      <c r="H24" s="25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5"/>
      <c r="Z24" s="388"/>
      <c r="AA24" s="388"/>
      <c r="AB24" s="388"/>
      <c r="AD24" s="404" t="s">
        <v>385</v>
      </c>
      <c r="AE24" s="404"/>
      <c r="AF24" s="404"/>
    </row>
    <row r="25" ht="24.95" customHeight="1">
      <c r="A25" s="379" t="s">
        <v>451</v>
      </c>
      <c r="B25" s="356" t="s">
        <v>173</v>
      </c>
      <c r="C25" s="409"/>
      <c r="D25" s="409"/>
      <c r="E25" s="409"/>
      <c r="F25" s="409"/>
      <c r="G25" s="409"/>
      <c r="H25" s="409"/>
      <c r="I25" s="409"/>
      <c r="J25" s="409"/>
      <c r="K25" s="409"/>
      <c r="L25" s="357"/>
      <c r="M25" s="385" t="s">
        <v>48</v>
      </c>
      <c r="N25" s="386"/>
      <c r="O25" s="386"/>
      <c r="P25" s="387"/>
      <c r="Q25" s="385" t="s">
        <v>77</v>
      </c>
      <c r="R25" s="386"/>
      <c r="S25" s="386"/>
      <c r="T25" s="387"/>
      <c r="U25" s="385" t="s">
        <v>206</v>
      </c>
      <c r="V25" s="386"/>
      <c r="W25" s="386"/>
      <c r="X25" s="387"/>
      <c r="Y25" s="385" t="s">
        <v>107</v>
      </c>
      <c r="Z25" s="386"/>
      <c r="AA25" s="386"/>
      <c r="AB25" s="387"/>
      <c r="AC25" s="385" t="s">
        <v>49</v>
      </c>
      <c r="AD25" s="386"/>
      <c r="AE25" s="386"/>
      <c r="AF25" s="387"/>
    </row>
    <row r="26" ht="24.95" customHeight="1">
      <c r="A26" s="406"/>
      <c r="B26" s="358"/>
      <c r="C26" s="410"/>
      <c r="D26" s="410"/>
      <c r="E26" s="410"/>
      <c r="F26" s="410"/>
      <c r="G26" s="410"/>
      <c r="H26" s="410"/>
      <c r="I26" s="410"/>
      <c r="J26" s="410"/>
      <c r="K26" s="410"/>
      <c r="L26" s="359"/>
      <c r="M26" s="377" t="s">
        <v>169</v>
      </c>
      <c r="N26" s="377" t="s">
        <v>170</v>
      </c>
      <c r="O26" s="377" t="s">
        <v>189</v>
      </c>
      <c r="P26" s="377" t="s">
        <v>190</v>
      </c>
      <c r="Q26" s="377" t="s">
        <v>169</v>
      </c>
      <c r="R26" s="377" t="s">
        <v>170</v>
      </c>
      <c r="S26" s="377" t="s">
        <v>189</v>
      </c>
      <c r="T26" s="377" t="s">
        <v>190</v>
      </c>
      <c r="U26" s="377" t="s">
        <v>169</v>
      </c>
      <c r="V26" s="377" t="s">
        <v>170</v>
      </c>
      <c r="W26" s="377" t="s">
        <v>189</v>
      </c>
      <c r="X26" s="377" t="s">
        <v>190</v>
      </c>
      <c r="Y26" s="377" t="s">
        <v>169</v>
      </c>
      <c r="Z26" s="377" t="s">
        <v>170</v>
      </c>
      <c r="AA26" s="377" t="s">
        <v>189</v>
      </c>
      <c r="AB26" s="377" t="s">
        <v>190</v>
      </c>
      <c r="AC26" s="377" t="s">
        <v>169</v>
      </c>
      <c r="AD26" s="377" t="s">
        <v>170</v>
      </c>
      <c r="AE26" s="377" t="s">
        <v>189</v>
      </c>
      <c r="AF26" s="377" t="s">
        <v>190</v>
      </c>
    </row>
    <row r="27" ht="24.95" customHeight="1">
      <c r="A27" s="380"/>
      <c r="B27" s="360"/>
      <c r="C27" s="411"/>
      <c r="D27" s="411"/>
      <c r="E27" s="411"/>
      <c r="F27" s="411"/>
      <c r="G27" s="411"/>
      <c r="H27" s="411"/>
      <c r="I27" s="411"/>
      <c r="J27" s="411"/>
      <c r="K27" s="411"/>
      <c r="L27" s="361"/>
      <c r="M27" s="378"/>
      <c r="N27" s="378"/>
      <c r="O27" s="378"/>
      <c r="P27" s="378"/>
      <c r="Q27" s="378"/>
      <c r="R27" s="378"/>
      <c r="S27" s="378"/>
      <c r="T27" s="378"/>
      <c r="U27" s="378"/>
      <c r="V27" s="378"/>
      <c r="W27" s="378"/>
      <c r="X27" s="378"/>
      <c r="Y27" s="378"/>
      <c r="Z27" s="378"/>
      <c r="AA27" s="378"/>
      <c r="AB27" s="378"/>
      <c r="AC27" s="378"/>
      <c r="AD27" s="378"/>
      <c r="AE27" s="378"/>
      <c r="AF27" s="378"/>
    </row>
    <row r="28" ht="18.75" customHeight="1">
      <c r="A28" s="103">
        <v>1</v>
      </c>
      <c r="B28" s="400">
        <v>2</v>
      </c>
      <c r="C28" s="400"/>
      <c r="D28" s="400"/>
      <c r="E28" s="400"/>
      <c r="F28" s="400"/>
      <c r="G28" s="400"/>
      <c r="H28" s="400"/>
      <c r="I28" s="400"/>
      <c r="J28" s="400"/>
      <c r="K28" s="400"/>
      <c r="L28" s="400"/>
      <c r="M28" s="209">
        <v>3</v>
      </c>
      <c r="N28" s="209">
        <v>4</v>
      </c>
      <c r="O28" s="209">
        <v>5</v>
      </c>
      <c r="P28" s="209">
        <v>6</v>
      </c>
      <c r="Q28" s="209">
        <v>7</v>
      </c>
      <c r="R28" s="209">
        <v>8</v>
      </c>
      <c r="S28" s="209">
        <v>9</v>
      </c>
      <c r="T28" s="209">
        <v>10</v>
      </c>
      <c r="U28" s="209">
        <v>11</v>
      </c>
      <c r="V28" s="209">
        <v>12</v>
      </c>
      <c r="W28" s="209">
        <v>13</v>
      </c>
      <c r="X28" s="209">
        <v>14</v>
      </c>
      <c r="Y28" s="209">
        <v>15</v>
      </c>
      <c r="Z28" s="209">
        <v>16</v>
      </c>
      <c r="AA28" s="209">
        <v>17</v>
      </c>
      <c r="AB28" s="209">
        <v>18</v>
      </c>
      <c r="AC28" s="209">
        <v>19</v>
      </c>
      <c r="AD28" s="209">
        <v>20</v>
      </c>
      <c r="AE28" s="209">
        <v>21</v>
      </c>
      <c r="AF28" s="209">
        <v>22</v>
      </c>
    </row>
    <row r="29" ht="20.1" customHeight="1">
      <c r="A29" s="104">
        <v>1</v>
      </c>
      <c r="B29" s="396" t="s">
        <v>972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0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2</v>
      </c>
      <c r="B30" s="396" t="s">
        <v>744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70</v>
      </c>
      <c r="V30" s="178">
        <v>0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3</v>
      </c>
      <c r="B31" s="396" t="s">
        <v>746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160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4</v>
      </c>
      <c r="B32" s="396" t="s">
        <v>748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50</v>
      </c>
      <c r="V32" s="178">
        <v>0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0.1" customHeight="1">
      <c r="A33" s="104">
        <v>5</v>
      </c>
      <c r="B33" s="396" t="s">
        <v>756</v>
      </c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178">
        <v>0</v>
      </c>
      <c r="N33" s="178">
        <v>0</v>
      </c>
      <c r="O33" s="178">
        <f>N33-M33</f>
        <v>0</v>
      </c>
      <c r="P33" s="178" t="e">
        <f>N33/M33*100</f>
        <v>#DIV/0!</v>
      </c>
      <c r="Q33" s="178">
        <v>0</v>
      </c>
      <c r="R33" s="178">
        <v>0</v>
      </c>
      <c r="S33" s="178">
        <f>R33-Q33</f>
        <v>0</v>
      </c>
      <c r="T33" s="178" t="e">
        <f>R33/Q33*100</f>
        <v>#DIV/0!</v>
      </c>
      <c r="U33" s="178">
        <v>0</v>
      </c>
      <c r="V33" s="178">
        <v>166.4</v>
      </c>
      <c r="W33" s="178">
        <f>V33-U33</f>
        <v>0</v>
      </c>
      <c r="X33" s="178" t="e">
        <f>V33/U33*100</f>
        <v>#DIV/0!</v>
      </c>
      <c r="Y33" s="178">
        <v>0</v>
      </c>
      <c r="Z33" s="178">
        <v>0</v>
      </c>
      <c r="AA33" s="178">
        <f>Z33-Y33</f>
        <v>0</v>
      </c>
      <c r="AB33" s="178" t="e">
        <f>Z33/Y33*100</f>
        <v>#DIV/0!</v>
      </c>
      <c r="AC33" s="178">
        <f>SUM(M33,Q33,U33,Y33)</f>
        <v>0</v>
      </c>
      <c r="AD33" s="178">
        <f>SUM(N33,R33,V33,Z33)</f>
        <v>0</v>
      </c>
      <c r="AE33" s="178">
        <f>AD33-AC33</f>
        <v>0</v>
      </c>
      <c r="AF33" s="178" t="e">
        <f>AD33/AC33*100</f>
        <v>#DIV/0!</v>
      </c>
    </row>
    <row r="34" ht="20.1" customHeight="1">
      <c r="A34" s="104">
        <v>6</v>
      </c>
      <c r="B34" s="396" t="s">
        <v>758</v>
      </c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178">
        <v>0</v>
      </c>
      <c r="N34" s="178">
        <v>0</v>
      </c>
      <c r="O34" s="178">
        <f>N34-M34</f>
        <v>0</v>
      </c>
      <c r="P34" s="178" t="e">
        <f>N34/M34*100</f>
        <v>#DIV/0!</v>
      </c>
      <c r="Q34" s="178">
        <v>0</v>
      </c>
      <c r="R34" s="178">
        <v>0</v>
      </c>
      <c r="S34" s="178">
        <f>R34-Q34</f>
        <v>0</v>
      </c>
      <c r="T34" s="178" t="e">
        <f>R34/Q34*100</f>
        <v>#DIV/0!</v>
      </c>
      <c r="U34" s="178">
        <v>0</v>
      </c>
      <c r="V34" s="178">
        <v>12.3</v>
      </c>
      <c r="W34" s="178">
        <f>V34-U34</f>
        <v>0</v>
      </c>
      <c r="X34" s="178" t="e">
        <f>V34/U34*100</f>
        <v>#DIV/0!</v>
      </c>
      <c r="Y34" s="178">
        <v>0</v>
      </c>
      <c r="Z34" s="178">
        <v>0</v>
      </c>
      <c r="AA34" s="178">
        <f>Z34-Y34</f>
        <v>0</v>
      </c>
      <c r="AB34" s="178" t="e">
        <f>Z34/Y34*100</f>
        <v>#DIV/0!</v>
      </c>
      <c r="AC34" s="178">
        <f>SUM(M34,Q34,U34,Y34)</f>
        <v>0</v>
      </c>
      <c r="AD34" s="178">
        <f>SUM(N34,R34,V34,Z34)</f>
        <v>0</v>
      </c>
      <c r="AE34" s="178">
        <f>AD34-AC34</f>
        <v>0</v>
      </c>
      <c r="AF34" s="178" t="e">
        <f>AD34/AC34*100</f>
        <v>#DIV/0!</v>
      </c>
    </row>
    <row r="35" ht="20.1" customHeight="1">
      <c r="A35" s="104">
        <v>7</v>
      </c>
      <c r="B35" s="396" t="s">
        <v>760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178">
        <v>0</v>
      </c>
      <c r="N35" s="178">
        <v>0</v>
      </c>
      <c r="O35" s="178">
        <f>N35-M35</f>
        <v>0</v>
      </c>
      <c r="P35" s="178" t="e">
        <f>N35/M35*100</f>
        <v>#DIV/0!</v>
      </c>
      <c r="Q35" s="178">
        <v>0</v>
      </c>
      <c r="R35" s="178">
        <v>0</v>
      </c>
      <c r="S35" s="178">
        <f>R35-Q35</f>
        <v>0</v>
      </c>
      <c r="T35" s="178" t="e">
        <f>R35/Q35*100</f>
        <v>#DIV/0!</v>
      </c>
      <c r="U35" s="178">
        <v>0</v>
      </c>
      <c r="V35" s="178">
        <v>54.8</v>
      </c>
      <c r="W35" s="178">
        <f>V35-U35</f>
        <v>0</v>
      </c>
      <c r="X35" s="178" t="e">
        <f>V35/U35*100</f>
        <v>#DIV/0!</v>
      </c>
      <c r="Y35" s="178">
        <v>0</v>
      </c>
      <c r="Z35" s="178">
        <v>0</v>
      </c>
      <c r="AA35" s="178">
        <f>Z35-Y35</f>
        <v>0</v>
      </c>
      <c r="AB35" s="178" t="e">
        <f>Z35/Y35*100</f>
        <v>#DIV/0!</v>
      </c>
      <c r="AC35" s="178">
        <f>SUM(M35,Q35,U35,Y35)</f>
        <v>0</v>
      </c>
      <c r="AD35" s="178">
        <f>SUM(N35,R35,V35,Z35)</f>
        <v>0</v>
      </c>
      <c r="AE35" s="178">
        <f>AD35-AC35</f>
        <v>0</v>
      </c>
      <c r="AF35" s="178" t="e">
        <f>AD35/AC35*100</f>
        <v>#DIV/0!</v>
      </c>
    </row>
    <row r="36" ht="20.1" customHeight="1">
      <c r="A36" s="104">
        <v>8</v>
      </c>
      <c r="B36" s="396" t="s">
        <v>762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178">
        <v>0</v>
      </c>
      <c r="N36" s="178">
        <v>0</v>
      </c>
      <c r="O36" s="178">
        <f>N36-M36</f>
        <v>0</v>
      </c>
      <c r="P36" s="178" t="e">
        <f>N36/M36*100</f>
        <v>#DIV/0!</v>
      </c>
      <c r="Q36" s="178">
        <v>0</v>
      </c>
      <c r="R36" s="178">
        <v>0</v>
      </c>
      <c r="S36" s="178">
        <f>R36-Q36</f>
        <v>0</v>
      </c>
      <c r="T36" s="178" t="e">
        <f>R36/Q36*100</f>
        <v>#DIV/0!</v>
      </c>
      <c r="U36" s="178">
        <v>0</v>
      </c>
      <c r="V36" s="178">
        <v>17.8</v>
      </c>
      <c r="W36" s="178">
        <f>V36-U36</f>
        <v>0</v>
      </c>
      <c r="X36" s="178" t="e">
        <f>V36/U36*100</f>
        <v>#DIV/0!</v>
      </c>
      <c r="Y36" s="178">
        <v>0</v>
      </c>
      <c r="Z36" s="178">
        <v>0</v>
      </c>
      <c r="AA36" s="178">
        <f>Z36-Y36</f>
        <v>0</v>
      </c>
      <c r="AB36" s="178" t="e">
        <f>Z36/Y36*100</f>
        <v>#DIV/0!</v>
      </c>
      <c r="AC36" s="178">
        <f>SUM(M36,Q36,U36,Y36)</f>
        <v>0</v>
      </c>
      <c r="AD36" s="178">
        <f>SUM(N36,R36,V36,Z36)</f>
        <v>0</v>
      </c>
      <c r="AE36" s="178">
        <f>AD36-AC36</f>
        <v>0</v>
      </c>
      <c r="AF36" s="178" t="e">
        <f>AD36/AC36*100</f>
        <v>#DIV/0!</v>
      </c>
    </row>
    <row r="37" ht="20.1" customHeight="1">
      <c r="A37" s="104">
        <v>9</v>
      </c>
      <c r="B37" s="396" t="s">
        <v>766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178">
        <v>0</v>
      </c>
      <c r="N37" s="178">
        <v>0</v>
      </c>
      <c r="O37" s="178">
        <f>N37-M37</f>
        <v>0</v>
      </c>
      <c r="P37" s="178" t="e">
        <f>N37/M37*100</f>
        <v>#DIV/0!</v>
      </c>
      <c r="Q37" s="178">
        <v>0</v>
      </c>
      <c r="R37" s="178">
        <v>0</v>
      </c>
      <c r="S37" s="178">
        <f>R37-Q37</f>
        <v>0</v>
      </c>
      <c r="T37" s="178" t="e">
        <f>R37/Q37*100</f>
        <v>#DIV/0!</v>
      </c>
      <c r="U37" s="178">
        <v>0</v>
      </c>
      <c r="V37" s="178">
        <v>42.3</v>
      </c>
      <c r="W37" s="178">
        <f>V37-U37</f>
        <v>0</v>
      </c>
      <c r="X37" s="178" t="e">
        <f>V37/U37*100</f>
        <v>#DIV/0!</v>
      </c>
      <c r="Y37" s="178">
        <v>0</v>
      </c>
      <c r="Z37" s="178">
        <v>0</v>
      </c>
      <c r="AA37" s="178">
        <f>Z37-Y37</f>
        <v>0</v>
      </c>
      <c r="AB37" s="178" t="e">
        <f>Z37/Y37*100</f>
        <v>#DIV/0!</v>
      </c>
      <c r="AC37" s="178">
        <f>SUM(M37,Q37,U37,Y37)</f>
        <v>0</v>
      </c>
      <c r="AD37" s="178">
        <f>SUM(N37,R37,V37,Z37)</f>
        <v>0</v>
      </c>
      <c r="AE37" s="178">
        <f>AD37-AC37</f>
        <v>0</v>
      </c>
      <c r="AF37" s="178" t="e">
        <f>AD37/AC37*100</f>
        <v>#DIV/0!</v>
      </c>
    </row>
    <row r="38" ht="20.1" customHeight="1">
      <c r="A38" s="104">
        <v>10</v>
      </c>
      <c r="B38" s="396" t="s">
        <v>477</v>
      </c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178">
        <v>0</v>
      </c>
      <c r="N38" s="178">
        <v>0</v>
      </c>
      <c r="O38" s="178">
        <f>N38-M38</f>
        <v>0</v>
      </c>
      <c r="P38" s="178" t="e">
        <f>N38/M38*100</f>
        <v>#DIV/0!</v>
      </c>
      <c r="Q38" s="178">
        <v>0</v>
      </c>
      <c r="R38" s="178">
        <v>0</v>
      </c>
      <c r="S38" s="178">
        <f>R38-Q38</f>
        <v>0</v>
      </c>
      <c r="T38" s="178" t="e">
        <f>R38/Q38*100</f>
        <v>#DIV/0!</v>
      </c>
      <c r="U38" s="178">
        <v>0</v>
      </c>
      <c r="V38" s="178">
        <v>0</v>
      </c>
      <c r="W38" s="178">
        <f>V38-U38</f>
        <v>0</v>
      </c>
      <c r="X38" s="178" t="e">
        <f>V38/U38*100</f>
        <v>#DIV/0!</v>
      </c>
      <c r="Y38" s="178">
        <v>0</v>
      </c>
      <c r="Z38" s="178">
        <v>0</v>
      </c>
      <c r="AA38" s="178">
        <f>Z38-Y38</f>
        <v>0</v>
      </c>
      <c r="AB38" s="178" t="e">
        <f>Z38/Y38*100</f>
        <v>#DIV/0!</v>
      </c>
      <c r="AC38" s="178">
        <f>SUM(M38,Q38,U38,Y38)</f>
        <v>0</v>
      </c>
      <c r="AD38" s="178">
        <f>SUM(N38,R38,V38,Z38)</f>
        <v>0</v>
      </c>
      <c r="AE38" s="178">
        <f>AD38-AC38</f>
        <v>0</v>
      </c>
      <c r="AF38" s="178" t="e">
        <f>AD38/AC38*100</f>
        <v>#DIV/0!</v>
      </c>
    </row>
    <row r="39" ht="20.1" customHeight="1">
      <c r="A39" s="104">
        <v>11</v>
      </c>
      <c r="B39" s="396" t="s">
        <v>973</v>
      </c>
      <c r="C39" s="396"/>
      <c r="D39" s="396"/>
      <c r="E39" s="396"/>
      <c r="F39" s="396"/>
      <c r="G39" s="396"/>
      <c r="H39" s="396"/>
      <c r="I39" s="396"/>
      <c r="J39" s="396"/>
      <c r="K39" s="396"/>
      <c r="L39" s="396"/>
      <c r="M39" s="178">
        <v>0</v>
      </c>
      <c r="N39" s="178">
        <v>0</v>
      </c>
      <c r="O39" s="178">
        <f>N39-M39</f>
        <v>0</v>
      </c>
      <c r="P39" s="178" t="e">
        <f>N39/M39*100</f>
        <v>#DIV/0!</v>
      </c>
      <c r="Q39" s="178">
        <v>0</v>
      </c>
      <c r="R39" s="178">
        <v>0</v>
      </c>
      <c r="S39" s="178">
        <f>R39-Q39</f>
        <v>0</v>
      </c>
      <c r="T39" s="178" t="e">
        <f>R39/Q39*100</f>
        <v>#DIV/0!</v>
      </c>
      <c r="U39" s="178">
        <v>0</v>
      </c>
      <c r="V39" s="178">
        <v>0</v>
      </c>
      <c r="W39" s="178">
        <f>V39-U39</f>
        <v>0</v>
      </c>
      <c r="X39" s="178" t="e">
        <f>V39/U39*100</f>
        <v>#DIV/0!</v>
      </c>
      <c r="Y39" s="178">
        <v>0</v>
      </c>
      <c r="Z39" s="178">
        <v>0</v>
      </c>
      <c r="AA39" s="178">
        <f>Z39-Y39</f>
        <v>0</v>
      </c>
      <c r="AB39" s="178" t="e">
        <f>Z39/Y39*100</f>
        <v>#DIV/0!</v>
      </c>
      <c r="AC39" s="178">
        <f>SUM(M39,Q39,U39,Y39)</f>
        <v>0</v>
      </c>
      <c r="AD39" s="178">
        <f>SUM(N39,R39,V39,Z39)</f>
        <v>0</v>
      </c>
      <c r="AE39" s="178">
        <f>AD39-AC39</f>
        <v>0</v>
      </c>
      <c r="AF39" s="178" t="e">
        <f>AD39/AC39*100</f>
        <v>#DIV/0!</v>
      </c>
    </row>
    <row r="40" ht="20.1" customHeight="1">
      <c r="A40" s="104">
        <v>12</v>
      </c>
      <c r="B40" s="396" t="s">
        <v>850</v>
      </c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178">
        <v>0</v>
      </c>
      <c r="N40" s="178">
        <v>0</v>
      </c>
      <c r="O40" s="178">
        <f>N40-M40</f>
        <v>0</v>
      </c>
      <c r="P40" s="178" t="e">
        <f>N40/M40*100</f>
        <v>#DIV/0!</v>
      </c>
      <c r="Q40" s="178">
        <v>0</v>
      </c>
      <c r="R40" s="178">
        <v>0</v>
      </c>
      <c r="S40" s="178">
        <f>R40-Q40</f>
        <v>0</v>
      </c>
      <c r="T40" s="178" t="e">
        <f>R40/Q40*100</f>
        <v>#DIV/0!</v>
      </c>
      <c r="U40" s="178">
        <v>40</v>
      </c>
      <c r="V40" s="178">
        <v>5.4</v>
      </c>
      <c r="W40" s="178">
        <f>V40-U40</f>
        <v>0</v>
      </c>
      <c r="X40" s="178" t="e">
        <f>V40/U40*100</f>
        <v>#DIV/0!</v>
      </c>
      <c r="Y40" s="178">
        <v>0</v>
      </c>
      <c r="Z40" s="178">
        <v>0</v>
      </c>
      <c r="AA40" s="178">
        <f>Z40-Y40</f>
        <v>0</v>
      </c>
      <c r="AB40" s="178" t="e">
        <f>Z40/Y40*100</f>
        <v>#DIV/0!</v>
      </c>
      <c r="AC40" s="178">
        <f>SUM(M40,Q40,U40,Y40)</f>
        <v>0</v>
      </c>
      <c r="AD40" s="178">
        <f>SUM(N40,R40,V40,Z40)</f>
        <v>0</v>
      </c>
      <c r="AE40" s="178">
        <f>AD40-AC40</f>
        <v>0</v>
      </c>
      <c r="AF40" s="178" t="e">
        <f>AD40/AC40*100</f>
        <v>#DIV/0!</v>
      </c>
    </row>
    <row r="41" ht="20.1" customHeight="1">
      <c r="A41" s="104">
        <v>13</v>
      </c>
      <c r="B41" s="396" t="s">
        <v>852</v>
      </c>
      <c r="C41" s="396"/>
      <c r="D41" s="396"/>
      <c r="E41" s="396"/>
      <c r="F41" s="396"/>
      <c r="G41" s="396"/>
      <c r="H41" s="396"/>
      <c r="I41" s="396"/>
      <c r="J41" s="396"/>
      <c r="K41" s="396"/>
      <c r="L41" s="396"/>
      <c r="M41" s="178">
        <v>0</v>
      </c>
      <c r="N41" s="178">
        <v>0</v>
      </c>
      <c r="O41" s="178">
        <f>N41-M41</f>
        <v>0</v>
      </c>
      <c r="P41" s="178" t="e">
        <f>N41/M41*100</f>
        <v>#DIV/0!</v>
      </c>
      <c r="Q41" s="178">
        <v>0</v>
      </c>
      <c r="R41" s="178">
        <v>0</v>
      </c>
      <c r="S41" s="178">
        <f>R41-Q41</f>
        <v>0</v>
      </c>
      <c r="T41" s="178" t="e">
        <f>R41/Q41*100</f>
        <v>#DIV/0!</v>
      </c>
      <c r="U41" s="178">
        <v>120</v>
      </c>
      <c r="V41" s="178">
        <v>3.9</v>
      </c>
      <c r="W41" s="178">
        <f>V41-U41</f>
        <v>0</v>
      </c>
      <c r="X41" s="178" t="e">
        <f>V41/U41*100</f>
        <v>#DIV/0!</v>
      </c>
      <c r="Y41" s="178">
        <v>0</v>
      </c>
      <c r="Z41" s="178">
        <v>0</v>
      </c>
      <c r="AA41" s="178">
        <f>Z41-Y41</f>
        <v>0</v>
      </c>
      <c r="AB41" s="178" t="e">
        <f>Z41/Y41*100</f>
        <v>#DIV/0!</v>
      </c>
      <c r="AC41" s="178">
        <f>SUM(M41,Q41,U41,Y41)</f>
        <v>0</v>
      </c>
      <c r="AD41" s="178">
        <f>SUM(N41,R41,V41,Z41)</f>
        <v>0</v>
      </c>
      <c r="AE41" s="178">
        <f>AD41-AC41</f>
        <v>0</v>
      </c>
      <c r="AF41" s="178" t="e">
        <f>AD41/AC41*100</f>
        <v>#DIV/0!</v>
      </c>
    </row>
    <row r="42" ht="20.1" customHeight="1">
      <c r="A42" s="104">
        <v>14</v>
      </c>
      <c r="B42" s="396" t="s">
        <v>854</v>
      </c>
      <c r="C42" s="396"/>
      <c r="D42" s="396"/>
      <c r="E42" s="396"/>
      <c r="F42" s="396"/>
      <c r="G42" s="396"/>
      <c r="H42" s="396"/>
      <c r="I42" s="396"/>
      <c r="J42" s="396"/>
      <c r="K42" s="396"/>
      <c r="L42" s="396"/>
      <c r="M42" s="178">
        <v>0</v>
      </c>
      <c r="N42" s="178">
        <v>0</v>
      </c>
      <c r="O42" s="178">
        <f>N42-M42</f>
        <v>0</v>
      </c>
      <c r="P42" s="178" t="e">
        <f>N42/M42*100</f>
        <v>#DIV/0!</v>
      </c>
      <c r="Q42" s="178">
        <v>0</v>
      </c>
      <c r="R42" s="178">
        <v>0</v>
      </c>
      <c r="S42" s="178">
        <f>R42-Q42</f>
        <v>0</v>
      </c>
      <c r="T42" s="178" t="e">
        <f>R42/Q42*100</f>
        <v>#DIV/0!</v>
      </c>
      <c r="U42" s="178">
        <v>0</v>
      </c>
      <c r="V42" s="178">
        <v>0.9</v>
      </c>
      <c r="W42" s="178">
        <f>V42-U42</f>
        <v>0</v>
      </c>
      <c r="X42" s="178" t="e">
        <f>V42/U42*100</f>
        <v>#DIV/0!</v>
      </c>
      <c r="Y42" s="178">
        <v>0</v>
      </c>
      <c r="Z42" s="178">
        <v>0</v>
      </c>
      <c r="AA42" s="178">
        <f>Z42-Y42</f>
        <v>0</v>
      </c>
      <c r="AB42" s="178" t="e">
        <f>Z42/Y42*100</f>
        <v>#DIV/0!</v>
      </c>
      <c r="AC42" s="178">
        <f>SUM(M42,Q42,U42,Y42)</f>
        <v>0</v>
      </c>
      <c r="AD42" s="178">
        <f>SUM(N42,R42,V42,Z42)</f>
        <v>0</v>
      </c>
      <c r="AE42" s="178">
        <f>AD42-AC42</f>
        <v>0</v>
      </c>
      <c r="AF42" s="178" t="e">
        <f>AD42/AC42*100</f>
        <v>#DIV/0!</v>
      </c>
    </row>
    <row r="43" ht="20.1" customHeight="1">
      <c r="A43" s="104">
        <v>15</v>
      </c>
      <c r="B43" s="396" t="s">
        <v>856</v>
      </c>
      <c r="C43" s="396"/>
      <c r="D43" s="396"/>
      <c r="E43" s="396"/>
      <c r="F43" s="396"/>
      <c r="G43" s="396"/>
      <c r="H43" s="396"/>
      <c r="I43" s="396"/>
      <c r="J43" s="396"/>
      <c r="K43" s="396"/>
      <c r="L43" s="396"/>
      <c r="M43" s="178">
        <v>0</v>
      </c>
      <c r="N43" s="178">
        <v>0</v>
      </c>
      <c r="O43" s="178">
        <f>N43-M43</f>
        <v>0</v>
      </c>
      <c r="P43" s="178" t="e">
        <f>N43/M43*100</f>
        <v>#DIV/0!</v>
      </c>
      <c r="Q43" s="178">
        <v>0</v>
      </c>
      <c r="R43" s="178">
        <v>0</v>
      </c>
      <c r="S43" s="178">
        <f>R43-Q43</f>
        <v>0</v>
      </c>
      <c r="T43" s="178" t="e">
        <f>R43/Q43*100</f>
        <v>#DIV/0!</v>
      </c>
      <c r="U43" s="178">
        <v>0</v>
      </c>
      <c r="V43" s="178">
        <v>47.8</v>
      </c>
      <c r="W43" s="178">
        <f>V43-U43</f>
        <v>0</v>
      </c>
      <c r="X43" s="178" t="e">
        <f>V43/U43*100</f>
        <v>#DIV/0!</v>
      </c>
      <c r="Y43" s="178">
        <v>0</v>
      </c>
      <c r="Z43" s="178">
        <v>0</v>
      </c>
      <c r="AA43" s="178">
        <f>Z43-Y43</f>
        <v>0</v>
      </c>
      <c r="AB43" s="178" t="e">
        <f>Z43/Y43*100</f>
        <v>#DIV/0!</v>
      </c>
      <c r="AC43" s="178">
        <f>SUM(M43,Q43,U43,Y43)</f>
        <v>0</v>
      </c>
      <c r="AD43" s="178">
        <f>SUM(N43,R43,V43,Z43)</f>
        <v>0</v>
      </c>
      <c r="AE43" s="178">
        <f>AD43-AC43</f>
        <v>0</v>
      </c>
      <c r="AF43" s="178" t="e">
        <f>AD43/AC43*100</f>
        <v>#DIV/0!</v>
      </c>
    </row>
    <row r="44" ht="20.1" customHeight="1">
      <c r="A44" s="104">
        <v>16</v>
      </c>
      <c r="B44" s="396" t="s">
        <v>858</v>
      </c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178">
        <v>0</v>
      </c>
      <c r="N44" s="178">
        <v>0</v>
      </c>
      <c r="O44" s="178">
        <f>N44-M44</f>
        <v>0</v>
      </c>
      <c r="P44" s="178" t="e">
        <f>N44/M44*100</f>
        <v>#DIV/0!</v>
      </c>
      <c r="Q44" s="178">
        <v>0</v>
      </c>
      <c r="R44" s="178">
        <v>0</v>
      </c>
      <c r="S44" s="178">
        <f>R44-Q44</f>
        <v>0</v>
      </c>
      <c r="T44" s="178" t="e">
        <f>R44/Q44*100</f>
        <v>#DIV/0!</v>
      </c>
      <c r="U44" s="178">
        <v>0</v>
      </c>
      <c r="V44" s="178">
        <v>5.9</v>
      </c>
      <c r="W44" s="178">
        <f>V44-U44</f>
        <v>0</v>
      </c>
      <c r="X44" s="178" t="e">
        <f>V44/U44*100</f>
        <v>#DIV/0!</v>
      </c>
      <c r="Y44" s="178">
        <v>0</v>
      </c>
      <c r="Z44" s="178">
        <v>0</v>
      </c>
      <c r="AA44" s="178">
        <f>Z44-Y44</f>
        <v>0</v>
      </c>
      <c r="AB44" s="178" t="e">
        <f>Z44/Y44*100</f>
        <v>#DIV/0!</v>
      </c>
      <c r="AC44" s="178">
        <f>SUM(M44,Q44,U44,Y44)</f>
        <v>0</v>
      </c>
      <c r="AD44" s="178">
        <f>SUM(N44,R44,V44,Z44)</f>
        <v>0</v>
      </c>
      <c r="AE44" s="178">
        <f>AD44-AC44</f>
        <v>0</v>
      </c>
      <c r="AF44" s="178" t="e">
        <f>AD44/AC44*100</f>
        <v>#DIV/0!</v>
      </c>
    </row>
    <row r="45" ht="20.1" customHeight="1">
      <c r="A45" s="104">
        <v>17</v>
      </c>
      <c r="B45" s="396" t="s">
        <v>860</v>
      </c>
      <c r="C45" s="396"/>
      <c r="D45" s="396"/>
      <c r="E45" s="396"/>
      <c r="F45" s="396"/>
      <c r="G45" s="396"/>
      <c r="H45" s="396"/>
      <c r="I45" s="396"/>
      <c r="J45" s="396"/>
      <c r="K45" s="396"/>
      <c r="L45" s="396"/>
      <c r="M45" s="178">
        <v>0</v>
      </c>
      <c r="N45" s="178">
        <v>0</v>
      </c>
      <c r="O45" s="178">
        <f>N45-M45</f>
        <v>0</v>
      </c>
      <c r="P45" s="178" t="e">
        <f>N45/M45*100</f>
        <v>#DIV/0!</v>
      </c>
      <c r="Q45" s="178">
        <v>0</v>
      </c>
      <c r="R45" s="178">
        <v>0</v>
      </c>
      <c r="S45" s="178">
        <f>R45-Q45</f>
        <v>0</v>
      </c>
      <c r="T45" s="178" t="e">
        <f>R45/Q45*100</f>
        <v>#DIV/0!</v>
      </c>
      <c r="U45" s="178">
        <v>0</v>
      </c>
      <c r="V45" s="178">
        <v>7.8</v>
      </c>
      <c r="W45" s="178">
        <f>V45-U45</f>
        <v>0</v>
      </c>
      <c r="X45" s="178" t="e">
        <f>V45/U45*100</f>
        <v>#DIV/0!</v>
      </c>
      <c r="Y45" s="178">
        <v>0</v>
      </c>
      <c r="Z45" s="178">
        <v>0</v>
      </c>
      <c r="AA45" s="178">
        <f>Z45-Y45</f>
        <v>0</v>
      </c>
      <c r="AB45" s="178" t="e">
        <f>Z45/Y45*100</f>
        <v>#DIV/0!</v>
      </c>
      <c r="AC45" s="178">
        <f>SUM(M45,Q45,U45,Y45)</f>
        <v>0</v>
      </c>
      <c r="AD45" s="178">
        <f>SUM(N45,R45,V45,Z45)</f>
        <v>0</v>
      </c>
      <c r="AE45" s="178">
        <f>AD45-AC45</f>
        <v>0</v>
      </c>
      <c r="AF45" s="178" t="e">
        <f>AD45/AC45*100</f>
        <v>#DIV/0!</v>
      </c>
    </row>
    <row r="46" ht="20.1" customHeight="1">
      <c r="A46" s="104">
        <v>18</v>
      </c>
      <c r="B46" s="396" t="s">
        <v>862</v>
      </c>
      <c r="C46" s="396"/>
      <c r="D46" s="396"/>
      <c r="E46" s="396"/>
      <c r="F46" s="396"/>
      <c r="G46" s="396"/>
      <c r="H46" s="396"/>
      <c r="I46" s="396"/>
      <c r="J46" s="396"/>
      <c r="K46" s="396"/>
      <c r="L46" s="396"/>
      <c r="M46" s="178">
        <v>0</v>
      </c>
      <c r="N46" s="178">
        <v>0</v>
      </c>
      <c r="O46" s="178">
        <f>N46-M46</f>
        <v>0</v>
      </c>
      <c r="P46" s="178" t="e">
        <f>N46/M46*100</f>
        <v>#DIV/0!</v>
      </c>
      <c r="Q46" s="178">
        <v>0</v>
      </c>
      <c r="R46" s="178">
        <v>0</v>
      </c>
      <c r="S46" s="178">
        <f>R46-Q46</f>
        <v>0</v>
      </c>
      <c r="T46" s="178" t="e">
        <f>R46/Q46*100</f>
        <v>#DIV/0!</v>
      </c>
      <c r="U46" s="178">
        <v>0</v>
      </c>
      <c r="V46" s="178">
        <v>2.4</v>
      </c>
      <c r="W46" s="178">
        <f>V46-U46</f>
        <v>0</v>
      </c>
      <c r="X46" s="178" t="e">
        <f>V46/U46*100</f>
        <v>#DIV/0!</v>
      </c>
      <c r="Y46" s="178">
        <v>0</v>
      </c>
      <c r="Z46" s="178">
        <v>0</v>
      </c>
      <c r="AA46" s="178">
        <f>Z46-Y46</f>
        <v>0</v>
      </c>
      <c r="AB46" s="178" t="e">
        <f>Z46/Y46*100</f>
        <v>#DIV/0!</v>
      </c>
      <c r="AC46" s="178">
        <f>SUM(M46,Q46,U46,Y46)</f>
        <v>0</v>
      </c>
      <c r="AD46" s="178">
        <f>SUM(N46,R46,V46,Z46)</f>
        <v>0</v>
      </c>
      <c r="AE46" s="178">
        <f>AD46-AC46</f>
        <v>0</v>
      </c>
      <c r="AF46" s="178" t="e">
        <f>AD46/AC46*100</f>
        <v>#DIV/0!</v>
      </c>
    </row>
    <row r="47" ht="20.1" customHeight="1">
      <c r="A47" s="104">
        <v>19</v>
      </c>
      <c r="B47" s="396" t="s">
        <v>864</v>
      </c>
      <c r="C47" s="396"/>
      <c r="D47" s="396"/>
      <c r="E47" s="396"/>
      <c r="F47" s="396"/>
      <c r="G47" s="396"/>
      <c r="H47" s="396"/>
      <c r="I47" s="396"/>
      <c r="J47" s="396"/>
      <c r="K47" s="396"/>
      <c r="L47" s="396"/>
      <c r="M47" s="178">
        <v>0</v>
      </c>
      <c r="N47" s="178">
        <v>0</v>
      </c>
      <c r="O47" s="178">
        <f>N47-M47</f>
        <v>0</v>
      </c>
      <c r="P47" s="178" t="e">
        <f>N47/M47*100</f>
        <v>#DIV/0!</v>
      </c>
      <c r="Q47" s="178">
        <v>0</v>
      </c>
      <c r="R47" s="178">
        <v>0</v>
      </c>
      <c r="S47" s="178">
        <f>R47-Q47</f>
        <v>0</v>
      </c>
      <c r="T47" s="178" t="e">
        <f>R47/Q47*100</f>
        <v>#DIV/0!</v>
      </c>
      <c r="U47" s="178">
        <v>0</v>
      </c>
      <c r="V47" s="178">
        <v>3.5</v>
      </c>
      <c r="W47" s="178">
        <f>V47-U47</f>
        <v>0</v>
      </c>
      <c r="X47" s="178" t="e">
        <f>V47/U47*100</f>
        <v>#DIV/0!</v>
      </c>
      <c r="Y47" s="178">
        <v>0</v>
      </c>
      <c r="Z47" s="178">
        <v>0</v>
      </c>
      <c r="AA47" s="178">
        <f>Z47-Y47</f>
        <v>0</v>
      </c>
      <c r="AB47" s="178" t="e">
        <f>Z47/Y47*100</f>
        <v>#DIV/0!</v>
      </c>
      <c r="AC47" s="178">
        <f>SUM(M47,Q47,U47,Y47)</f>
        <v>0</v>
      </c>
      <c r="AD47" s="178">
        <f>SUM(N47,R47,V47,Z47)</f>
        <v>0</v>
      </c>
      <c r="AE47" s="178">
        <f>AD47-AC47</f>
        <v>0</v>
      </c>
      <c r="AF47" s="178" t="e">
        <f>AD47/AC47*100</f>
        <v>#DIV/0!</v>
      </c>
    </row>
    <row r="48" ht="20.1" customHeight="1">
      <c r="A48" s="104">
        <v>20</v>
      </c>
      <c r="B48" s="396" t="s">
        <v>866</v>
      </c>
      <c r="C48" s="396"/>
      <c r="D48" s="396"/>
      <c r="E48" s="396"/>
      <c r="F48" s="396"/>
      <c r="G48" s="396"/>
      <c r="H48" s="396"/>
      <c r="I48" s="396"/>
      <c r="J48" s="396"/>
      <c r="K48" s="396"/>
      <c r="L48" s="396"/>
      <c r="M48" s="178">
        <v>0</v>
      </c>
      <c r="N48" s="178">
        <v>0</v>
      </c>
      <c r="O48" s="178">
        <f>N48-M48</f>
        <v>0</v>
      </c>
      <c r="P48" s="178" t="e">
        <f>N48/M48*100</f>
        <v>#DIV/0!</v>
      </c>
      <c r="Q48" s="178">
        <v>0</v>
      </c>
      <c r="R48" s="178">
        <v>0</v>
      </c>
      <c r="S48" s="178">
        <f>R48-Q48</f>
        <v>0</v>
      </c>
      <c r="T48" s="178" t="e">
        <f>R48/Q48*100</f>
        <v>#DIV/0!</v>
      </c>
      <c r="U48" s="178">
        <v>0</v>
      </c>
      <c r="V48" s="178">
        <v>19.4</v>
      </c>
      <c r="W48" s="178">
        <f>V48-U48</f>
        <v>0</v>
      </c>
      <c r="X48" s="178" t="e">
        <f>V48/U48*100</f>
        <v>#DIV/0!</v>
      </c>
      <c r="Y48" s="178">
        <v>0</v>
      </c>
      <c r="Z48" s="178">
        <v>0</v>
      </c>
      <c r="AA48" s="178">
        <f>Z48-Y48</f>
        <v>0</v>
      </c>
      <c r="AB48" s="178" t="e">
        <f>Z48/Y48*100</f>
        <v>#DIV/0!</v>
      </c>
      <c r="AC48" s="178">
        <f>SUM(M48,Q48,U48,Y48)</f>
        <v>0</v>
      </c>
      <c r="AD48" s="178">
        <f>SUM(N48,R48,V48,Z48)</f>
        <v>0</v>
      </c>
      <c r="AE48" s="178">
        <f>AD48-AC48</f>
        <v>0</v>
      </c>
      <c r="AF48" s="178" t="e">
        <f>AD48/AC48*100</f>
        <v>#DIV/0!</v>
      </c>
    </row>
    <row r="49" ht="20.1" customHeight="1">
      <c r="A49" s="104">
        <v>21</v>
      </c>
      <c r="B49" s="396" t="s">
        <v>868</v>
      </c>
      <c r="C49" s="396"/>
      <c r="D49" s="396"/>
      <c r="E49" s="396"/>
      <c r="F49" s="396"/>
      <c r="G49" s="396"/>
      <c r="H49" s="396"/>
      <c r="I49" s="396"/>
      <c r="J49" s="396"/>
      <c r="K49" s="396"/>
      <c r="L49" s="396"/>
      <c r="M49" s="178">
        <v>0</v>
      </c>
      <c r="N49" s="178">
        <v>0</v>
      </c>
      <c r="O49" s="178">
        <f>N49-M49</f>
        <v>0</v>
      </c>
      <c r="P49" s="178" t="e">
        <f>N49/M49*100</f>
        <v>#DIV/0!</v>
      </c>
      <c r="Q49" s="178">
        <v>0</v>
      </c>
      <c r="R49" s="178">
        <v>0</v>
      </c>
      <c r="S49" s="178">
        <f>R49-Q49</f>
        <v>0</v>
      </c>
      <c r="T49" s="178" t="e">
        <f>R49/Q49*100</f>
        <v>#DIV/0!</v>
      </c>
      <c r="U49" s="178">
        <v>0</v>
      </c>
      <c r="V49" s="178">
        <v>1.5</v>
      </c>
      <c r="W49" s="178">
        <f>V49-U49</f>
        <v>0</v>
      </c>
      <c r="X49" s="178" t="e">
        <f>V49/U49*100</f>
        <v>#DIV/0!</v>
      </c>
      <c r="Y49" s="178">
        <v>0</v>
      </c>
      <c r="Z49" s="178">
        <v>0</v>
      </c>
      <c r="AA49" s="178">
        <f>Z49-Y49</f>
        <v>0</v>
      </c>
      <c r="AB49" s="178" t="e">
        <f>Z49/Y49*100</f>
        <v>#DIV/0!</v>
      </c>
      <c r="AC49" s="178">
        <f>SUM(M49,Q49,U49,Y49)</f>
        <v>0</v>
      </c>
      <c r="AD49" s="178">
        <f>SUM(N49,R49,V49,Z49)</f>
        <v>0</v>
      </c>
      <c r="AE49" s="178">
        <f>AD49-AC49</f>
        <v>0</v>
      </c>
      <c r="AF49" s="178" t="e">
        <f>AD49/AC49*100</f>
        <v>#DIV/0!</v>
      </c>
    </row>
    <row r="50" ht="20.1" customHeight="1">
      <c r="A50" s="104">
        <v>22</v>
      </c>
      <c r="B50" s="396" t="s">
        <v>870</v>
      </c>
      <c r="C50" s="396"/>
      <c r="D50" s="396"/>
      <c r="E50" s="396"/>
      <c r="F50" s="396"/>
      <c r="G50" s="396"/>
      <c r="H50" s="396"/>
      <c r="I50" s="396"/>
      <c r="J50" s="396"/>
      <c r="K50" s="396"/>
      <c r="L50" s="396"/>
      <c r="M50" s="178">
        <v>0</v>
      </c>
      <c r="N50" s="178">
        <v>0</v>
      </c>
      <c r="O50" s="178">
        <f>N50-M50</f>
        <v>0</v>
      </c>
      <c r="P50" s="178" t="e">
        <f>N50/M50*100</f>
        <v>#DIV/0!</v>
      </c>
      <c r="Q50" s="178">
        <v>0</v>
      </c>
      <c r="R50" s="178">
        <v>0</v>
      </c>
      <c r="S50" s="178">
        <f>R50-Q50</f>
        <v>0</v>
      </c>
      <c r="T50" s="178" t="e">
        <f>R50/Q50*100</f>
        <v>#DIV/0!</v>
      </c>
      <c r="U50" s="178">
        <v>0</v>
      </c>
      <c r="V50" s="178">
        <v>1.3</v>
      </c>
      <c r="W50" s="178">
        <f>V50-U50</f>
        <v>0</v>
      </c>
      <c r="X50" s="178" t="e">
        <f>V50/U50*100</f>
        <v>#DIV/0!</v>
      </c>
      <c r="Y50" s="178">
        <v>0</v>
      </c>
      <c r="Z50" s="178">
        <v>0</v>
      </c>
      <c r="AA50" s="178">
        <f>Z50-Y50</f>
        <v>0</v>
      </c>
      <c r="AB50" s="178" t="e">
        <f>Z50/Y50*100</f>
        <v>#DIV/0!</v>
      </c>
      <c r="AC50" s="178">
        <f>SUM(M50,Q50,U50,Y50)</f>
        <v>0</v>
      </c>
      <c r="AD50" s="178">
        <f>SUM(N50,R50,V50,Z50)</f>
        <v>0</v>
      </c>
      <c r="AE50" s="178">
        <f>AD50-AC50</f>
        <v>0</v>
      </c>
      <c r="AF50" s="178" t="e">
        <f>AD50/AC50*100</f>
        <v>#DIV/0!</v>
      </c>
    </row>
    <row r="51" ht="20.1" customHeight="1">
      <c r="A51" s="104">
        <v>23</v>
      </c>
      <c r="B51" s="396" t="s">
        <v>872</v>
      </c>
      <c r="C51" s="396"/>
      <c r="D51" s="396"/>
      <c r="E51" s="396"/>
      <c r="F51" s="396"/>
      <c r="G51" s="396"/>
      <c r="H51" s="396"/>
      <c r="I51" s="396"/>
      <c r="J51" s="396"/>
      <c r="K51" s="396"/>
      <c r="L51" s="396"/>
      <c r="M51" s="178">
        <v>0</v>
      </c>
      <c r="N51" s="178">
        <v>0</v>
      </c>
      <c r="O51" s="178">
        <f>N51-M51</f>
        <v>0</v>
      </c>
      <c r="P51" s="178" t="e">
        <f>N51/M51*100</f>
        <v>#DIV/0!</v>
      </c>
      <c r="Q51" s="178">
        <v>0</v>
      </c>
      <c r="R51" s="178">
        <v>0</v>
      </c>
      <c r="S51" s="178">
        <f>R51-Q51</f>
        <v>0</v>
      </c>
      <c r="T51" s="178" t="e">
        <f>R51/Q51*100</f>
        <v>#DIV/0!</v>
      </c>
      <c r="U51" s="178">
        <v>0</v>
      </c>
      <c r="V51" s="178">
        <v>1</v>
      </c>
      <c r="W51" s="178">
        <f>V51-U51</f>
        <v>0</v>
      </c>
      <c r="X51" s="178" t="e">
        <f>V51/U51*100</f>
        <v>#DIV/0!</v>
      </c>
      <c r="Y51" s="178">
        <v>0</v>
      </c>
      <c r="Z51" s="178">
        <v>0</v>
      </c>
      <c r="AA51" s="178">
        <f>Z51-Y51</f>
        <v>0</v>
      </c>
      <c r="AB51" s="178" t="e">
        <f>Z51/Y51*100</f>
        <v>#DIV/0!</v>
      </c>
      <c r="AC51" s="178">
        <f>SUM(M51,Q51,U51,Y51)</f>
        <v>0</v>
      </c>
      <c r="AD51" s="178">
        <f>SUM(N51,R51,V51,Z51)</f>
        <v>0</v>
      </c>
      <c r="AE51" s="178">
        <f>AD51-AC51</f>
        <v>0</v>
      </c>
      <c r="AF51" s="178" t="e">
        <f>AD51/AC51*100</f>
        <v>#DIV/0!</v>
      </c>
    </row>
    <row r="52" ht="20.1" customHeight="1">
      <c r="A52" s="104">
        <v>24</v>
      </c>
      <c r="B52" s="396" t="s">
        <v>874</v>
      </c>
      <c r="C52" s="396"/>
      <c r="D52" s="396"/>
      <c r="E52" s="396"/>
      <c r="F52" s="396"/>
      <c r="G52" s="396"/>
      <c r="H52" s="396"/>
      <c r="I52" s="396"/>
      <c r="J52" s="396"/>
      <c r="K52" s="396"/>
      <c r="L52" s="396"/>
      <c r="M52" s="178">
        <v>0</v>
      </c>
      <c r="N52" s="178">
        <v>0</v>
      </c>
      <c r="O52" s="178">
        <f>N52-M52</f>
        <v>0</v>
      </c>
      <c r="P52" s="178" t="e">
        <f>N52/M52*100</f>
        <v>#DIV/0!</v>
      </c>
      <c r="Q52" s="178">
        <v>0</v>
      </c>
      <c r="R52" s="178">
        <v>0</v>
      </c>
      <c r="S52" s="178">
        <f>R52-Q52</f>
        <v>0</v>
      </c>
      <c r="T52" s="178" t="e">
        <f>R52/Q52*100</f>
        <v>#DIV/0!</v>
      </c>
      <c r="U52" s="178">
        <v>0</v>
      </c>
      <c r="V52" s="178">
        <v>8</v>
      </c>
      <c r="W52" s="178">
        <f>V52-U52</f>
        <v>0</v>
      </c>
      <c r="X52" s="178" t="e">
        <f>V52/U52*100</f>
        <v>#DIV/0!</v>
      </c>
      <c r="Y52" s="178">
        <v>0</v>
      </c>
      <c r="Z52" s="178">
        <v>0</v>
      </c>
      <c r="AA52" s="178">
        <f>Z52-Y52</f>
        <v>0</v>
      </c>
      <c r="AB52" s="178" t="e">
        <f>Z52/Y52*100</f>
        <v>#DIV/0!</v>
      </c>
      <c r="AC52" s="178">
        <f>SUM(M52,Q52,U52,Y52)</f>
        <v>0</v>
      </c>
      <c r="AD52" s="178">
        <f>SUM(N52,R52,V52,Z52)</f>
        <v>0</v>
      </c>
      <c r="AE52" s="178">
        <f>AD52-AC52</f>
        <v>0</v>
      </c>
      <c r="AF52" s="178" t="e">
        <f>AD52/AC52*100</f>
        <v>#DIV/0!</v>
      </c>
    </row>
    <row r="53" ht="20.1" customHeight="1">
      <c r="A53" s="104">
        <v>25</v>
      </c>
      <c r="B53" s="396" t="s">
        <v>876</v>
      </c>
      <c r="C53" s="396"/>
      <c r="D53" s="396"/>
      <c r="E53" s="396"/>
      <c r="F53" s="396"/>
      <c r="G53" s="396"/>
      <c r="H53" s="396"/>
      <c r="I53" s="396"/>
      <c r="J53" s="396"/>
      <c r="K53" s="396"/>
      <c r="L53" s="396"/>
      <c r="M53" s="178">
        <v>0</v>
      </c>
      <c r="N53" s="178">
        <v>0</v>
      </c>
      <c r="O53" s="178">
        <f>N53-M53</f>
        <v>0</v>
      </c>
      <c r="P53" s="178" t="e">
        <f>N53/M53*100</f>
        <v>#DIV/0!</v>
      </c>
      <c r="Q53" s="178">
        <v>0</v>
      </c>
      <c r="R53" s="178">
        <v>0</v>
      </c>
      <c r="S53" s="178">
        <f>R53-Q53</f>
        <v>0</v>
      </c>
      <c r="T53" s="178" t="e">
        <f>R53/Q53*100</f>
        <v>#DIV/0!</v>
      </c>
      <c r="U53" s="178">
        <v>0</v>
      </c>
      <c r="V53" s="178">
        <v>11</v>
      </c>
      <c r="W53" s="178">
        <f>V53-U53</f>
        <v>0</v>
      </c>
      <c r="X53" s="178" t="e">
        <f>V53/U53*100</f>
        <v>#DIV/0!</v>
      </c>
      <c r="Y53" s="178">
        <v>0</v>
      </c>
      <c r="Z53" s="178">
        <v>0</v>
      </c>
      <c r="AA53" s="178">
        <f>Z53-Y53</f>
        <v>0</v>
      </c>
      <c r="AB53" s="178" t="e">
        <f>Z53/Y53*100</f>
        <v>#DIV/0!</v>
      </c>
      <c r="AC53" s="178">
        <f>SUM(M53,Q53,U53,Y53)</f>
        <v>0</v>
      </c>
      <c r="AD53" s="178">
        <f>SUM(N53,R53,V53,Z53)</f>
        <v>0</v>
      </c>
      <c r="AE53" s="178">
        <f>AD53-AC53</f>
        <v>0</v>
      </c>
      <c r="AF53" s="178" t="e">
        <f>AD53/AC53*100</f>
        <v>#DIV/0!</v>
      </c>
    </row>
    <row r="54" ht="20.1" customHeight="1">
      <c r="A54" s="104">
        <v>26</v>
      </c>
      <c r="B54" s="396" t="s">
        <v>878</v>
      </c>
      <c r="C54" s="396"/>
      <c r="D54" s="396"/>
      <c r="E54" s="396"/>
      <c r="F54" s="396"/>
      <c r="G54" s="396"/>
      <c r="H54" s="396"/>
      <c r="I54" s="396"/>
      <c r="J54" s="396"/>
      <c r="K54" s="396"/>
      <c r="L54" s="396"/>
      <c r="M54" s="178">
        <v>0</v>
      </c>
      <c r="N54" s="178">
        <v>0</v>
      </c>
      <c r="O54" s="178">
        <f>N54-M54</f>
        <v>0</v>
      </c>
      <c r="P54" s="178" t="e">
        <f>N54/M54*100</f>
        <v>#DIV/0!</v>
      </c>
      <c r="Q54" s="178">
        <v>0</v>
      </c>
      <c r="R54" s="178">
        <v>0</v>
      </c>
      <c r="S54" s="178">
        <f>R54-Q54</f>
        <v>0</v>
      </c>
      <c r="T54" s="178" t="e">
        <f>R54/Q54*100</f>
        <v>#DIV/0!</v>
      </c>
      <c r="U54" s="178">
        <v>0</v>
      </c>
      <c r="V54" s="178">
        <v>1.6</v>
      </c>
      <c r="W54" s="178">
        <f>V54-U54</f>
        <v>0</v>
      </c>
      <c r="X54" s="178" t="e">
        <f>V54/U54*100</f>
        <v>#DIV/0!</v>
      </c>
      <c r="Y54" s="178">
        <v>0</v>
      </c>
      <c r="Z54" s="178">
        <v>0</v>
      </c>
      <c r="AA54" s="178">
        <f>Z54-Y54</f>
        <v>0</v>
      </c>
      <c r="AB54" s="178" t="e">
        <f>Z54/Y54*100</f>
        <v>#DIV/0!</v>
      </c>
      <c r="AC54" s="178">
        <f>SUM(M54,Q54,U54,Y54)</f>
        <v>0</v>
      </c>
      <c r="AD54" s="178">
        <f>SUM(N54,R54,V54,Z54)</f>
        <v>0</v>
      </c>
      <c r="AE54" s="178">
        <f>AD54-AC54</f>
        <v>0</v>
      </c>
      <c r="AF54" s="178" t="e">
        <f>AD54/AC54*100</f>
        <v>#DIV/0!</v>
      </c>
    </row>
    <row r="55" ht="20.1" customHeight="1">
      <c r="A55" s="104">
        <v>27</v>
      </c>
      <c r="B55" s="396" t="s">
        <v>880</v>
      </c>
      <c r="C55" s="396"/>
      <c r="D55" s="396"/>
      <c r="E55" s="396"/>
      <c r="F55" s="396"/>
      <c r="G55" s="396"/>
      <c r="H55" s="396"/>
      <c r="I55" s="396"/>
      <c r="J55" s="396"/>
      <c r="K55" s="396"/>
      <c r="L55" s="396"/>
      <c r="M55" s="178">
        <v>0</v>
      </c>
      <c r="N55" s="178">
        <v>0</v>
      </c>
      <c r="O55" s="178">
        <f>N55-M55</f>
        <v>0</v>
      </c>
      <c r="P55" s="178" t="e">
        <f>N55/M55*100</f>
        <v>#DIV/0!</v>
      </c>
      <c r="Q55" s="178">
        <v>0</v>
      </c>
      <c r="R55" s="178">
        <v>0</v>
      </c>
      <c r="S55" s="178">
        <f>R55-Q55</f>
        <v>0</v>
      </c>
      <c r="T55" s="178" t="e">
        <f>R55/Q55*100</f>
        <v>#DIV/0!</v>
      </c>
      <c r="U55" s="178">
        <v>0</v>
      </c>
      <c r="V55" s="178">
        <v>0.9</v>
      </c>
      <c r="W55" s="178">
        <f>V55-U55</f>
        <v>0</v>
      </c>
      <c r="X55" s="178" t="e">
        <f>V55/U55*100</f>
        <v>#DIV/0!</v>
      </c>
      <c r="Y55" s="178">
        <v>0</v>
      </c>
      <c r="Z55" s="178">
        <v>0</v>
      </c>
      <c r="AA55" s="178">
        <f>Z55-Y55</f>
        <v>0</v>
      </c>
      <c r="AB55" s="178" t="e">
        <f>Z55/Y55*100</f>
        <v>#DIV/0!</v>
      </c>
      <c r="AC55" s="178">
        <f>SUM(M55,Q55,U55,Y55)</f>
        <v>0</v>
      </c>
      <c r="AD55" s="178">
        <f>SUM(N55,R55,V55,Z55)</f>
        <v>0</v>
      </c>
      <c r="AE55" s="178">
        <f>AD55-AC55</f>
        <v>0</v>
      </c>
      <c r="AF55" s="178" t="e">
        <f>AD55/AC55*100</f>
        <v>#DIV/0!</v>
      </c>
    </row>
    <row r="56" ht="20.1" customHeight="1">
      <c r="A56" s="104">
        <v>28</v>
      </c>
      <c r="B56" s="396" t="s">
        <v>882</v>
      </c>
      <c r="C56" s="396"/>
      <c r="D56" s="396"/>
      <c r="E56" s="396"/>
      <c r="F56" s="396"/>
      <c r="G56" s="396"/>
      <c r="H56" s="396"/>
      <c r="I56" s="396"/>
      <c r="J56" s="396"/>
      <c r="K56" s="396"/>
      <c r="L56" s="396"/>
      <c r="M56" s="178">
        <v>0</v>
      </c>
      <c r="N56" s="178">
        <v>0</v>
      </c>
      <c r="O56" s="178">
        <f>N56-M56</f>
        <v>0</v>
      </c>
      <c r="P56" s="178" t="e">
        <f>N56/M56*100</f>
        <v>#DIV/0!</v>
      </c>
      <c r="Q56" s="178">
        <v>0</v>
      </c>
      <c r="R56" s="178">
        <v>0</v>
      </c>
      <c r="S56" s="178">
        <f>R56-Q56</f>
        <v>0</v>
      </c>
      <c r="T56" s="178" t="e">
        <f>R56/Q56*100</f>
        <v>#DIV/0!</v>
      </c>
      <c r="U56" s="178">
        <v>0</v>
      </c>
      <c r="V56" s="178">
        <v>0.8</v>
      </c>
      <c r="W56" s="178">
        <f>V56-U56</f>
        <v>0</v>
      </c>
      <c r="X56" s="178" t="e">
        <f>V56/U56*100</f>
        <v>#DIV/0!</v>
      </c>
      <c r="Y56" s="178">
        <v>0</v>
      </c>
      <c r="Z56" s="178">
        <v>0</v>
      </c>
      <c r="AA56" s="178">
        <f>Z56-Y56</f>
        <v>0</v>
      </c>
      <c r="AB56" s="178" t="e">
        <f>Z56/Y56*100</f>
        <v>#DIV/0!</v>
      </c>
      <c r="AC56" s="178">
        <f>SUM(M56,Q56,U56,Y56)</f>
        <v>0</v>
      </c>
      <c r="AD56" s="178">
        <f>SUM(N56,R56,V56,Z56)</f>
        <v>0</v>
      </c>
      <c r="AE56" s="178">
        <f>AD56-AC56</f>
        <v>0</v>
      </c>
      <c r="AF56" s="178" t="e">
        <f>AD56/AC56*100</f>
        <v>#DIV/0!</v>
      </c>
    </row>
    <row r="57" ht="20.1" customHeight="1">
      <c r="A57" s="104">
        <v>29</v>
      </c>
      <c r="B57" s="396" t="s">
        <v>884</v>
      </c>
      <c r="C57" s="396"/>
      <c r="D57" s="396"/>
      <c r="E57" s="396"/>
      <c r="F57" s="396"/>
      <c r="G57" s="396"/>
      <c r="H57" s="396"/>
      <c r="I57" s="396"/>
      <c r="J57" s="396"/>
      <c r="K57" s="396"/>
      <c r="L57" s="396"/>
      <c r="M57" s="178">
        <v>0</v>
      </c>
      <c r="N57" s="178">
        <v>0</v>
      </c>
      <c r="O57" s="178">
        <f>N57-M57</f>
        <v>0</v>
      </c>
      <c r="P57" s="178" t="e">
        <f>N57/M57*100</f>
        <v>#DIV/0!</v>
      </c>
      <c r="Q57" s="178">
        <v>0</v>
      </c>
      <c r="R57" s="178">
        <v>0</v>
      </c>
      <c r="S57" s="178">
        <f>R57-Q57</f>
        <v>0</v>
      </c>
      <c r="T57" s="178" t="e">
        <f>R57/Q57*100</f>
        <v>#DIV/0!</v>
      </c>
      <c r="U57" s="178">
        <v>0</v>
      </c>
      <c r="V57" s="178">
        <v>0.8</v>
      </c>
      <c r="W57" s="178">
        <f>V57-U57</f>
        <v>0</v>
      </c>
      <c r="X57" s="178" t="e">
        <f>V57/U57*100</f>
        <v>#DIV/0!</v>
      </c>
      <c r="Y57" s="178">
        <v>0</v>
      </c>
      <c r="Z57" s="178">
        <v>0</v>
      </c>
      <c r="AA57" s="178">
        <f>Z57-Y57</f>
        <v>0</v>
      </c>
      <c r="AB57" s="178" t="e">
        <f>Z57/Y57*100</f>
        <v>#DIV/0!</v>
      </c>
      <c r="AC57" s="178">
        <f>SUM(M57,Q57,U57,Y57)</f>
        <v>0</v>
      </c>
      <c r="AD57" s="178">
        <f>SUM(N57,R57,V57,Z57)</f>
        <v>0</v>
      </c>
      <c r="AE57" s="178">
        <f>AD57-AC57</f>
        <v>0</v>
      </c>
      <c r="AF57" s="178" t="e">
        <f>AD57/AC57*100</f>
        <v>#DIV/0!</v>
      </c>
    </row>
    <row r="58" ht="20.1" customHeight="1">
      <c r="A58" s="104">
        <v>30</v>
      </c>
      <c r="B58" s="396" t="s">
        <v>886</v>
      </c>
      <c r="C58" s="396"/>
      <c r="D58" s="396"/>
      <c r="E58" s="396"/>
      <c r="F58" s="396"/>
      <c r="G58" s="396"/>
      <c r="H58" s="396"/>
      <c r="I58" s="396"/>
      <c r="J58" s="396"/>
      <c r="K58" s="396"/>
      <c r="L58" s="396"/>
      <c r="M58" s="178">
        <v>0</v>
      </c>
      <c r="N58" s="178">
        <v>0</v>
      </c>
      <c r="O58" s="178">
        <f>N58-M58</f>
        <v>0</v>
      </c>
      <c r="P58" s="178" t="e">
        <f>N58/M58*100</f>
        <v>#DIV/0!</v>
      </c>
      <c r="Q58" s="178">
        <v>0</v>
      </c>
      <c r="R58" s="178">
        <v>0</v>
      </c>
      <c r="S58" s="178">
        <f>R58-Q58</f>
        <v>0</v>
      </c>
      <c r="T58" s="178" t="e">
        <f>R58/Q58*100</f>
        <v>#DIV/0!</v>
      </c>
      <c r="U58" s="178">
        <v>0</v>
      </c>
      <c r="V58" s="178">
        <v>0.7</v>
      </c>
      <c r="W58" s="178">
        <f>V58-U58</f>
        <v>0</v>
      </c>
      <c r="X58" s="178" t="e">
        <f>V58/U58*100</f>
        <v>#DIV/0!</v>
      </c>
      <c r="Y58" s="178">
        <v>0</v>
      </c>
      <c r="Z58" s="178">
        <v>0</v>
      </c>
      <c r="AA58" s="178">
        <f>Z58-Y58</f>
        <v>0</v>
      </c>
      <c r="AB58" s="178" t="e">
        <f>Z58/Y58*100</f>
        <v>#DIV/0!</v>
      </c>
      <c r="AC58" s="178">
        <f>SUM(M58,Q58,U58,Y58)</f>
        <v>0</v>
      </c>
      <c r="AD58" s="178">
        <f>SUM(N58,R58,V58,Z58)</f>
        <v>0</v>
      </c>
      <c r="AE58" s="178">
        <f>AD58-AC58</f>
        <v>0</v>
      </c>
      <c r="AF58" s="178" t="e">
        <f>AD58/AC58*100</f>
        <v>#DIV/0!</v>
      </c>
    </row>
    <row r="59" ht="20.1" customHeight="1">
      <c r="A59" s="104">
        <v>31</v>
      </c>
      <c r="B59" s="396" t="s">
        <v>888</v>
      </c>
      <c r="C59" s="396"/>
      <c r="D59" s="396"/>
      <c r="E59" s="396"/>
      <c r="F59" s="396"/>
      <c r="G59" s="396"/>
      <c r="H59" s="396"/>
      <c r="I59" s="396"/>
      <c r="J59" s="396"/>
      <c r="K59" s="396"/>
      <c r="L59" s="396"/>
      <c r="M59" s="178">
        <v>0</v>
      </c>
      <c r="N59" s="178">
        <v>0</v>
      </c>
      <c r="O59" s="178">
        <f>N59-M59</f>
        <v>0</v>
      </c>
      <c r="P59" s="178" t="e">
        <f>N59/M59*100</f>
        <v>#DIV/0!</v>
      </c>
      <c r="Q59" s="178">
        <v>0</v>
      </c>
      <c r="R59" s="178">
        <v>0</v>
      </c>
      <c r="S59" s="178">
        <f>R59-Q59</f>
        <v>0</v>
      </c>
      <c r="T59" s="178" t="e">
        <f>R59/Q59*100</f>
        <v>#DIV/0!</v>
      </c>
      <c r="U59" s="178">
        <v>0</v>
      </c>
      <c r="V59" s="178">
        <v>2</v>
      </c>
      <c r="W59" s="178">
        <f>V59-U59</f>
        <v>0</v>
      </c>
      <c r="X59" s="178" t="e">
        <f>V59/U59*100</f>
        <v>#DIV/0!</v>
      </c>
      <c r="Y59" s="178">
        <v>0</v>
      </c>
      <c r="Z59" s="178">
        <v>0</v>
      </c>
      <c r="AA59" s="178">
        <f>Z59-Y59</f>
        <v>0</v>
      </c>
      <c r="AB59" s="178" t="e">
        <f>Z59/Y59*100</f>
        <v>#DIV/0!</v>
      </c>
      <c r="AC59" s="178">
        <f>SUM(M59,Q59,U59,Y59)</f>
        <v>0</v>
      </c>
      <c r="AD59" s="178">
        <f>SUM(N59,R59,V59,Z59)</f>
        <v>0</v>
      </c>
      <c r="AE59" s="178">
        <f>AD59-AC59</f>
        <v>0</v>
      </c>
      <c r="AF59" s="178" t="e">
        <f>AD59/AC59*100</f>
        <v>#DIV/0!</v>
      </c>
    </row>
    <row r="60" ht="20.1" customHeight="1">
      <c r="A60" s="104">
        <v>32</v>
      </c>
      <c r="B60" s="396" t="s">
        <v>890</v>
      </c>
      <c r="C60" s="396"/>
      <c r="D60" s="396"/>
      <c r="E60" s="396"/>
      <c r="F60" s="396"/>
      <c r="G60" s="396"/>
      <c r="H60" s="396"/>
      <c r="I60" s="396"/>
      <c r="J60" s="396"/>
      <c r="K60" s="396"/>
      <c r="L60" s="396"/>
      <c r="M60" s="178">
        <v>0</v>
      </c>
      <c r="N60" s="178">
        <v>0</v>
      </c>
      <c r="O60" s="178">
        <f>N60-M60</f>
        <v>0</v>
      </c>
      <c r="P60" s="178" t="e">
        <f>N60/M60*100</f>
        <v>#DIV/0!</v>
      </c>
      <c r="Q60" s="178">
        <v>0</v>
      </c>
      <c r="R60" s="178">
        <v>0</v>
      </c>
      <c r="S60" s="178">
        <f>R60-Q60</f>
        <v>0</v>
      </c>
      <c r="T60" s="178" t="e">
        <f>R60/Q60*100</f>
        <v>#DIV/0!</v>
      </c>
      <c r="U60" s="178">
        <v>0</v>
      </c>
      <c r="V60" s="178">
        <v>4.5</v>
      </c>
      <c r="W60" s="178">
        <f>V60-U60</f>
        <v>0</v>
      </c>
      <c r="X60" s="178" t="e">
        <f>V60/U60*100</f>
        <v>#DIV/0!</v>
      </c>
      <c r="Y60" s="178">
        <v>0</v>
      </c>
      <c r="Z60" s="178">
        <v>0</v>
      </c>
      <c r="AA60" s="178">
        <f>Z60-Y60</f>
        <v>0</v>
      </c>
      <c r="AB60" s="178" t="e">
        <f>Z60/Y60*100</f>
        <v>#DIV/0!</v>
      </c>
      <c r="AC60" s="178">
        <f>SUM(M60,Q60,U60,Y60)</f>
        <v>0</v>
      </c>
      <c r="AD60" s="178">
        <f>SUM(N60,R60,V60,Z60)</f>
        <v>0</v>
      </c>
      <c r="AE60" s="178">
        <f>AD60-AC60</f>
        <v>0</v>
      </c>
      <c r="AF60" s="178" t="e">
        <f>AD60/AC60*100</f>
        <v>#DIV/0!</v>
      </c>
    </row>
    <row r="61" ht="20.1" customHeight="1">
      <c r="A61" s="104">
        <v>33</v>
      </c>
      <c r="B61" s="396" t="s">
        <v>892</v>
      </c>
      <c r="C61" s="396"/>
      <c r="D61" s="396"/>
      <c r="E61" s="396"/>
      <c r="F61" s="396"/>
      <c r="G61" s="396"/>
      <c r="H61" s="396"/>
      <c r="I61" s="396"/>
      <c r="J61" s="396"/>
      <c r="K61" s="396"/>
      <c r="L61" s="396"/>
      <c r="M61" s="178">
        <v>0</v>
      </c>
      <c r="N61" s="178">
        <v>0</v>
      </c>
      <c r="O61" s="178">
        <f>N61-M61</f>
        <v>0</v>
      </c>
      <c r="P61" s="178" t="e">
        <f>N61/M61*100</f>
        <v>#DIV/0!</v>
      </c>
      <c r="Q61" s="178">
        <v>0</v>
      </c>
      <c r="R61" s="178">
        <v>0</v>
      </c>
      <c r="S61" s="178">
        <f>R61-Q61</f>
        <v>0</v>
      </c>
      <c r="T61" s="178" t="e">
        <f>R61/Q61*100</f>
        <v>#DIV/0!</v>
      </c>
      <c r="U61" s="178">
        <v>0</v>
      </c>
      <c r="V61" s="178">
        <v>2.8</v>
      </c>
      <c r="W61" s="178">
        <f>V61-U61</f>
        <v>0</v>
      </c>
      <c r="X61" s="178" t="e">
        <f>V61/U61*100</f>
        <v>#DIV/0!</v>
      </c>
      <c r="Y61" s="178">
        <v>0</v>
      </c>
      <c r="Z61" s="178">
        <v>0</v>
      </c>
      <c r="AA61" s="178">
        <f>Z61-Y61</f>
        <v>0</v>
      </c>
      <c r="AB61" s="178" t="e">
        <f>Z61/Y61*100</f>
        <v>#DIV/0!</v>
      </c>
      <c r="AC61" s="178">
        <f>SUM(M61,Q61,U61,Y61)</f>
        <v>0</v>
      </c>
      <c r="AD61" s="178">
        <f>SUM(N61,R61,V61,Z61)</f>
        <v>0</v>
      </c>
      <c r="AE61" s="178">
        <f>AD61-AC61</f>
        <v>0</v>
      </c>
      <c r="AF61" s="178" t="e">
        <f>AD61/AC61*100</f>
        <v>#DIV/0!</v>
      </c>
    </row>
    <row r="62" ht="20.1" customHeight="1">
      <c r="A62" s="104">
        <v>34</v>
      </c>
      <c r="B62" s="396" t="s">
        <v>894</v>
      </c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178">
        <v>0</v>
      </c>
      <c r="N62" s="178">
        <v>0</v>
      </c>
      <c r="O62" s="178">
        <f>N62-M62</f>
        <v>0</v>
      </c>
      <c r="P62" s="178" t="e">
        <f>N62/M62*100</f>
        <v>#DIV/0!</v>
      </c>
      <c r="Q62" s="178">
        <v>0</v>
      </c>
      <c r="R62" s="178">
        <v>0</v>
      </c>
      <c r="S62" s="178">
        <f>R62-Q62</f>
        <v>0</v>
      </c>
      <c r="T62" s="178" t="e">
        <f>R62/Q62*100</f>
        <v>#DIV/0!</v>
      </c>
      <c r="U62" s="178">
        <v>0</v>
      </c>
      <c r="V62" s="178">
        <v>0.8</v>
      </c>
      <c r="W62" s="178">
        <f>V62-U62</f>
        <v>0</v>
      </c>
      <c r="X62" s="178" t="e">
        <f>V62/U62*100</f>
        <v>#DIV/0!</v>
      </c>
      <c r="Y62" s="178">
        <v>0</v>
      </c>
      <c r="Z62" s="178">
        <v>0</v>
      </c>
      <c r="AA62" s="178">
        <f>Z62-Y62</f>
        <v>0</v>
      </c>
      <c r="AB62" s="178" t="e">
        <f>Z62/Y62*100</f>
        <v>#DIV/0!</v>
      </c>
      <c r="AC62" s="178">
        <f>SUM(M62,Q62,U62,Y62)</f>
        <v>0</v>
      </c>
      <c r="AD62" s="178">
        <f>SUM(N62,R62,V62,Z62)</f>
        <v>0</v>
      </c>
      <c r="AE62" s="178">
        <f>AD62-AC62</f>
        <v>0</v>
      </c>
      <c r="AF62" s="178" t="e">
        <f>AD62/AC62*100</f>
        <v>#DIV/0!</v>
      </c>
    </row>
    <row r="63" ht="20.1" customHeight="1">
      <c r="A63" s="104">
        <v>35</v>
      </c>
      <c r="B63" s="396" t="s">
        <v>896</v>
      </c>
      <c r="C63" s="396"/>
      <c r="D63" s="396"/>
      <c r="E63" s="396"/>
      <c r="F63" s="396"/>
      <c r="G63" s="396"/>
      <c r="H63" s="396"/>
      <c r="I63" s="396"/>
      <c r="J63" s="396"/>
      <c r="K63" s="396"/>
      <c r="L63" s="396"/>
      <c r="M63" s="178">
        <v>0</v>
      </c>
      <c r="N63" s="178">
        <v>0</v>
      </c>
      <c r="O63" s="178">
        <f>N63-M63</f>
        <v>0</v>
      </c>
      <c r="P63" s="178" t="e">
        <f>N63/M63*100</f>
        <v>#DIV/0!</v>
      </c>
      <c r="Q63" s="178">
        <v>0</v>
      </c>
      <c r="R63" s="178">
        <v>0</v>
      </c>
      <c r="S63" s="178">
        <f>R63-Q63</f>
        <v>0</v>
      </c>
      <c r="T63" s="178" t="e">
        <f>R63/Q63*100</f>
        <v>#DIV/0!</v>
      </c>
      <c r="U63" s="178">
        <v>0</v>
      </c>
      <c r="V63" s="178">
        <v>185</v>
      </c>
      <c r="W63" s="178">
        <f>V63-U63</f>
        <v>0</v>
      </c>
      <c r="X63" s="178" t="e">
        <f>V63/U63*100</f>
        <v>#DIV/0!</v>
      </c>
      <c r="Y63" s="178">
        <v>0</v>
      </c>
      <c r="Z63" s="178">
        <v>0</v>
      </c>
      <c r="AA63" s="178">
        <f>Z63-Y63</f>
        <v>0</v>
      </c>
      <c r="AB63" s="178" t="e">
        <f>Z63/Y63*100</f>
        <v>#DIV/0!</v>
      </c>
      <c r="AC63" s="178">
        <f>SUM(M63,Q63,U63,Y63)</f>
        <v>0</v>
      </c>
      <c r="AD63" s="178">
        <f>SUM(N63,R63,V63,Z63)</f>
        <v>0</v>
      </c>
      <c r="AE63" s="178">
        <f>AD63-AC63</f>
        <v>0</v>
      </c>
      <c r="AF63" s="178" t="e">
        <f>AD63/AC63*100</f>
        <v>#DIV/0!</v>
      </c>
    </row>
    <row r="64" ht="20.1" customHeight="1">
      <c r="A64" s="104">
        <v>36</v>
      </c>
      <c r="B64" s="396" t="s">
        <v>898</v>
      </c>
      <c r="C64" s="396"/>
      <c r="D64" s="396"/>
      <c r="E64" s="396"/>
      <c r="F64" s="396"/>
      <c r="G64" s="396"/>
      <c r="H64" s="396"/>
      <c r="I64" s="396"/>
      <c r="J64" s="396"/>
      <c r="K64" s="396"/>
      <c r="L64" s="396"/>
      <c r="M64" s="178">
        <v>0</v>
      </c>
      <c r="N64" s="178">
        <v>0</v>
      </c>
      <c r="O64" s="178">
        <f>N64-M64</f>
        <v>0</v>
      </c>
      <c r="P64" s="178" t="e">
        <f>N64/M64*100</f>
        <v>#DIV/0!</v>
      </c>
      <c r="Q64" s="178">
        <v>0</v>
      </c>
      <c r="R64" s="178">
        <v>0</v>
      </c>
      <c r="S64" s="178">
        <f>R64-Q64</f>
        <v>0</v>
      </c>
      <c r="T64" s="178" t="e">
        <f>R64/Q64*100</f>
        <v>#DIV/0!</v>
      </c>
      <c r="U64" s="178">
        <v>0</v>
      </c>
      <c r="V64" s="178">
        <v>14</v>
      </c>
      <c r="W64" s="178">
        <f>V64-U64</f>
        <v>0</v>
      </c>
      <c r="X64" s="178" t="e">
        <f>V64/U64*100</f>
        <v>#DIV/0!</v>
      </c>
      <c r="Y64" s="178">
        <v>0</v>
      </c>
      <c r="Z64" s="178">
        <v>0</v>
      </c>
      <c r="AA64" s="178">
        <f>Z64-Y64</f>
        <v>0</v>
      </c>
      <c r="AB64" s="178" t="e">
        <f>Z64/Y64*100</f>
        <v>#DIV/0!</v>
      </c>
      <c r="AC64" s="178">
        <f>SUM(M64,Q64,U64,Y64)</f>
        <v>0</v>
      </c>
      <c r="AD64" s="178">
        <f>SUM(N64,R64,V64,Z64)</f>
        <v>0</v>
      </c>
      <c r="AE64" s="178">
        <f>AD64-AC64</f>
        <v>0</v>
      </c>
      <c r="AF64" s="178" t="e">
        <f>AD64/AC64*100</f>
        <v>#DIV/0!</v>
      </c>
    </row>
    <row r="65" ht="20.1" customHeight="1">
      <c r="A65" s="104">
        <v>37</v>
      </c>
      <c r="B65" s="396" t="s">
        <v>900</v>
      </c>
      <c r="C65" s="396"/>
      <c r="D65" s="396"/>
      <c r="E65" s="396"/>
      <c r="F65" s="396"/>
      <c r="G65" s="396"/>
      <c r="H65" s="396"/>
      <c r="I65" s="396"/>
      <c r="J65" s="396"/>
      <c r="K65" s="396"/>
      <c r="L65" s="396"/>
      <c r="M65" s="178">
        <v>0</v>
      </c>
      <c r="N65" s="178">
        <v>0</v>
      </c>
      <c r="O65" s="178">
        <f>N65-M65</f>
        <v>0</v>
      </c>
      <c r="P65" s="178" t="e">
        <f>N65/M65*100</f>
        <v>#DIV/0!</v>
      </c>
      <c r="Q65" s="178">
        <v>0</v>
      </c>
      <c r="R65" s="178">
        <v>0</v>
      </c>
      <c r="S65" s="178">
        <f>R65-Q65</f>
        <v>0</v>
      </c>
      <c r="T65" s="178" t="e">
        <f>R65/Q65*100</f>
        <v>#DIV/0!</v>
      </c>
      <c r="U65" s="178">
        <v>0</v>
      </c>
      <c r="V65" s="178">
        <v>2</v>
      </c>
      <c r="W65" s="178">
        <f>V65-U65</f>
        <v>0</v>
      </c>
      <c r="X65" s="178" t="e">
        <f>V65/U65*100</f>
        <v>#DIV/0!</v>
      </c>
      <c r="Y65" s="178">
        <v>0</v>
      </c>
      <c r="Z65" s="178">
        <v>0</v>
      </c>
      <c r="AA65" s="178">
        <f>Z65-Y65</f>
        <v>0</v>
      </c>
      <c r="AB65" s="178" t="e">
        <f>Z65/Y65*100</f>
        <v>#DIV/0!</v>
      </c>
      <c r="AC65" s="178">
        <f>SUM(M65,Q65,U65,Y65)</f>
        <v>0</v>
      </c>
      <c r="AD65" s="178">
        <f>SUM(N65,R65,V65,Z65)</f>
        <v>0</v>
      </c>
      <c r="AE65" s="178">
        <f>AD65-AC65</f>
        <v>0</v>
      </c>
      <c r="AF65" s="178" t="e">
        <f>AD65/AC65*100</f>
        <v>#DIV/0!</v>
      </c>
    </row>
    <row r="66" ht="20.1" customHeight="1">
      <c r="A66" s="104">
        <v>38</v>
      </c>
      <c r="B66" s="396" t="s">
        <v>902</v>
      </c>
      <c r="C66" s="396"/>
      <c r="D66" s="396"/>
      <c r="E66" s="396"/>
      <c r="F66" s="396"/>
      <c r="G66" s="396"/>
      <c r="H66" s="396"/>
      <c r="I66" s="396"/>
      <c r="J66" s="396"/>
      <c r="K66" s="396"/>
      <c r="L66" s="396"/>
      <c r="M66" s="178">
        <v>0</v>
      </c>
      <c r="N66" s="178">
        <v>0</v>
      </c>
      <c r="O66" s="178">
        <f>N66-M66</f>
        <v>0</v>
      </c>
      <c r="P66" s="178" t="e">
        <f>N66/M66*100</f>
        <v>#DIV/0!</v>
      </c>
      <c r="Q66" s="178">
        <v>0</v>
      </c>
      <c r="R66" s="178">
        <v>0</v>
      </c>
      <c r="S66" s="178">
        <f>R66-Q66</f>
        <v>0</v>
      </c>
      <c r="T66" s="178" t="e">
        <f>R66/Q66*100</f>
        <v>#DIV/0!</v>
      </c>
      <c r="U66" s="178">
        <v>0</v>
      </c>
      <c r="V66" s="178">
        <v>0.9</v>
      </c>
      <c r="W66" s="178">
        <f>V66-U66</f>
        <v>0</v>
      </c>
      <c r="X66" s="178" t="e">
        <f>V66/U66*100</f>
        <v>#DIV/0!</v>
      </c>
      <c r="Y66" s="178">
        <v>0</v>
      </c>
      <c r="Z66" s="178">
        <v>0</v>
      </c>
      <c r="AA66" s="178">
        <f>Z66-Y66</f>
        <v>0</v>
      </c>
      <c r="AB66" s="178" t="e">
        <f>Z66/Y66*100</f>
        <v>#DIV/0!</v>
      </c>
      <c r="AC66" s="178">
        <f>SUM(M66,Q66,U66,Y66)</f>
        <v>0</v>
      </c>
      <c r="AD66" s="178">
        <f>SUM(N66,R66,V66,Z66)</f>
        <v>0</v>
      </c>
      <c r="AE66" s="178">
        <f>AD66-AC66</f>
        <v>0</v>
      </c>
      <c r="AF66" s="178" t="e">
        <f>AD66/AC66*100</f>
        <v>#DIV/0!</v>
      </c>
    </row>
    <row r="67" ht="20.1" customHeight="1">
      <c r="A67" s="104">
        <v>39</v>
      </c>
      <c r="B67" s="396" t="s">
        <v>904</v>
      </c>
      <c r="C67" s="396"/>
      <c r="D67" s="396"/>
      <c r="E67" s="396"/>
      <c r="F67" s="396"/>
      <c r="G67" s="396"/>
      <c r="H67" s="396"/>
      <c r="I67" s="396"/>
      <c r="J67" s="396"/>
      <c r="K67" s="396"/>
      <c r="L67" s="396"/>
      <c r="M67" s="178">
        <v>0</v>
      </c>
      <c r="N67" s="178">
        <v>0</v>
      </c>
      <c r="O67" s="178">
        <f>N67-M67</f>
        <v>0</v>
      </c>
      <c r="P67" s="178" t="e">
        <f>N67/M67*100</f>
        <v>#DIV/0!</v>
      </c>
      <c r="Q67" s="178">
        <v>0</v>
      </c>
      <c r="R67" s="178">
        <v>0</v>
      </c>
      <c r="S67" s="178">
        <f>R67-Q67</f>
        <v>0</v>
      </c>
      <c r="T67" s="178" t="e">
        <f>R67/Q67*100</f>
        <v>#DIV/0!</v>
      </c>
      <c r="U67" s="178">
        <v>0</v>
      </c>
      <c r="V67" s="178">
        <v>1.7</v>
      </c>
      <c r="W67" s="178">
        <f>V67-U67</f>
        <v>0</v>
      </c>
      <c r="X67" s="178" t="e">
        <f>V67/U67*100</f>
        <v>#DIV/0!</v>
      </c>
      <c r="Y67" s="178">
        <v>0</v>
      </c>
      <c r="Z67" s="178">
        <v>0</v>
      </c>
      <c r="AA67" s="178">
        <f>Z67-Y67</f>
        <v>0</v>
      </c>
      <c r="AB67" s="178" t="e">
        <f>Z67/Y67*100</f>
        <v>#DIV/0!</v>
      </c>
      <c r="AC67" s="178">
        <f>SUM(M67,Q67,U67,Y67)</f>
        <v>0</v>
      </c>
      <c r="AD67" s="178">
        <f>SUM(N67,R67,V67,Z67)</f>
        <v>0</v>
      </c>
      <c r="AE67" s="178">
        <f>AD67-AC67</f>
        <v>0</v>
      </c>
      <c r="AF67" s="178" t="e">
        <f>AD67/AC67*100</f>
        <v>#DIV/0!</v>
      </c>
    </row>
    <row r="68" ht="20.1" customHeight="1">
      <c r="A68" s="104">
        <v>40</v>
      </c>
      <c r="B68" s="396" t="s">
        <v>906</v>
      </c>
      <c r="C68" s="396"/>
      <c r="D68" s="396"/>
      <c r="E68" s="396"/>
      <c r="F68" s="396"/>
      <c r="G68" s="396"/>
      <c r="H68" s="396"/>
      <c r="I68" s="396"/>
      <c r="J68" s="396"/>
      <c r="K68" s="396"/>
      <c r="L68" s="396"/>
      <c r="M68" s="178">
        <v>0</v>
      </c>
      <c r="N68" s="178">
        <v>0</v>
      </c>
      <c r="O68" s="178">
        <f>N68-M68</f>
        <v>0</v>
      </c>
      <c r="P68" s="178" t="e">
        <f>N68/M68*100</f>
        <v>#DIV/0!</v>
      </c>
      <c r="Q68" s="178">
        <v>0</v>
      </c>
      <c r="R68" s="178">
        <v>0</v>
      </c>
      <c r="S68" s="178">
        <f>R68-Q68</f>
        <v>0</v>
      </c>
      <c r="T68" s="178" t="e">
        <f>R68/Q68*100</f>
        <v>#DIV/0!</v>
      </c>
      <c r="U68" s="178">
        <v>0</v>
      </c>
      <c r="V68" s="178">
        <v>3.3</v>
      </c>
      <c r="W68" s="178">
        <f>V68-U68</f>
        <v>0</v>
      </c>
      <c r="X68" s="178" t="e">
        <f>V68/U68*100</f>
        <v>#DIV/0!</v>
      </c>
      <c r="Y68" s="178">
        <v>0</v>
      </c>
      <c r="Z68" s="178">
        <v>0</v>
      </c>
      <c r="AA68" s="178">
        <f>Z68-Y68</f>
        <v>0</v>
      </c>
      <c r="AB68" s="178" t="e">
        <f>Z68/Y68*100</f>
        <v>#DIV/0!</v>
      </c>
      <c r="AC68" s="178">
        <f>SUM(M68,Q68,U68,Y68)</f>
        <v>0</v>
      </c>
      <c r="AD68" s="178">
        <f>SUM(N68,R68,V68,Z68)</f>
        <v>0</v>
      </c>
      <c r="AE68" s="178">
        <f>AD68-AC68</f>
        <v>0</v>
      </c>
      <c r="AF68" s="178" t="e">
        <f>AD68/AC68*100</f>
        <v>#DIV/0!</v>
      </c>
    </row>
    <row r="69" ht="20.1" customHeight="1">
      <c r="A69" s="104">
        <v>41</v>
      </c>
      <c r="B69" s="396" t="s">
        <v>908</v>
      </c>
      <c r="C69" s="396"/>
      <c r="D69" s="396"/>
      <c r="E69" s="396"/>
      <c r="F69" s="396"/>
      <c r="G69" s="396"/>
      <c r="H69" s="396"/>
      <c r="I69" s="396"/>
      <c r="J69" s="396"/>
      <c r="K69" s="396"/>
      <c r="L69" s="396"/>
      <c r="M69" s="178">
        <v>0</v>
      </c>
      <c r="N69" s="178">
        <v>0</v>
      </c>
      <c r="O69" s="178">
        <f>N69-M69</f>
        <v>0</v>
      </c>
      <c r="P69" s="178" t="e">
        <f>N69/M69*100</f>
        <v>#DIV/0!</v>
      </c>
      <c r="Q69" s="178">
        <v>0</v>
      </c>
      <c r="R69" s="178">
        <v>0</v>
      </c>
      <c r="S69" s="178">
        <f>R69-Q69</f>
        <v>0</v>
      </c>
      <c r="T69" s="178" t="e">
        <f>R69/Q69*100</f>
        <v>#DIV/0!</v>
      </c>
      <c r="U69" s="178">
        <v>0</v>
      </c>
      <c r="V69" s="178">
        <v>1.9</v>
      </c>
      <c r="W69" s="178">
        <f>V69-U69</f>
        <v>0</v>
      </c>
      <c r="X69" s="178" t="e">
        <f>V69/U69*100</f>
        <v>#DIV/0!</v>
      </c>
      <c r="Y69" s="178">
        <v>0</v>
      </c>
      <c r="Z69" s="178">
        <v>0</v>
      </c>
      <c r="AA69" s="178">
        <f>Z69-Y69</f>
        <v>0</v>
      </c>
      <c r="AB69" s="178" t="e">
        <f>Z69/Y69*100</f>
        <v>#DIV/0!</v>
      </c>
      <c r="AC69" s="178">
        <f>SUM(M69,Q69,U69,Y69)</f>
        <v>0</v>
      </c>
      <c r="AD69" s="178">
        <f>SUM(N69,R69,V69,Z69)</f>
        <v>0</v>
      </c>
      <c r="AE69" s="178">
        <f>AD69-AC69</f>
        <v>0</v>
      </c>
      <c r="AF69" s="178" t="e">
        <f>AD69/AC69*100</f>
        <v>#DIV/0!</v>
      </c>
    </row>
    <row r="70" ht="20.1" customHeight="1">
      <c r="A70" s="104">
        <v>42</v>
      </c>
      <c r="B70" s="396" t="s">
        <v>910</v>
      </c>
      <c r="C70" s="396"/>
      <c r="D70" s="396"/>
      <c r="E70" s="396"/>
      <c r="F70" s="396"/>
      <c r="G70" s="396"/>
      <c r="H70" s="396"/>
      <c r="I70" s="396"/>
      <c r="J70" s="396"/>
      <c r="K70" s="396"/>
      <c r="L70" s="396"/>
      <c r="M70" s="178">
        <v>0</v>
      </c>
      <c r="N70" s="178">
        <v>0</v>
      </c>
      <c r="O70" s="178">
        <f>N70-M70</f>
        <v>0</v>
      </c>
      <c r="P70" s="178" t="e">
        <f>N70/M70*100</f>
        <v>#DIV/0!</v>
      </c>
      <c r="Q70" s="178">
        <v>0</v>
      </c>
      <c r="R70" s="178">
        <v>0</v>
      </c>
      <c r="S70" s="178">
        <f>R70-Q70</f>
        <v>0</v>
      </c>
      <c r="T70" s="178" t="e">
        <f>R70/Q70*100</f>
        <v>#DIV/0!</v>
      </c>
      <c r="U70" s="178">
        <v>0</v>
      </c>
      <c r="V70" s="178">
        <v>3.5</v>
      </c>
      <c r="W70" s="178">
        <f>V70-U70</f>
        <v>0</v>
      </c>
      <c r="X70" s="178" t="e">
        <f>V70/U70*100</f>
        <v>#DIV/0!</v>
      </c>
      <c r="Y70" s="178">
        <v>0</v>
      </c>
      <c r="Z70" s="178">
        <v>0</v>
      </c>
      <c r="AA70" s="178">
        <f>Z70-Y70</f>
        <v>0</v>
      </c>
      <c r="AB70" s="178" t="e">
        <f>Z70/Y70*100</f>
        <v>#DIV/0!</v>
      </c>
      <c r="AC70" s="178">
        <f>SUM(M70,Q70,U70,Y70)</f>
        <v>0</v>
      </c>
      <c r="AD70" s="178">
        <f>SUM(N70,R70,V70,Z70)</f>
        <v>0</v>
      </c>
      <c r="AE70" s="178">
        <f>AD70-AC70</f>
        <v>0</v>
      </c>
      <c r="AF70" s="178" t="e">
        <f>AD70/AC70*100</f>
        <v>#DIV/0!</v>
      </c>
    </row>
    <row r="71" ht="20.1" customHeight="1">
      <c r="A71" s="104">
        <v>43</v>
      </c>
      <c r="B71" s="396" t="s">
        <v>912</v>
      </c>
      <c r="C71" s="396"/>
      <c r="D71" s="396"/>
      <c r="E71" s="396"/>
      <c r="F71" s="396"/>
      <c r="G71" s="396"/>
      <c r="H71" s="396"/>
      <c r="I71" s="396"/>
      <c r="J71" s="396"/>
      <c r="K71" s="396"/>
      <c r="L71" s="396"/>
      <c r="M71" s="178">
        <v>0</v>
      </c>
      <c r="N71" s="178">
        <v>0</v>
      </c>
      <c r="O71" s="178">
        <f>N71-M71</f>
        <v>0</v>
      </c>
      <c r="P71" s="178" t="e">
        <f>N71/M71*100</f>
        <v>#DIV/0!</v>
      </c>
      <c r="Q71" s="178">
        <v>0</v>
      </c>
      <c r="R71" s="178">
        <v>0</v>
      </c>
      <c r="S71" s="178">
        <f>R71-Q71</f>
        <v>0</v>
      </c>
      <c r="T71" s="178" t="e">
        <f>R71/Q71*100</f>
        <v>#DIV/0!</v>
      </c>
      <c r="U71" s="178">
        <v>0</v>
      </c>
      <c r="V71" s="178">
        <v>4.8</v>
      </c>
      <c r="W71" s="178">
        <f>V71-U71</f>
        <v>0</v>
      </c>
      <c r="X71" s="178" t="e">
        <f>V71/U71*100</f>
        <v>#DIV/0!</v>
      </c>
      <c r="Y71" s="178">
        <v>0</v>
      </c>
      <c r="Z71" s="178">
        <v>0</v>
      </c>
      <c r="AA71" s="178">
        <f>Z71-Y71</f>
        <v>0</v>
      </c>
      <c r="AB71" s="178" t="e">
        <f>Z71/Y71*100</f>
        <v>#DIV/0!</v>
      </c>
      <c r="AC71" s="178">
        <f>SUM(M71,Q71,U71,Y71)</f>
        <v>0</v>
      </c>
      <c r="AD71" s="178">
        <f>SUM(N71,R71,V71,Z71)</f>
        <v>0</v>
      </c>
      <c r="AE71" s="178">
        <f>AD71-AC71</f>
        <v>0</v>
      </c>
      <c r="AF71" s="178" t="e">
        <f>AD71/AC71*100</f>
        <v>#DIV/0!</v>
      </c>
    </row>
    <row r="72" ht="20.1" customHeight="1">
      <c r="A72" s="104">
        <v>44</v>
      </c>
      <c r="B72" s="396" t="s">
        <v>914</v>
      </c>
      <c r="C72" s="396"/>
      <c r="D72" s="396"/>
      <c r="E72" s="396"/>
      <c r="F72" s="396"/>
      <c r="G72" s="396"/>
      <c r="H72" s="396"/>
      <c r="I72" s="396"/>
      <c r="J72" s="396"/>
      <c r="K72" s="396"/>
      <c r="L72" s="396"/>
      <c r="M72" s="178">
        <v>0</v>
      </c>
      <c r="N72" s="178">
        <v>0</v>
      </c>
      <c r="O72" s="178">
        <f>N72-M72</f>
        <v>0</v>
      </c>
      <c r="P72" s="178" t="e">
        <f>N72/M72*100</f>
        <v>#DIV/0!</v>
      </c>
      <c r="Q72" s="178">
        <v>0</v>
      </c>
      <c r="R72" s="178">
        <v>0</v>
      </c>
      <c r="S72" s="178">
        <f>R72-Q72</f>
        <v>0</v>
      </c>
      <c r="T72" s="178" t="e">
        <f>R72/Q72*100</f>
        <v>#DIV/0!</v>
      </c>
      <c r="U72" s="178">
        <v>0</v>
      </c>
      <c r="V72" s="178">
        <v>129.8</v>
      </c>
      <c r="W72" s="178">
        <f>V72-U72</f>
        <v>0</v>
      </c>
      <c r="X72" s="178" t="e">
        <f>V72/U72*100</f>
        <v>#DIV/0!</v>
      </c>
      <c r="Y72" s="178">
        <v>0</v>
      </c>
      <c r="Z72" s="178">
        <v>0</v>
      </c>
      <c r="AA72" s="178">
        <f>Z72-Y72</f>
        <v>0</v>
      </c>
      <c r="AB72" s="178" t="e">
        <f>Z72/Y72*100</f>
        <v>#DIV/0!</v>
      </c>
      <c r="AC72" s="178">
        <f>SUM(M72,Q72,U72,Y72)</f>
        <v>0</v>
      </c>
      <c r="AD72" s="178">
        <f>SUM(N72,R72,V72,Z72)</f>
        <v>0</v>
      </c>
      <c r="AE72" s="178">
        <f>AD72-AC72</f>
        <v>0</v>
      </c>
      <c r="AF72" s="178" t="e">
        <f>AD72/AC72*100</f>
        <v>#DIV/0!</v>
      </c>
    </row>
    <row r="73" ht="20.1" customHeight="1">
      <c r="A73" s="104">
        <v>45</v>
      </c>
      <c r="B73" s="396" t="s">
        <v>974</v>
      </c>
      <c r="C73" s="396"/>
      <c r="D73" s="396"/>
      <c r="E73" s="396"/>
      <c r="F73" s="396"/>
      <c r="G73" s="396"/>
      <c r="H73" s="396"/>
      <c r="I73" s="396"/>
      <c r="J73" s="396"/>
      <c r="K73" s="396"/>
      <c r="L73" s="396"/>
      <c r="M73" s="178">
        <v>0</v>
      </c>
      <c r="N73" s="178">
        <v>0</v>
      </c>
      <c r="O73" s="178">
        <f>N73-M73</f>
        <v>0</v>
      </c>
      <c r="P73" s="178" t="e">
        <f>N73/M73*100</f>
        <v>#DIV/0!</v>
      </c>
      <c r="Q73" s="178">
        <v>0</v>
      </c>
      <c r="R73" s="178">
        <v>0</v>
      </c>
      <c r="S73" s="178">
        <f>R73-Q73</f>
        <v>0</v>
      </c>
      <c r="T73" s="178" t="e">
        <f>R73/Q73*100</f>
        <v>#DIV/0!</v>
      </c>
      <c r="U73" s="178">
        <v>0</v>
      </c>
      <c r="V73" s="178">
        <v>8.6</v>
      </c>
      <c r="W73" s="178">
        <f>V73-U73</f>
        <v>0</v>
      </c>
      <c r="X73" s="178" t="e">
        <f>V73/U73*100</f>
        <v>#DIV/0!</v>
      </c>
      <c r="Y73" s="178">
        <v>0</v>
      </c>
      <c r="Z73" s="178">
        <v>0</v>
      </c>
      <c r="AA73" s="178">
        <f>Z73-Y73</f>
        <v>0</v>
      </c>
      <c r="AB73" s="178" t="e">
        <f>Z73/Y73*100</f>
        <v>#DIV/0!</v>
      </c>
      <c r="AC73" s="178">
        <f>SUM(M73,Q73,U73,Y73)</f>
        <v>0</v>
      </c>
      <c r="AD73" s="178">
        <f>SUM(N73,R73,V73,Z73)</f>
        <v>0</v>
      </c>
      <c r="AE73" s="178">
        <f>AD73-AC73</f>
        <v>0</v>
      </c>
      <c r="AF73" s="178" t="e">
        <f>AD73/AC73*100</f>
        <v>#DIV/0!</v>
      </c>
    </row>
    <row r="74" ht="20.1" customHeight="1">
      <c r="A74" s="104">
        <v>46</v>
      </c>
      <c r="B74" s="396" t="s">
        <v>916</v>
      </c>
      <c r="C74" s="396"/>
      <c r="D74" s="396"/>
      <c r="E74" s="396"/>
      <c r="F74" s="396"/>
      <c r="G74" s="396"/>
      <c r="H74" s="396"/>
      <c r="I74" s="396"/>
      <c r="J74" s="396"/>
      <c r="K74" s="396"/>
      <c r="L74" s="396"/>
      <c r="M74" s="178">
        <v>0</v>
      </c>
      <c r="N74" s="178">
        <v>0</v>
      </c>
      <c r="O74" s="178">
        <f>N74-M74</f>
        <v>0</v>
      </c>
      <c r="P74" s="178" t="e">
        <f>N74/M74*100</f>
        <v>#DIV/0!</v>
      </c>
      <c r="Q74" s="178">
        <v>0</v>
      </c>
      <c r="R74" s="178">
        <v>0</v>
      </c>
      <c r="S74" s="178">
        <f>R74-Q74</f>
        <v>0</v>
      </c>
      <c r="T74" s="178" t="e">
        <f>R74/Q74*100</f>
        <v>#DIV/0!</v>
      </c>
      <c r="U74" s="178">
        <v>0</v>
      </c>
      <c r="V74" s="178">
        <v>4.7</v>
      </c>
      <c r="W74" s="178">
        <f>V74-U74</f>
        <v>0</v>
      </c>
      <c r="X74" s="178" t="e">
        <f>V74/U74*100</f>
        <v>#DIV/0!</v>
      </c>
      <c r="Y74" s="178">
        <v>0</v>
      </c>
      <c r="Z74" s="178">
        <v>0</v>
      </c>
      <c r="AA74" s="178">
        <f>Z74-Y74</f>
        <v>0</v>
      </c>
      <c r="AB74" s="178" t="e">
        <f>Z74/Y74*100</f>
        <v>#DIV/0!</v>
      </c>
      <c r="AC74" s="178">
        <f>SUM(M74,Q74,U74,Y74)</f>
        <v>0</v>
      </c>
      <c r="AD74" s="178">
        <f>SUM(N74,R74,V74,Z74)</f>
        <v>0</v>
      </c>
      <c r="AE74" s="178">
        <f>AD74-AC74</f>
        <v>0</v>
      </c>
      <c r="AF74" s="178" t="e">
        <f>AD74/AC74*100</f>
        <v>#DIV/0!</v>
      </c>
    </row>
    <row r="75" ht="20.1" customHeight="1">
      <c r="A75" s="104">
        <v>47</v>
      </c>
      <c r="B75" s="396" t="s">
        <v>918</v>
      </c>
      <c r="C75" s="396"/>
      <c r="D75" s="396"/>
      <c r="E75" s="396"/>
      <c r="F75" s="396"/>
      <c r="G75" s="396"/>
      <c r="H75" s="396"/>
      <c r="I75" s="396"/>
      <c r="J75" s="396"/>
      <c r="K75" s="396"/>
      <c r="L75" s="396"/>
      <c r="M75" s="178">
        <v>0</v>
      </c>
      <c r="N75" s="178">
        <v>0</v>
      </c>
      <c r="O75" s="178">
        <f>N75-M75</f>
        <v>0</v>
      </c>
      <c r="P75" s="178" t="e">
        <f>N75/M75*100</f>
        <v>#DIV/0!</v>
      </c>
      <c r="Q75" s="178">
        <v>0</v>
      </c>
      <c r="R75" s="178">
        <v>0</v>
      </c>
      <c r="S75" s="178">
        <f>R75-Q75</f>
        <v>0</v>
      </c>
      <c r="T75" s="178" t="e">
        <f>R75/Q75*100</f>
        <v>#DIV/0!</v>
      </c>
      <c r="U75" s="178">
        <v>0</v>
      </c>
      <c r="V75" s="178">
        <v>2.2</v>
      </c>
      <c r="W75" s="178">
        <f>V75-U75</f>
        <v>0</v>
      </c>
      <c r="X75" s="178" t="e">
        <f>V75/U75*100</f>
        <v>#DIV/0!</v>
      </c>
      <c r="Y75" s="178">
        <v>0</v>
      </c>
      <c r="Z75" s="178">
        <v>0</v>
      </c>
      <c r="AA75" s="178">
        <f>Z75-Y75</f>
        <v>0</v>
      </c>
      <c r="AB75" s="178" t="e">
        <f>Z75/Y75*100</f>
        <v>#DIV/0!</v>
      </c>
      <c r="AC75" s="178">
        <f>SUM(M75,Q75,U75,Y75)</f>
        <v>0</v>
      </c>
      <c r="AD75" s="178">
        <f>SUM(N75,R75,V75,Z75)</f>
        <v>0</v>
      </c>
      <c r="AE75" s="178">
        <f>AD75-AC75</f>
        <v>0</v>
      </c>
      <c r="AF75" s="178" t="e">
        <f>AD75/AC75*100</f>
        <v>#DIV/0!</v>
      </c>
    </row>
    <row r="76" ht="20.1" customHeight="1">
      <c r="A76" s="104">
        <v>48</v>
      </c>
      <c r="B76" s="396" t="s">
        <v>758</v>
      </c>
      <c r="C76" s="396"/>
      <c r="D76" s="396"/>
      <c r="E76" s="396"/>
      <c r="F76" s="396"/>
      <c r="G76" s="396"/>
      <c r="H76" s="396"/>
      <c r="I76" s="396"/>
      <c r="J76" s="396"/>
      <c r="K76" s="396"/>
      <c r="L76" s="396"/>
      <c r="M76" s="178">
        <v>0</v>
      </c>
      <c r="N76" s="178">
        <v>0</v>
      </c>
      <c r="O76" s="178">
        <f>N76-M76</f>
        <v>0</v>
      </c>
      <c r="P76" s="178" t="e">
        <f>N76/M76*100</f>
        <v>#DIV/0!</v>
      </c>
      <c r="Q76" s="178">
        <v>0</v>
      </c>
      <c r="R76" s="178">
        <v>0</v>
      </c>
      <c r="S76" s="178">
        <f>R76-Q76</f>
        <v>0</v>
      </c>
      <c r="T76" s="178" t="e">
        <f>R76/Q76*100</f>
        <v>#DIV/0!</v>
      </c>
      <c r="U76" s="178">
        <v>0</v>
      </c>
      <c r="V76" s="178">
        <v>15.8</v>
      </c>
      <c r="W76" s="178">
        <f>V76-U76</f>
        <v>0</v>
      </c>
      <c r="X76" s="178" t="e">
        <f>V76/U76*100</f>
        <v>#DIV/0!</v>
      </c>
      <c r="Y76" s="178">
        <v>0</v>
      </c>
      <c r="Z76" s="178">
        <v>0</v>
      </c>
      <c r="AA76" s="178">
        <f>Z76-Y76</f>
        <v>0</v>
      </c>
      <c r="AB76" s="178" t="e">
        <f>Z76/Y76*100</f>
        <v>#DIV/0!</v>
      </c>
      <c r="AC76" s="178">
        <f>SUM(M76,Q76,U76,Y76)</f>
        <v>0</v>
      </c>
      <c r="AD76" s="178">
        <f>SUM(N76,R76,V76,Z76)</f>
        <v>0</v>
      </c>
      <c r="AE76" s="178">
        <f>AD76-AC76</f>
        <v>0</v>
      </c>
      <c r="AF76" s="178" t="e">
        <f>AD76/AC76*100</f>
        <v>#DIV/0!</v>
      </c>
    </row>
    <row r="77" ht="20.1" customHeight="1">
      <c r="A77" s="104">
        <v>49</v>
      </c>
      <c r="B77" s="396" t="s">
        <v>798</v>
      </c>
      <c r="C77" s="396"/>
      <c r="D77" s="396"/>
      <c r="E77" s="396"/>
      <c r="F77" s="396"/>
      <c r="G77" s="396"/>
      <c r="H77" s="396"/>
      <c r="I77" s="396"/>
      <c r="J77" s="396"/>
      <c r="K77" s="396"/>
      <c r="L77" s="396"/>
      <c r="M77" s="178">
        <v>0</v>
      </c>
      <c r="N77" s="178">
        <v>0</v>
      </c>
      <c r="O77" s="178">
        <f>N77-M77</f>
        <v>0</v>
      </c>
      <c r="P77" s="178" t="e">
        <f>N77/M77*100</f>
        <v>#DIV/0!</v>
      </c>
      <c r="Q77" s="178">
        <v>0</v>
      </c>
      <c r="R77" s="178">
        <v>0</v>
      </c>
      <c r="S77" s="178">
        <f>R77-Q77</f>
        <v>0</v>
      </c>
      <c r="T77" s="178" t="e">
        <f>R77/Q77*100</f>
        <v>#DIV/0!</v>
      </c>
      <c r="U77" s="178">
        <v>0</v>
      </c>
      <c r="V77" s="178">
        <v>66.2</v>
      </c>
      <c r="W77" s="178">
        <f>V77-U77</f>
        <v>0</v>
      </c>
      <c r="X77" s="178" t="e">
        <f>V77/U77*100</f>
        <v>#DIV/0!</v>
      </c>
      <c r="Y77" s="178">
        <v>0</v>
      </c>
      <c r="Z77" s="178">
        <v>0</v>
      </c>
      <c r="AA77" s="178">
        <f>Z77-Y77</f>
        <v>0</v>
      </c>
      <c r="AB77" s="178" t="e">
        <f>Z77/Y77*100</f>
        <v>#DIV/0!</v>
      </c>
      <c r="AC77" s="178">
        <f>SUM(M77,Q77,U77,Y77)</f>
        <v>0</v>
      </c>
      <c r="AD77" s="178">
        <f>SUM(N77,R77,V77,Z77)</f>
        <v>0</v>
      </c>
      <c r="AE77" s="178">
        <f>AD77-AC77</f>
        <v>0</v>
      </c>
      <c r="AF77" s="178" t="e">
        <f>AD77/AC77*100</f>
        <v>#DIV/0!</v>
      </c>
    </row>
    <row r="78" ht="20.1" customHeight="1">
      <c r="A78" s="104">
        <v>50</v>
      </c>
      <c r="B78" s="396" t="s">
        <v>921</v>
      </c>
      <c r="C78" s="396"/>
      <c r="D78" s="396"/>
      <c r="E78" s="396"/>
      <c r="F78" s="396"/>
      <c r="G78" s="396"/>
      <c r="H78" s="396"/>
      <c r="I78" s="396"/>
      <c r="J78" s="396"/>
      <c r="K78" s="396"/>
      <c r="L78" s="396"/>
      <c r="M78" s="178">
        <v>0</v>
      </c>
      <c r="N78" s="178">
        <v>0</v>
      </c>
      <c r="O78" s="178">
        <f>N78-M78</f>
        <v>0</v>
      </c>
      <c r="P78" s="178" t="e">
        <f>N78/M78*100</f>
        <v>#DIV/0!</v>
      </c>
      <c r="Q78" s="178">
        <v>0</v>
      </c>
      <c r="R78" s="178">
        <v>0</v>
      </c>
      <c r="S78" s="178">
        <f>R78-Q78</f>
        <v>0</v>
      </c>
      <c r="T78" s="178" t="e">
        <f>R78/Q78*100</f>
        <v>#DIV/0!</v>
      </c>
      <c r="U78" s="178">
        <v>0</v>
      </c>
      <c r="V78" s="178">
        <v>4.3</v>
      </c>
      <c r="W78" s="178">
        <f>V78-U78</f>
        <v>0</v>
      </c>
      <c r="X78" s="178" t="e">
        <f>V78/U78*100</f>
        <v>#DIV/0!</v>
      </c>
      <c r="Y78" s="178">
        <v>0</v>
      </c>
      <c r="Z78" s="178">
        <v>0</v>
      </c>
      <c r="AA78" s="178">
        <f>Z78-Y78</f>
        <v>0</v>
      </c>
      <c r="AB78" s="178" t="e">
        <f>Z78/Y78*100</f>
        <v>#DIV/0!</v>
      </c>
      <c r="AC78" s="178">
        <f>SUM(M78,Q78,U78,Y78)</f>
        <v>0</v>
      </c>
      <c r="AD78" s="178">
        <f>SUM(N78,R78,V78,Z78)</f>
        <v>0</v>
      </c>
      <c r="AE78" s="178">
        <f>AD78-AC78</f>
        <v>0</v>
      </c>
      <c r="AF78" s="178" t="e">
        <f>AD78/AC78*100</f>
        <v>#DIV/0!</v>
      </c>
    </row>
    <row r="79" ht="20.1" customHeight="1">
      <c r="A79" s="104">
        <v>51</v>
      </c>
      <c r="B79" s="396" t="s">
        <v>923</v>
      </c>
      <c r="C79" s="396"/>
      <c r="D79" s="396"/>
      <c r="E79" s="396"/>
      <c r="F79" s="396"/>
      <c r="G79" s="396"/>
      <c r="H79" s="396"/>
      <c r="I79" s="396"/>
      <c r="J79" s="396"/>
      <c r="K79" s="396"/>
      <c r="L79" s="396"/>
      <c r="M79" s="178">
        <v>0</v>
      </c>
      <c r="N79" s="178">
        <v>0</v>
      </c>
      <c r="O79" s="178">
        <f>N79-M79</f>
        <v>0</v>
      </c>
      <c r="P79" s="178" t="e">
        <f>N79/M79*100</f>
        <v>#DIV/0!</v>
      </c>
      <c r="Q79" s="178">
        <v>0</v>
      </c>
      <c r="R79" s="178">
        <v>0</v>
      </c>
      <c r="S79" s="178">
        <f>R79-Q79</f>
        <v>0</v>
      </c>
      <c r="T79" s="178" t="e">
        <f>R79/Q79*100</f>
        <v>#DIV/0!</v>
      </c>
      <c r="U79" s="178">
        <v>0</v>
      </c>
      <c r="V79" s="178">
        <v>0.9</v>
      </c>
      <c r="W79" s="178">
        <f>V79-U79</f>
        <v>0</v>
      </c>
      <c r="X79" s="178" t="e">
        <f>V79/U79*100</f>
        <v>#DIV/0!</v>
      </c>
      <c r="Y79" s="178">
        <v>0</v>
      </c>
      <c r="Z79" s="178">
        <v>0</v>
      </c>
      <c r="AA79" s="178">
        <f>Z79-Y79</f>
        <v>0</v>
      </c>
      <c r="AB79" s="178" t="e">
        <f>Z79/Y79*100</f>
        <v>#DIV/0!</v>
      </c>
      <c r="AC79" s="178">
        <f>SUM(M79,Q79,U79,Y79)</f>
        <v>0</v>
      </c>
      <c r="AD79" s="178">
        <f>SUM(N79,R79,V79,Z79)</f>
        <v>0</v>
      </c>
      <c r="AE79" s="178">
        <f>AD79-AC79</f>
        <v>0</v>
      </c>
      <c r="AF79" s="178" t="e">
        <f>AD79/AC79*100</f>
        <v>#DIV/0!</v>
      </c>
    </row>
    <row r="80" ht="20.1" customHeight="1">
      <c r="A80" s="104">
        <v>52</v>
      </c>
      <c r="B80" s="396" t="s">
        <v>925</v>
      </c>
      <c r="C80" s="396"/>
      <c r="D80" s="396"/>
      <c r="E80" s="396"/>
      <c r="F80" s="396"/>
      <c r="G80" s="396"/>
      <c r="H80" s="396"/>
      <c r="I80" s="396"/>
      <c r="J80" s="396"/>
      <c r="K80" s="396"/>
      <c r="L80" s="396"/>
      <c r="M80" s="178">
        <v>0</v>
      </c>
      <c r="N80" s="178">
        <v>0</v>
      </c>
      <c r="O80" s="178">
        <f>N80-M80</f>
        <v>0</v>
      </c>
      <c r="P80" s="178" t="e">
        <f>N80/M80*100</f>
        <v>#DIV/0!</v>
      </c>
      <c r="Q80" s="178">
        <v>0</v>
      </c>
      <c r="R80" s="178">
        <v>0</v>
      </c>
      <c r="S80" s="178">
        <f>R80-Q80</f>
        <v>0</v>
      </c>
      <c r="T80" s="178" t="e">
        <f>R80/Q80*100</f>
        <v>#DIV/0!</v>
      </c>
      <c r="U80" s="178">
        <v>0</v>
      </c>
      <c r="V80" s="178">
        <v>5.8</v>
      </c>
      <c r="W80" s="178">
        <f>V80-U80</f>
        <v>0</v>
      </c>
      <c r="X80" s="178" t="e">
        <f>V80/U80*100</f>
        <v>#DIV/0!</v>
      </c>
      <c r="Y80" s="178">
        <v>0</v>
      </c>
      <c r="Z80" s="178">
        <v>0</v>
      </c>
      <c r="AA80" s="178">
        <f>Z80-Y80</f>
        <v>0</v>
      </c>
      <c r="AB80" s="178" t="e">
        <f>Z80/Y80*100</f>
        <v>#DIV/0!</v>
      </c>
      <c r="AC80" s="178">
        <f>SUM(M80,Q80,U80,Y80)</f>
        <v>0</v>
      </c>
      <c r="AD80" s="178">
        <f>SUM(N80,R80,V80,Z80)</f>
        <v>0</v>
      </c>
      <c r="AE80" s="178">
        <f>AD80-AC80</f>
        <v>0</v>
      </c>
      <c r="AF80" s="178" t="e">
        <f>AD80/AC80*100</f>
        <v>#DIV/0!</v>
      </c>
    </row>
    <row r="81" ht="20.1" customHeight="1">
      <c r="A81" s="104">
        <v>53</v>
      </c>
      <c r="B81" s="396" t="s">
        <v>927</v>
      </c>
      <c r="C81" s="396"/>
      <c r="D81" s="396"/>
      <c r="E81" s="396"/>
      <c r="F81" s="396"/>
      <c r="G81" s="396"/>
      <c r="H81" s="396"/>
      <c r="I81" s="396"/>
      <c r="J81" s="396"/>
      <c r="K81" s="396"/>
      <c r="L81" s="396"/>
      <c r="M81" s="178">
        <v>0</v>
      </c>
      <c r="N81" s="178">
        <v>0</v>
      </c>
      <c r="O81" s="178">
        <f>N81-M81</f>
        <v>0</v>
      </c>
      <c r="P81" s="178" t="e">
        <f>N81/M81*100</f>
        <v>#DIV/0!</v>
      </c>
      <c r="Q81" s="178">
        <v>0</v>
      </c>
      <c r="R81" s="178">
        <v>0</v>
      </c>
      <c r="S81" s="178">
        <f>R81-Q81</f>
        <v>0</v>
      </c>
      <c r="T81" s="178" t="e">
        <f>R81/Q81*100</f>
        <v>#DIV/0!</v>
      </c>
      <c r="U81" s="178">
        <v>0</v>
      </c>
      <c r="V81" s="178">
        <v>18.5</v>
      </c>
      <c r="W81" s="178">
        <f>V81-U81</f>
        <v>0</v>
      </c>
      <c r="X81" s="178" t="e">
        <f>V81/U81*100</f>
        <v>#DIV/0!</v>
      </c>
      <c r="Y81" s="178">
        <v>0</v>
      </c>
      <c r="Z81" s="178">
        <v>0</v>
      </c>
      <c r="AA81" s="178">
        <f>Z81-Y81</f>
        <v>0</v>
      </c>
      <c r="AB81" s="178" t="e">
        <f>Z81/Y81*100</f>
        <v>#DIV/0!</v>
      </c>
      <c r="AC81" s="178">
        <f>SUM(M81,Q81,U81,Y81)</f>
        <v>0</v>
      </c>
      <c r="AD81" s="178">
        <f>SUM(N81,R81,V81,Z81)</f>
        <v>0</v>
      </c>
      <c r="AE81" s="178">
        <f>AD81-AC81</f>
        <v>0</v>
      </c>
      <c r="AF81" s="178" t="e">
        <f>AD81/AC81*100</f>
        <v>#DIV/0!</v>
      </c>
    </row>
    <row r="82" ht="20.1" customHeight="1">
      <c r="A82" s="104">
        <v>54</v>
      </c>
      <c r="B82" s="396" t="s">
        <v>929</v>
      </c>
      <c r="C82" s="396"/>
      <c r="D82" s="396"/>
      <c r="E82" s="396"/>
      <c r="F82" s="396"/>
      <c r="G82" s="396"/>
      <c r="H82" s="396"/>
      <c r="I82" s="396"/>
      <c r="J82" s="396"/>
      <c r="K82" s="396"/>
      <c r="L82" s="396"/>
      <c r="M82" s="178">
        <v>0</v>
      </c>
      <c r="N82" s="178">
        <v>0</v>
      </c>
      <c r="O82" s="178">
        <f>N82-M82</f>
        <v>0</v>
      </c>
      <c r="P82" s="178" t="e">
        <f>N82/M82*100</f>
        <v>#DIV/0!</v>
      </c>
      <c r="Q82" s="178">
        <v>0</v>
      </c>
      <c r="R82" s="178">
        <v>0</v>
      </c>
      <c r="S82" s="178">
        <f>R82-Q82</f>
        <v>0</v>
      </c>
      <c r="T82" s="178" t="e">
        <f>R82/Q82*100</f>
        <v>#DIV/0!</v>
      </c>
      <c r="U82" s="178">
        <v>0</v>
      </c>
      <c r="V82" s="178">
        <v>13.3</v>
      </c>
      <c r="W82" s="178">
        <f>V82-U82</f>
        <v>0</v>
      </c>
      <c r="X82" s="178" t="e">
        <f>V82/U82*100</f>
        <v>#DIV/0!</v>
      </c>
      <c r="Y82" s="178">
        <v>0</v>
      </c>
      <c r="Z82" s="178">
        <v>0</v>
      </c>
      <c r="AA82" s="178">
        <f>Z82-Y82</f>
        <v>0</v>
      </c>
      <c r="AB82" s="178" t="e">
        <f>Z82/Y82*100</f>
        <v>#DIV/0!</v>
      </c>
      <c r="AC82" s="178">
        <f>SUM(M82,Q82,U82,Y82)</f>
        <v>0</v>
      </c>
      <c r="AD82" s="178">
        <f>SUM(N82,R82,V82,Z82)</f>
        <v>0</v>
      </c>
      <c r="AE82" s="178">
        <f>AD82-AC82</f>
        <v>0</v>
      </c>
      <c r="AF82" s="178" t="e">
        <f>AD82/AC82*100</f>
        <v>#DIV/0!</v>
      </c>
    </row>
    <row r="83" ht="20.1" customHeight="1">
      <c r="A83" s="104">
        <v>55</v>
      </c>
      <c r="B83" s="396" t="s">
        <v>931</v>
      </c>
      <c r="C83" s="396"/>
      <c r="D83" s="396"/>
      <c r="E83" s="396"/>
      <c r="F83" s="396"/>
      <c r="G83" s="396"/>
      <c r="H83" s="396"/>
      <c r="I83" s="396"/>
      <c r="J83" s="396"/>
      <c r="K83" s="396"/>
      <c r="L83" s="396"/>
      <c r="M83" s="178">
        <v>0</v>
      </c>
      <c r="N83" s="178">
        <v>0</v>
      </c>
      <c r="O83" s="178">
        <f>N83-M83</f>
        <v>0</v>
      </c>
      <c r="P83" s="178" t="e">
        <f>N83/M83*100</f>
        <v>#DIV/0!</v>
      </c>
      <c r="Q83" s="178">
        <v>0</v>
      </c>
      <c r="R83" s="178">
        <v>0</v>
      </c>
      <c r="S83" s="178">
        <f>R83-Q83</f>
        <v>0</v>
      </c>
      <c r="T83" s="178" t="e">
        <f>R83/Q83*100</f>
        <v>#DIV/0!</v>
      </c>
      <c r="U83" s="178">
        <v>0</v>
      </c>
      <c r="V83" s="178">
        <v>1.2</v>
      </c>
      <c r="W83" s="178">
        <f>V83-U83</f>
        <v>0</v>
      </c>
      <c r="X83" s="178" t="e">
        <f>V83/U83*100</f>
        <v>#DIV/0!</v>
      </c>
      <c r="Y83" s="178">
        <v>0</v>
      </c>
      <c r="Z83" s="178">
        <v>0</v>
      </c>
      <c r="AA83" s="178">
        <f>Z83-Y83</f>
        <v>0</v>
      </c>
      <c r="AB83" s="178" t="e">
        <f>Z83/Y83*100</f>
        <v>#DIV/0!</v>
      </c>
      <c r="AC83" s="178">
        <f>SUM(M83,Q83,U83,Y83)</f>
        <v>0</v>
      </c>
      <c r="AD83" s="178">
        <f>SUM(N83,R83,V83,Z83)</f>
        <v>0</v>
      </c>
      <c r="AE83" s="178">
        <f>AD83-AC83</f>
        <v>0</v>
      </c>
      <c r="AF83" s="178" t="e">
        <f>AD83/AC83*100</f>
        <v>#DIV/0!</v>
      </c>
    </row>
    <row r="84" ht="20.1" customHeight="1">
      <c r="A84" s="104">
        <v>56</v>
      </c>
      <c r="B84" s="396" t="s">
        <v>933</v>
      </c>
      <c r="C84" s="396"/>
      <c r="D84" s="396"/>
      <c r="E84" s="396"/>
      <c r="F84" s="396"/>
      <c r="G84" s="396"/>
      <c r="H84" s="396"/>
      <c r="I84" s="396"/>
      <c r="J84" s="396"/>
      <c r="K84" s="396"/>
      <c r="L84" s="396"/>
      <c r="M84" s="178">
        <v>0</v>
      </c>
      <c r="N84" s="178">
        <v>0</v>
      </c>
      <c r="O84" s="178">
        <f>N84-M84</f>
        <v>0</v>
      </c>
      <c r="P84" s="178" t="e">
        <f>N84/M84*100</f>
        <v>#DIV/0!</v>
      </c>
      <c r="Q84" s="178">
        <v>0</v>
      </c>
      <c r="R84" s="178">
        <v>0</v>
      </c>
      <c r="S84" s="178">
        <f>R84-Q84</f>
        <v>0</v>
      </c>
      <c r="T84" s="178" t="e">
        <f>R84/Q84*100</f>
        <v>#DIV/0!</v>
      </c>
      <c r="U84" s="178">
        <v>0</v>
      </c>
      <c r="V84" s="178">
        <v>0.9</v>
      </c>
      <c r="W84" s="178">
        <f>V84-U84</f>
        <v>0</v>
      </c>
      <c r="X84" s="178" t="e">
        <f>V84/U84*100</f>
        <v>#DIV/0!</v>
      </c>
      <c r="Y84" s="178">
        <v>0</v>
      </c>
      <c r="Z84" s="178">
        <v>0</v>
      </c>
      <c r="AA84" s="178">
        <f>Z84-Y84</f>
        <v>0</v>
      </c>
      <c r="AB84" s="178" t="e">
        <f>Z84/Y84*100</f>
        <v>#DIV/0!</v>
      </c>
      <c r="AC84" s="178">
        <f>SUM(M84,Q84,U84,Y84)</f>
        <v>0</v>
      </c>
      <c r="AD84" s="178">
        <f>SUM(N84,R84,V84,Z84)</f>
        <v>0</v>
      </c>
      <c r="AE84" s="178">
        <f>AD84-AC84</f>
        <v>0</v>
      </c>
      <c r="AF84" s="178" t="e">
        <f>AD84/AC84*100</f>
        <v>#DIV/0!</v>
      </c>
    </row>
    <row r="85" ht="20.1" customHeight="1">
      <c r="A85" s="104">
        <v>57</v>
      </c>
      <c r="B85" s="396" t="s">
        <v>935</v>
      </c>
      <c r="C85" s="396"/>
      <c r="D85" s="396"/>
      <c r="E85" s="396"/>
      <c r="F85" s="396"/>
      <c r="G85" s="396"/>
      <c r="H85" s="396"/>
      <c r="I85" s="396"/>
      <c r="J85" s="396"/>
      <c r="K85" s="396"/>
      <c r="L85" s="396"/>
      <c r="M85" s="178">
        <v>0</v>
      </c>
      <c r="N85" s="178">
        <v>0</v>
      </c>
      <c r="O85" s="178">
        <f>N85-M85</f>
        <v>0</v>
      </c>
      <c r="P85" s="178" t="e">
        <f>N85/M85*100</f>
        <v>#DIV/0!</v>
      </c>
      <c r="Q85" s="178">
        <v>0</v>
      </c>
      <c r="R85" s="178">
        <v>0</v>
      </c>
      <c r="S85" s="178">
        <f>R85-Q85</f>
        <v>0</v>
      </c>
      <c r="T85" s="178" t="e">
        <f>R85/Q85*100</f>
        <v>#DIV/0!</v>
      </c>
      <c r="U85" s="178">
        <v>0</v>
      </c>
      <c r="V85" s="178">
        <v>1.9</v>
      </c>
      <c r="W85" s="178">
        <f>V85-U85</f>
        <v>0</v>
      </c>
      <c r="X85" s="178" t="e">
        <f>V85/U85*100</f>
        <v>#DIV/0!</v>
      </c>
      <c r="Y85" s="178">
        <v>0</v>
      </c>
      <c r="Z85" s="178">
        <v>0</v>
      </c>
      <c r="AA85" s="178">
        <f>Z85-Y85</f>
        <v>0</v>
      </c>
      <c r="AB85" s="178" t="e">
        <f>Z85/Y85*100</f>
        <v>#DIV/0!</v>
      </c>
      <c r="AC85" s="178">
        <f>SUM(M85,Q85,U85,Y85)</f>
        <v>0</v>
      </c>
      <c r="AD85" s="178">
        <f>SUM(N85,R85,V85,Z85)</f>
        <v>0</v>
      </c>
      <c r="AE85" s="178">
        <f>AD85-AC85</f>
        <v>0</v>
      </c>
      <c r="AF85" s="178" t="e">
        <f>AD85/AC85*100</f>
        <v>#DIV/0!</v>
      </c>
    </row>
    <row r="86" ht="20.1" customHeight="1">
      <c r="A86" s="104">
        <v>58</v>
      </c>
      <c r="B86" s="396" t="s">
        <v>975</v>
      </c>
      <c r="C86" s="396"/>
      <c r="D86" s="396"/>
      <c r="E86" s="396"/>
      <c r="F86" s="396"/>
      <c r="G86" s="396"/>
      <c r="H86" s="396"/>
      <c r="I86" s="396"/>
      <c r="J86" s="396"/>
      <c r="K86" s="396"/>
      <c r="L86" s="396"/>
      <c r="M86" s="178">
        <v>0</v>
      </c>
      <c r="N86" s="178">
        <v>0</v>
      </c>
      <c r="O86" s="178">
        <f>N86-M86</f>
        <v>0</v>
      </c>
      <c r="P86" s="178" t="e">
        <f>N86/M86*100</f>
        <v>#DIV/0!</v>
      </c>
      <c r="Q86" s="178">
        <v>0</v>
      </c>
      <c r="R86" s="178">
        <v>0</v>
      </c>
      <c r="S86" s="178">
        <f>R86-Q86</f>
        <v>0</v>
      </c>
      <c r="T86" s="178" t="e">
        <f>R86/Q86*100</f>
        <v>#DIV/0!</v>
      </c>
      <c r="U86" s="178">
        <v>0</v>
      </c>
      <c r="V86" s="178">
        <v>0</v>
      </c>
      <c r="W86" s="178">
        <f>V86-U86</f>
        <v>0</v>
      </c>
      <c r="X86" s="178" t="e">
        <f>V86/U86*100</f>
        <v>#DIV/0!</v>
      </c>
      <c r="Y86" s="178">
        <v>0</v>
      </c>
      <c r="Z86" s="178">
        <v>0</v>
      </c>
      <c r="AA86" s="178">
        <f>Z86-Y86</f>
        <v>0</v>
      </c>
      <c r="AB86" s="178" t="e">
        <f>Z86/Y86*100</f>
        <v>#DIV/0!</v>
      </c>
      <c r="AC86" s="178">
        <f>SUM(M86,Q86,U86,Y86)</f>
        <v>0</v>
      </c>
      <c r="AD86" s="178">
        <f>SUM(N86,R86,V86,Z86)</f>
        <v>0</v>
      </c>
      <c r="AE86" s="178">
        <f>AD86-AC86</f>
        <v>0</v>
      </c>
      <c r="AF86" s="178" t="e">
        <f>AD86/AC86*100</f>
        <v>#DIV/0!</v>
      </c>
    </row>
    <row r="87" ht="20.1" customHeight="1">
      <c r="A87" s="104">
        <v>59</v>
      </c>
      <c r="B87" s="396" t="s">
        <v>784</v>
      </c>
      <c r="C87" s="396"/>
      <c r="D87" s="396"/>
      <c r="E87" s="396"/>
      <c r="F87" s="396"/>
      <c r="G87" s="396"/>
      <c r="H87" s="396"/>
      <c r="I87" s="396"/>
      <c r="J87" s="396"/>
      <c r="K87" s="396"/>
      <c r="L87" s="396"/>
      <c r="M87" s="178">
        <v>0</v>
      </c>
      <c r="N87" s="178">
        <v>0</v>
      </c>
      <c r="O87" s="178">
        <f>N87-M87</f>
        <v>0</v>
      </c>
      <c r="P87" s="178" t="e">
        <f>N87/M87*100</f>
        <v>#DIV/0!</v>
      </c>
      <c r="Q87" s="178">
        <v>0</v>
      </c>
      <c r="R87" s="178">
        <v>0</v>
      </c>
      <c r="S87" s="178">
        <f>R87-Q87</f>
        <v>0</v>
      </c>
      <c r="T87" s="178" t="e">
        <f>R87/Q87*100</f>
        <v>#DIV/0!</v>
      </c>
      <c r="U87" s="178">
        <v>0</v>
      </c>
      <c r="V87" s="178">
        <v>133.4</v>
      </c>
      <c r="W87" s="178">
        <f>V87-U87</f>
        <v>0</v>
      </c>
      <c r="X87" s="178" t="e">
        <f>V87/U87*100</f>
        <v>#DIV/0!</v>
      </c>
      <c r="Y87" s="178">
        <v>0</v>
      </c>
      <c r="Z87" s="178">
        <v>0</v>
      </c>
      <c r="AA87" s="178">
        <f>Z87-Y87</f>
        <v>0</v>
      </c>
      <c r="AB87" s="178" t="e">
        <f>Z87/Y87*100</f>
        <v>#DIV/0!</v>
      </c>
      <c r="AC87" s="178">
        <f>SUM(M87,Q87,U87,Y87)</f>
        <v>0</v>
      </c>
      <c r="AD87" s="178">
        <f>SUM(N87,R87,V87,Z87)</f>
        <v>0</v>
      </c>
      <c r="AE87" s="178">
        <f>AD87-AC87</f>
        <v>0</v>
      </c>
      <c r="AF87" s="178" t="e">
        <f>AD87/AC87*100</f>
        <v>#DIV/0!</v>
      </c>
    </row>
    <row r="88" ht="20.1" customHeight="1">
      <c r="A88" s="104">
        <v>60</v>
      </c>
      <c r="B88" s="396" t="s">
        <v>786</v>
      </c>
      <c r="C88" s="396"/>
      <c r="D88" s="396"/>
      <c r="E88" s="396"/>
      <c r="F88" s="396"/>
      <c r="G88" s="396"/>
      <c r="H88" s="396"/>
      <c r="I88" s="396"/>
      <c r="J88" s="396"/>
      <c r="K88" s="396"/>
      <c r="L88" s="396"/>
      <c r="M88" s="178">
        <v>0</v>
      </c>
      <c r="N88" s="178">
        <v>0</v>
      </c>
      <c r="O88" s="178">
        <f>N88-M88</f>
        <v>0</v>
      </c>
      <c r="P88" s="178" t="e">
        <f>N88/M88*100</f>
        <v>#DIV/0!</v>
      </c>
      <c r="Q88" s="178">
        <v>0</v>
      </c>
      <c r="R88" s="178">
        <v>0</v>
      </c>
      <c r="S88" s="178">
        <f>R88-Q88</f>
        <v>0</v>
      </c>
      <c r="T88" s="178" t="e">
        <f>R88/Q88*100</f>
        <v>#DIV/0!</v>
      </c>
      <c r="U88" s="178">
        <v>0</v>
      </c>
      <c r="V88" s="178">
        <v>9</v>
      </c>
      <c r="W88" s="178">
        <f>V88-U88</f>
        <v>0</v>
      </c>
      <c r="X88" s="178" t="e">
        <f>V88/U88*100</f>
        <v>#DIV/0!</v>
      </c>
      <c r="Y88" s="178">
        <v>0</v>
      </c>
      <c r="Z88" s="178">
        <v>0</v>
      </c>
      <c r="AA88" s="178">
        <f>Z88-Y88</f>
        <v>0</v>
      </c>
      <c r="AB88" s="178" t="e">
        <f>Z88/Y88*100</f>
        <v>#DIV/0!</v>
      </c>
      <c r="AC88" s="178">
        <f>SUM(M88,Q88,U88,Y88)</f>
        <v>0</v>
      </c>
      <c r="AD88" s="178">
        <f>SUM(N88,R88,V88,Z88)</f>
        <v>0</v>
      </c>
      <c r="AE88" s="178">
        <f>AD88-AC88</f>
        <v>0</v>
      </c>
      <c r="AF88" s="178" t="e">
        <f>AD88/AC88*100</f>
        <v>#DIV/0!</v>
      </c>
    </row>
    <row r="89" ht="20.1" customHeight="1">
      <c r="A89" s="104">
        <v>61</v>
      </c>
      <c r="B89" s="396" t="s">
        <v>477</v>
      </c>
      <c r="C89" s="396"/>
      <c r="D89" s="396"/>
      <c r="E89" s="396"/>
      <c r="F89" s="396"/>
      <c r="G89" s="396"/>
      <c r="H89" s="396"/>
      <c r="I89" s="396"/>
      <c r="J89" s="396"/>
      <c r="K89" s="396"/>
      <c r="L89" s="396"/>
      <c r="M89" s="178">
        <v>0</v>
      </c>
      <c r="N89" s="178">
        <v>0</v>
      </c>
      <c r="O89" s="178">
        <f>N89-M89</f>
        <v>0</v>
      </c>
      <c r="P89" s="178" t="e">
        <f>N89/M89*100</f>
        <v>#DIV/0!</v>
      </c>
      <c r="Q89" s="178">
        <v>0</v>
      </c>
      <c r="R89" s="178">
        <v>0</v>
      </c>
      <c r="S89" s="178">
        <f>R89-Q89</f>
        <v>0</v>
      </c>
      <c r="T89" s="178" t="e">
        <f>R89/Q89*100</f>
        <v>#DIV/0!</v>
      </c>
      <c r="U89" s="178">
        <v>0</v>
      </c>
      <c r="V89" s="178">
        <v>0</v>
      </c>
      <c r="W89" s="178">
        <f>V89-U89</f>
        <v>0</v>
      </c>
      <c r="X89" s="178" t="e">
        <f>V89/U89*100</f>
        <v>#DIV/0!</v>
      </c>
      <c r="Y89" s="178">
        <v>0</v>
      </c>
      <c r="Z89" s="178">
        <v>0</v>
      </c>
      <c r="AA89" s="178">
        <f>Z89-Y89</f>
        <v>0</v>
      </c>
      <c r="AB89" s="178" t="e">
        <f>Z89/Y89*100</f>
        <v>#DIV/0!</v>
      </c>
      <c r="AC89" s="178">
        <f>SUM(M89,Q89,U89,Y89)</f>
        <v>0</v>
      </c>
      <c r="AD89" s="178">
        <f>SUM(N89,R89,V89,Z89)</f>
        <v>0</v>
      </c>
      <c r="AE89" s="178">
        <f>AD89-AC89</f>
        <v>0</v>
      </c>
      <c r="AF89" s="178" t="e">
        <f>AD89/AC89*100</f>
        <v>#DIV/0!</v>
      </c>
    </row>
    <row r="90" ht="20.1" customHeight="1">
      <c r="A90" s="104">
        <v>62</v>
      </c>
      <c r="B90" s="396" t="s">
        <v>976</v>
      </c>
      <c r="C90" s="396"/>
      <c r="D90" s="396"/>
      <c r="E90" s="396"/>
      <c r="F90" s="396"/>
      <c r="G90" s="396"/>
      <c r="H90" s="396"/>
      <c r="I90" s="396"/>
      <c r="J90" s="396"/>
      <c r="K90" s="396"/>
      <c r="L90" s="396"/>
      <c r="M90" s="178">
        <v>0</v>
      </c>
      <c r="N90" s="178">
        <v>0</v>
      </c>
      <c r="O90" s="178">
        <f>N90-M90</f>
        <v>0</v>
      </c>
      <c r="P90" s="178" t="e">
        <f>N90/M90*100</f>
        <v>#DIV/0!</v>
      </c>
      <c r="Q90" s="178">
        <v>0</v>
      </c>
      <c r="R90" s="178">
        <v>0</v>
      </c>
      <c r="S90" s="178">
        <f>R90-Q90</f>
        <v>0</v>
      </c>
      <c r="T90" s="178" t="e">
        <f>R90/Q90*100</f>
        <v>#DIV/0!</v>
      </c>
      <c r="U90" s="178">
        <v>0</v>
      </c>
      <c r="V90" s="178">
        <v>0</v>
      </c>
      <c r="W90" s="178">
        <f>V90-U90</f>
        <v>0</v>
      </c>
      <c r="X90" s="178" t="e">
        <f>V90/U90*100</f>
        <v>#DIV/0!</v>
      </c>
      <c r="Y90" s="178">
        <v>0</v>
      </c>
      <c r="Z90" s="178">
        <v>0</v>
      </c>
      <c r="AA90" s="178">
        <f>Z90-Y90</f>
        <v>0</v>
      </c>
      <c r="AB90" s="178" t="e">
        <f>Z90/Y90*100</f>
        <v>#DIV/0!</v>
      </c>
      <c r="AC90" s="178">
        <f>SUM(M90,Q90,U90,Y90)</f>
        <v>0</v>
      </c>
      <c r="AD90" s="178">
        <f>SUM(N90,R90,V90,Z90)</f>
        <v>0</v>
      </c>
      <c r="AE90" s="178">
        <f>AD90-AC90</f>
        <v>0</v>
      </c>
      <c r="AF90" s="178" t="e">
        <f>AD90/AC90*100</f>
        <v>#DIV/0!</v>
      </c>
    </row>
    <row r="91" ht="20.1" customHeight="1">
      <c r="A91" s="104">
        <v>63</v>
      </c>
      <c r="B91" s="396" t="s">
        <v>977</v>
      </c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178">
        <v>0</v>
      </c>
      <c r="N91" s="178">
        <v>0</v>
      </c>
      <c r="O91" s="178">
        <f>N91-M91</f>
        <v>0</v>
      </c>
      <c r="P91" s="178" t="e">
        <f>N91/M91*100</f>
        <v>#DIV/0!</v>
      </c>
      <c r="Q91" s="178">
        <v>0</v>
      </c>
      <c r="R91" s="178">
        <v>0</v>
      </c>
      <c r="S91" s="178">
        <f>R91-Q91</f>
        <v>0</v>
      </c>
      <c r="T91" s="178" t="e">
        <f>R91/Q91*100</f>
        <v>#DIV/0!</v>
      </c>
      <c r="U91" s="178">
        <v>50</v>
      </c>
      <c r="V91" s="178">
        <v>137</v>
      </c>
      <c r="W91" s="178">
        <f>V91-U91</f>
        <v>0</v>
      </c>
      <c r="X91" s="178" t="e">
        <f>V91/U91*100</f>
        <v>#DIV/0!</v>
      </c>
      <c r="Y91" s="178">
        <v>0</v>
      </c>
      <c r="Z91" s="178">
        <v>0</v>
      </c>
      <c r="AA91" s="178">
        <f>Z91-Y91</f>
        <v>0</v>
      </c>
      <c r="AB91" s="178" t="e">
        <f>Z91/Y91*100</f>
        <v>#DIV/0!</v>
      </c>
      <c r="AC91" s="178">
        <f>SUM(M91,Q91,U91,Y91)</f>
        <v>0</v>
      </c>
      <c r="AD91" s="178">
        <f>SUM(N91,R91,V91,Z91)</f>
        <v>0</v>
      </c>
      <c r="AE91" s="178">
        <f>AD91-AC91</f>
        <v>0</v>
      </c>
      <c r="AF91" s="178" t="e">
        <f>AD91/AC91*100</f>
        <v>#DIV/0!</v>
      </c>
    </row>
    <row r="92" ht="20.1" customHeight="1">
      <c r="A92" s="104">
        <v>64</v>
      </c>
      <c r="B92" s="396" t="s">
        <v>764</v>
      </c>
      <c r="C92" s="396"/>
      <c r="D92" s="396"/>
      <c r="E92" s="396"/>
      <c r="F92" s="396"/>
      <c r="G92" s="396"/>
      <c r="H92" s="396"/>
      <c r="I92" s="396"/>
      <c r="J92" s="396"/>
      <c r="K92" s="396"/>
      <c r="L92" s="396"/>
      <c r="M92" s="178">
        <v>0</v>
      </c>
      <c r="N92" s="178">
        <v>0</v>
      </c>
      <c r="O92" s="178">
        <f>N92-M92</f>
        <v>0</v>
      </c>
      <c r="P92" s="178" t="e">
        <f>N92/M92*100</f>
        <v>#DIV/0!</v>
      </c>
      <c r="Q92" s="178">
        <v>0</v>
      </c>
      <c r="R92" s="178">
        <v>0</v>
      </c>
      <c r="S92" s="178">
        <f>R92-Q92</f>
        <v>0</v>
      </c>
      <c r="T92" s="178" t="e">
        <f>R92/Q92*100</f>
        <v>#DIV/0!</v>
      </c>
      <c r="U92" s="178">
        <v>0</v>
      </c>
      <c r="V92" s="178">
        <v>5.2</v>
      </c>
      <c r="W92" s="178">
        <f>V92-U92</f>
        <v>0</v>
      </c>
      <c r="X92" s="178" t="e">
        <f>V92/U92*100</f>
        <v>#DIV/0!</v>
      </c>
      <c r="Y92" s="178">
        <v>0</v>
      </c>
      <c r="Z92" s="178">
        <v>0</v>
      </c>
      <c r="AA92" s="178">
        <f>Z92-Y92</f>
        <v>0</v>
      </c>
      <c r="AB92" s="178" t="e">
        <f>Z92/Y92*100</f>
        <v>#DIV/0!</v>
      </c>
      <c r="AC92" s="178">
        <f>SUM(M92,Q92,U92,Y92)</f>
        <v>0</v>
      </c>
      <c r="AD92" s="178">
        <f>SUM(N92,R92,V92,Z92)</f>
        <v>0</v>
      </c>
      <c r="AE92" s="178">
        <f>AD92-AC92</f>
        <v>0</v>
      </c>
      <c r="AF92" s="178" t="e">
        <f>AD92/AC92*100</f>
        <v>#DIV/0!</v>
      </c>
    </row>
    <row r="93" ht="20.1" customHeight="1">
      <c r="A93" s="104">
        <v>65</v>
      </c>
      <c r="B93" s="396" t="s">
        <v>772</v>
      </c>
      <c r="C93" s="396"/>
      <c r="D93" s="396"/>
      <c r="E93" s="396"/>
      <c r="F93" s="396"/>
      <c r="G93" s="396"/>
      <c r="H93" s="396"/>
      <c r="I93" s="396"/>
      <c r="J93" s="396"/>
      <c r="K93" s="396"/>
      <c r="L93" s="396"/>
      <c r="M93" s="178">
        <v>0</v>
      </c>
      <c r="N93" s="178">
        <v>0</v>
      </c>
      <c r="O93" s="178">
        <f>N93-M93</f>
        <v>0</v>
      </c>
      <c r="P93" s="178" t="e">
        <f>N93/M93*100</f>
        <v>#DIV/0!</v>
      </c>
      <c r="Q93" s="178">
        <v>0</v>
      </c>
      <c r="R93" s="178">
        <v>0</v>
      </c>
      <c r="S93" s="178">
        <f>R93-Q93</f>
        <v>0</v>
      </c>
      <c r="T93" s="178" t="e">
        <f>R93/Q93*100</f>
        <v>#DIV/0!</v>
      </c>
      <c r="U93" s="178">
        <v>0</v>
      </c>
      <c r="V93" s="178">
        <v>8.2</v>
      </c>
      <c r="W93" s="178">
        <f>V93-U93</f>
        <v>0</v>
      </c>
      <c r="X93" s="178" t="e">
        <f>V93/U93*100</f>
        <v>#DIV/0!</v>
      </c>
      <c r="Y93" s="178">
        <v>0</v>
      </c>
      <c r="Z93" s="178">
        <v>0</v>
      </c>
      <c r="AA93" s="178">
        <f>Z93-Y93</f>
        <v>0</v>
      </c>
      <c r="AB93" s="178" t="e">
        <f>Z93/Y93*100</f>
        <v>#DIV/0!</v>
      </c>
      <c r="AC93" s="178">
        <f>SUM(M93,Q93,U93,Y93)</f>
        <v>0</v>
      </c>
      <c r="AD93" s="178">
        <f>SUM(N93,R93,V93,Z93)</f>
        <v>0</v>
      </c>
      <c r="AE93" s="178">
        <f>AD93-AC93</f>
        <v>0</v>
      </c>
      <c r="AF93" s="178" t="e">
        <f>AD93/AC93*100</f>
        <v>#DIV/0!</v>
      </c>
    </row>
    <row r="94" ht="20.1" customHeight="1">
      <c r="A94" s="104">
        <v>66</v>
      </c>
      <c r="B94" s="396" t="s">
        <v>774</v>
      </c>
      <c r="C94" s="396"/>
      <c r="D94" s="396"/>
      <c r="E94" s="396"/>
      <c r="F94" s="396"/>
      <c r="G94" s="396"/>
      <c r="H94" s="396"/>
      <c r="I94" s="396"/>
      <c r="J94" s="396"/>
      <c r="K94" s="396"/>
      <c r="L94" s="396"/>
      <c r="M94" s="178">
        <v>0</v>
      </c>
      <c r="N94" s="178">
        <v>0</v>
      </c>
      <c r="O94" s="178">
        <f>N94-M94</f>
        <v>0</v>
      </c>
      <c r="P94" s="178" t="e">
        <f>N94/M94*100</f>
        <v>#DIV/0!</v>
      </c>
      <c r="Q94" s="178">
        <v>0</v>
      </c>
      <c r="R94" s="178">
        <v>0</v>
      </c>
      <c r="S94" s="178">
        <f>R94-Q94</f>
        <v>0</v>
      </c>
      <c r="T94" s="178" t="e">
        <f>R94/Q94*100</f>
        <v>#DIV/0!</v>
      </c>
      <c r="U94" s="178">
        <v>0</v>
      </c>
      <c r="V94" s="178">
        <v>1.3</v>
      </c>
      <c r="W94" s="178">
        <f>V94-U94</f>
        <v>0</v>
      </c>
      <c r="X94" s="178" t="e">
        <f>V94/U94*100</f>
        <v>#DIV/0!</v>
      </c>
      <c r="Y94" s="178">
        <v>0</v>
      </c>
      <c r="Z94" s="178">
        <v>0</v>
      </c>
      <c r="AA94" s="178">
        <f>Z94-Y94</f>
        <v>0</v>
      </c>
      <c r="AB94" s="178" t="e">
        <f>Z94/Y94*100</f>
        <v>#DIV/0!</v>
      </c>
      <c r="AC94" s="178">
        <f>SUM(M94,Q94,U94,Y94)</f>
        <v>0</v>
      </c>
      <c r="AD94" s="178">
        <f>SUM(N94,R94,V94,Z94)</f>
        <v>0</v>
      </c>
      <c r="AE94" s="178">
        <f>AD94-AC94</f>
        <v>0</v>
      </c>
      <c r="AF94" s="178" t="e">
        <f>AD94/AC94*100</f>
        <v>#DIV/0!</v>
      </c>
    </row>
    <row r="95" ht="20.1" customHeight="1">
      <c r="A95" s="104">
        <v>67</v>
      </c>
      <c r="B95" s="396" t="s">
        <v>770</v>
      </c>
      <c r="C95" s="396"/>
      <c r="D95" s="396"/>
      <c r="E95" s="396"/>
      <c r="F95" s="396"/>
      <c r="G95" s="396"/>
      <c r="H95" s="396"/>
      <c r="I95" s="396"/>
      <c r="J95" s="396"/>
      <c r="K95" s="396"/>
      <c r="L95" s="396"/>
      <c r="M95" s="178">
        <v>0</v>
      </c>
      <c r="N95" s="178">
        <v>0</v>
      </c>
      <c r="O95" s="178">
        <f>N95-M95</f>
        <v>0</v>
      </c>
      <c r="P95" s="178" t="e">
        <f>N95/M95*100</f>
        <v>#DIV/0!</v>
      </c>
      <c r="Q95" s="178">
        <v>0</v>
      </c>
      <c r="R95" s="178">
        <v>0</v>
      </c>
      <c r="S95" s="178">
        <f>R95-Q95</f>
        <v>0</v>
      </c>
      <c r="T95" s="178" t="e">
        <f>R95/Q95*100</f>
        <v>#DIV/0!</v>
      </c>
      <c r="U95" s="178">
        <v>0</v>
      </c>
      <c r="V95" s="178">
        <v>59.5</v>
      </c>
      <c r="W95" s="178">
        <f>V95-U95</f>
        <v>0</v>
      </c>
      <c r="X95" s="178" t="e">
        <f>V95/U95*100</f>
        <v>#DIV/0!</v>
      </c>
      <c r="Y95" s="178">
        <v>0</v>
      </c>
      <c r="Z95" s="178">
        <v>0</v>
      </c>
      <c r="AA95" s="178">
        <f>Z95-Y95</f>
        <v>0</v>
      </c>
      <c r="AB95" s="178" t="e">
        <f>Z95/Y95*100</f>
        <v>#DIV/0!</v>
      </c>
      <c r="AC95" s="178">
        <f>SUM(M95,Q95,U95,Y95)</f>
        <v>0</v>
      </c>
      <c r="AD95" s="178">
        <f>SUM(N95,R95,V95,Z95)</f>
        <v>0</v>
      </c>
      <c r="AE95" s="178">
        <f>AD95-AC95</f>
        <v>0</v>
      </c>
      <c r="AF95" s="178" t="e">
        <f>AD95/AC95*100</f>
        <v>#DIV/0!</v>
      </c>
    </row>
    <row r="96" ht="20.1" customHeight="1">
      <c r="A96" s="104">
        <v>68</v>
      </c>
      <c r="B96" s="396" t="s">
        <v>978</v>
      </c>
      <c r="C96" s="396"/>
      <c r="D96" s="396"/>
      <c r="E96" s="396"/>
      <c r="F96" s="396"/>
      <c r="G96" s="396"/>
      <c r="H96" s="396"/>
      <c r="I96" s="396"/>
      <c r="J96" s="396"/>
      <c r="K96" s="396"/>
      <c r="L96" s="396"/>
      <c r="M96" s="178">
        <v>0</v>
      </c>
      <c r="N96" s="178">
        <v>0</v>
      </c>
      <c r="O96" s="178">
        <f>N96-M96</f>
        <v>0</v>
      </c>
      <c r="P96" s="178" t="e">
        <f>N96/M96*100</f>
        <v>#DIV/0!</v>
      </c>
      <c r="Q96" s="178">
        <v>0</v>
      </c>
      <c r="R96" s="178">
        <v>0</v>
      </c>
      <c r="S96" s="178">
        <f>R96-Q96</f>
        <v>0</v>
      </c>
      <c r="T96" s="178" t="e">
        <f>R96/Q96*100</f>
        <v>#DIV/0!</v>
      </c>
      <c r="U96" s="178">
        <v>0</v>
      </c>
      <c r="V96" s="178">
        <v>0</v>
      </c>
      <c r="W96" s="178">
        <f>V96-U96</f>
        <v>0</v>
      </c>
      <c r="X96" s="178" t="e">
        <f>V96/U96*100</f>
        <v>#DIV/0!</v>
      </c>
      <c r="Y96" s="178">
        <v>0</v>
      </c>
      <c r="Z96" s="178">
        <v>0</v>
      </c>
      <c r="AA96" s="178">
        <f>Z96-Y96</f>
        <v>0</v>
      </c>
      <c r="AB96" s="178" t="e">
        <f>Z96/Y96*100</f>
        <v>#DIV/0!</v>
      </c>
      <c r="AC96" s="178">
        <f>SUM(M96,Q96,U96,Y96)</f>
        <v>0</v>
      </c>
      <c r="AD96" s="178">
        <f>SUM(N96,R96,V96,Z96)</f>
        <v>0</v>
      </c>
      <c r="AE96" s="178">
        <f>AD96-AC96</f>
        <v>0</v>
      </c>
      <c r="AF96" s="178" t="e">
        <f>AD96/AC96*100</f>
        <v>#DIV/0!</v>
      </c>
    </row>
    <row r="97" ht="20.1" customHeight="1">
      <c r="A97" s="104">
        <v>69</v>
      </c>
      <c r="B97" s="396" t="s">
        <v>750</v>
      </c>
      <c r="C97" s="396"/>
      <c r="D97" s="396"/>
      <c r="E97" s="396"/>
      <c r="F97" s="396"/>
      <c r="G97" s="396"/>
      <c r="H97" s="396"/>
      <c r="I97" s="396"/>
      <c r="J97" s="396"/>
      <c r="K97" s="396"/>
      <c r="L97" s="396"/>
      <c r="M97" s="178">
        <v>0</v>
      </c>
      <c r="N97" s="178">
        <v>0</v>
      </c>
      <c r="O97" s="178">
        <f>N97-M97</f>
        <v>0</v>
      </c>
      <c r="P97" s="178" t="e">
        <f>N97/M97*100</f>
        <v>#DIV/0!</v>
      </c>
      <c r="Q97" s="178">
        <v>0</v>
      </c>
      <c r="R97" s="178">
        <v>0</v>
      </c>
      <c r="S97" s="178">
        <f>R97-Q97</f>
        <v>0</v>
      </c>
      <c r="T97" s="178" t="e">
        <f>R97/Q97*100</f>
        <v>#DIV/0!</v>
      </c>
      <c r="U97" s="178">
        <v>300</v>
      </c>
      <c r="V97" s="178">
        <v>0</v>
      </c>
      <c r="W97" s="178">
        <f>V97-U97</f>
        <v>0</v>
      </c>
      <c r="X97" s="178" t="e">
        <f>V97/U97*100</f>
        <v>#DIV/0!</v>
      </c>
      <c r="Y97" s="178">
        <v>0</v>
      </c>
      <c r="Z97" s="178">
        <v>0</v>
      </c>
      <c r="AA97" s="178">
        <f>Z97-Y97</f>
        <v>0</v>
      </c>
      <c r="AB97" s="178" t="e">
        <f>Z97/Y97*100</f>
        <v>#DIV/0!</v>
      </c>
      <c r="AC97" s="178">
        <f>SUM(M97,Q97,U97,Y97)</f>
        <v>0</v>
      </c>
      <c r="AD97" s="178">
        <f>SUM(N97,R97,V97,Z97)</f>
        <v>0</v>
      </c>
      <c r="AE97" s="178">
        <f>AD97-AC97</f>
        <v>0</v>
      </c>
      <c r="AF97" s="178" t="e">
        <f>AD97/AC97*100</f>
        <v>#DIV/0!</v>
      </c>
    </row>
    <row r="98" ht="20.1" customHeight="1">
      <c r="A98" s="104">
        <v>70</v>
      </c>
      <c r="B98" s="396" t="s">
        <v>768</v>
      </c>
      <c r="C98" s="396"/>
      <c r="D98" s="396"/>
      <c r="E98" s="396"/>
      <c r="F98" s="396"/>
      <c r="G98" s="396"/>
      <c r="H98" s="396"/>
      <c r="I98" s="396"/>
      <c r="J98" s="396"/>
      <c r="K98" s="396"/>
      <c r="L98" s="396"/>
      <c r="M98" s="178">
        <v>0</v>
      </c>
      <c r="N98" s="178">
        <v>0</v>
      </c>
      <c r="O98" s="178">
        <f>N98-M98</f>
        <v>0</v>
      </c>
      <c r="P98" s="178" t="e">
        <f>N98/M98*100</f>
        <v>#DIV/0!</v>
      </c>
      <c r="Q98" s="178">
        <v>0</v>
      </c>
      <c r="R98" s="178">
        <v>0</v>
      </c>
      <c r="S98" s="178">
        <f>R98-Q98</f>
        <v>0</v>
      </c>
      <c r="T98" s="178" t="e">
        <f>R98/Q98*100</f>
        <v>#DIV/0!</v>
      </c>
      <c r="U98" s="178">
        <v>0</v>
      </c>
      <c r="V98" s="178">
        <v>76.7</v>
      </c>
      <c r="W98" s="178">
        <f>V98-U98</f>
        <v>0</v>
      </c>
      <c r="X98" s="178" t="e">
        <f>V98/U98*100</f>
        <v>#DIV/0!</v>
      </c>
      <c r="Y98" s="178">
        <v>0</v>
      </c>
      <c r="Z98" s="178">
        <v>0</v>
      </c>
      <c r="AA98" s="178">
        <f>Z98-Y98</f>
        <v>0</v>
      </c>
      <c r="AB98" s="178" t="e">
        <f>Z98/Y98*100</f>
        <v>#DIV/0!</v>
      </c>
      <c r="AC98" s="178">
        <f>SUM(M98,Q98,U98,Y98)</f>
        <v>0</v>
      </c>
      <c r="AD98" s="178">
        <f>SUM(N98,R98,V98,Z98)</f>
        <v>0</v>
      </c>
      <c r="AE98" s="178">
        <f>AD98-AC98</f>
        <v>0</v>
      </c>
      <c r="AF98" s="178" t="e">
        <f>AD98/AC98*100</f>
        <v>#DIV/0!</v>
      </c>
    </row>
    <row r="99" ht="20.1" customHeight="1">
      <c r="A99" s="104">
        <v>71</v>
      </c>
      <c r="B99" s="396" t="s">
        <v>776</v>
      </c>
      <c r="C99" s="396"/>
      <c r="D99" s="396"/>
      <c r="E99" s="396"/>
      <c r="F99" s="396"/>
      <c r="G99" s="396"/>
      <c r="H99" s="396"/>
      <c r="I99" s="396"/>
      <c r="J99" s="396"/>
      <c r="K99" s="396"/>
      <c r="L99" s="396"/>
      <c r="M99" s="178">
        <v>0</v>
      </c>
      <c r="N99" s="178">
        <v>0</v>
      </c>
      <c r="O99" s="178">
        <f>N99-M99</f>
        <v>0</v>
      </c>
      <c r="P99" s="178" t="e">
        <f>N99/M99*100</f>
        <v>#DIV/0!</v>
      </c>
      <c r="Q99" s="178">
        <v>0</v>
      </c>
      <c r="R99" s="178">
        <v>0</v>
      </c>
      <c r="S99" s="178">
        <f>R99-Q99</f>
        <v>0</v>
      </c>
      <c r="T99" s="178" t="e">
        <f>R99/Q99*100</f>
        <v>#DIV/0!</v>
      </c>
      <c r="U99" s="178">
        <v>0</v>
      </c>
      <c r="V99" s="178">
        <v>559.8</v>
      </c>
      <c r="W99" s="178">
        <f>V99-U99</f>
        <v>0</v>
      </c>
      <c r="X99" s="178" t="e">
        <f>V99/U99*100</f>
        <v>#DIV/0!</v>
      </c>
      <c r="Y99" s="178">
        <v>0</v>
      </c>
      <c r="Z99" s="178">
        <v>0</v>
      </c>
      <c r="AA99" s="178">
        <f>Z99-Y99</f>
        <v>0</v>
      </c>
      <c r="AB99" s="178" t="e">
        <f>Z99/Y99*100</f>
        <v>#DIV/0!</v>
      </c>
      <c r="AC99" s="178">
        <f>SUM(M99,Q99,U99,Y99)</f>
        <v>0</v>
      </c>
      <c r="AD99" s="178">
        <f>SUM(N99,R99,V99,Z99)</f>
        <v>0</v>
      </c>
      <c r="AE99" s="178">
        <f>AD99-AC99</f>
        <v>0</v>
      </c>
      <c r="AF99" s="178" t="e">
        <f>AD99/AC99*100</f>
        <v>#DIV/0!</v>
      </c>
    </row>
    <row r="100" ht="20.1" customHeight="1">
      <c r="A100" s="104">
        <v>72</v>
      </c>
      <c r="B100" s="396" t="s">
        <v>778</v>
      </c>
      <c r="C100" s="396"/>
      <c r="D100" s="396"/>
      <c r="E100" s="396"/>
      <c r="F100" s="396"/>
      <c r="G100" s="396"/>
      <c r="H100" s="396"/>
      <c r="I100" s="396"/>
      <c r="J100" s="396"/>
      <c r="K100" s="396"/>
      <c r="L100" s="396"/>
      <c r="M100" s="178">
        <v>0</v>
      </c>
      <c r="N100" s="178">
        <v>0</v>
      </c>
      <c r="O100" s="178">
        <f>N100-M100</f>
        <v>0</v>
      </c>
      <c r="P100" s="178" t="e">
        <f>N100/M100*100</f>
        <v>#DIV/0!</v>
      </c>
      <c r="Q100" s="178">
        <v>0</v>
      </c>
      <c r="R100" s="178">
        <v>0</v>
      </c>
      <c r="S100" s="178">
        <f>R100-Q100</f>
        <v>0</v>
      </c>
      <c r="T100" s="178" t="e">
        <f>R100/Q100*100</f>
        <v>#DIV/0!</v>
      </c>
      <c r="U100" s="178">
        <v>0</v>
      </c>
      <c r="V100" s="178">
        <v>655.2</v>
      </c>
      <c r="W100" s="178">
        <f>V100-U100</f>
        <v>0</v>
      </c>
      <c r="X100" s="178" t="e">
        <f>V100/U100*100</f>
        <v>#DIV/0!</v>
      </c>
      <c r="Y100" s="178">
        <v>0</v>
      </c>
      <c r="Z100" s="178">
        <v>0</v>
      </c>
      <c r="AA100" s="178">
        <f>Z100-Y100</f>
        <v>0</v>
      </c>
      <c r="AB100" s="178" t="e">
        <f>Z100/Y100*100</f>
        <v>#DIV/0!</v>
      </c>
      <c r="AC100" s="178">
        <f>SUM(M100,Q100,U100,Y100)</f>
        <v>0</v>
      </c>
      <c r="AD100" s="178">
        <f>SUM(N100,R100,V100,Z100)</f>
        <v>0</v>
      </c>
      <c r="AE100" s="178">
        <f>AD100-AC100</f>
        <v>0</v>
      </c>
      <c r="AF100" s="178" t="e">
        <f>AD100/AC100*100</f>
        <v>#DIV/0!</v>
      </c>
    </row>
    <row r="101" ht="20.1" customHeight="1">
      <c r="A101" s="104">
        <v>73</v>
      </c>
      <c r="B101" s="396" t="s">
        <v>780</v>
      </c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178">
        <v>0</v>
      </c>
      <c r="N101" s="178">
        <v>0</v>
      </c>
      <c r="O101" s="178">
        <f>N101-M101</f>
        <v>0</v>
      </c>
      <c r="P101" s="178" t="e">
        <f>N101/M101*100</f>
        <v>#DIV/0!</v>
      </c>
      <c r="Q101" s="178">
        <v>0</v>
      </c>
      <c r="R101" s="178">
        <v>0</v>
      </c>
      <c r="S101" s="178">
        <f>R101-Q101</f>
        <v>0</v>
      </c>
      <c r="T101" s="178" t="e">
        <f>R101/Q101*100</f>
        <v>#DIV/0!</v>
      </c>
      <c r="U101" s="178">
        <v>0</v>
      </c>
      <c r="V101" s="178">
        <v>28.3</v>
      </c>
      <c r="W101" s="178">
        <f>V101-U101</f>
        <v>0</v>
      </c>
      <c r="X101" s="178" t="e">
        <f>V101/U101*100</f>
        <v>#DIV/0!</v>
      </c>
      <c r="Y101" s="178">
        <v>0</v>
      </c>
      <c r="Z101" s="178">
        <v>0</v>
      </c>
      <c r="AA101" s="178">
        <f>Z101-Y101</f>
        <v>0</v>
      </c>
      <c r="AB101" s="178" t="e">
        <f>Z101/Y101*100</f>
        <v>#DIV/0!</v>
      </c>
      <c r="AC101" s="178">
        <f>SUM(M101,Q101,U101,Y101)</f>
        <v>0</v>
      </c>
      <c r="AD101" s="178">
        <f>SUM(N101,R101,V101,Z101)</f>
        <v>0</v>
      </c>
      <c r="AE101" s="178">
        <f>AD101-AC101</f>
        <v>0</v>
      </c>
      <c r="AF101" s="178" t="e">
        <f>AD101/AC101*100</f>
        <v>#DIV/0!</v>
      </c>
    </row>
    <row r="102" ht="24.95" customHeight="1">
      <c r="A102" s="401" t="s">
        <v>49</v>
      </c>
      <c r="B102" s="402"/>
      <c r="C102" s="402"/>
      <c r="D102" s="402"/>
      <c r="E102" s="402"/>
      <c r="F102" s="402"/>
      <c r="G102" s="402"/>
      <c r="H102" s="402"/>
      <c r="I102" s="402"/>
      <c r="J102" s="402"/>
      <c r="K102" s="402"/>
      <c r="L102" s="403"/>
      <c r="M102" s="186">
        <v>0</v>
      </c>
      <c r="N102" s="186">
        <v>0</v>
      </c>
      <c r="O102" s="177">
        <v>0</v>
      </c>
      <c r="P102" s="177">
        <v>0</v>
      </c>
      <c r="Q102" s="186">
        <v>0</v>
      </c>
      <c r="R102" s="186">
        <v>0</v>
      </c>
      <c r="S102" s="177">
        <v>0</v>
      </c>
      <c r="T102" s="177">
        <v>0</v>
      </c>
      <c r="U102" s="186">
        <v>790</v>
      </c>
      <c r="V102" s="186">
        <v>2593.1</v>
      </c>
      <c r="W102" s="177">
        <v>1803.1</v>
      </c>
      <c r="X102" s="177">
        <v>328.2</v>
      </c>
      <c r="Y102" s="186">
        <v>0</v>
      </c>
      <c r="Z102" s="186">
        <v>0</v>
      </c>
      <c r="AA102" s="177">
        <v>0</v>
      </c>
      <c r="AB102" s="177">
        <v>0</v>
      </c>
      <c r="AC102" s="186">
        <v>790</v>
      </c>
      <c r="AD102" s="186">
        <v>2593.1</v>
      </c>
      <c r="AE102" s="177">
        <v>1803.1</v>
      </c>
      <c r="AF102" s="177">
        <v>328.2</v>
      </c>
    </row>
    <row r="103" ht="24.95" customHeight="1">
      <c r="A103" s="397" t="s">
        <v>50</v>
      </c>
      <c r="B103" s="398"/>
      <c r="C103" s="398"/>
      <c r="D103" s="398"/>
      <c r="E103" s="398"/>
      <c r="F103" s="398"/>
      <c r="G103" s="398"/>
      <c r="H103" s="398"/>
      <c r="I103" s="398"/>
      <c r="J103" s="398"/>
      <c r="K103" s="398"/>
      <c r="L103" s="399"/>
      <c r="M103" s="185">
        <v>0</v>
      </c>
      <c r="N103" s="185">
        <v>0</v>
      </c>
      <c r="O103" s="178"/>
      <c r="P103" s="178"/>
      <c r="Q103" s="185">
        <v>0</v>
      </c>
      <c r="R103" s="185">
        <v>0</v>
      </c>
      <c r="S103" s="178"/>
      <c r="T103" s="178"/>
      <c r="U103" s="185">
        <v>100</v>
      </c>
      <c r="V103" s="185">
        <v>100</v>
      </c>
      <c r="W103" s="178"/>
      <c r="X103" s="178"/>
      <c r="Y103" s="185">
        <v>0</v>
      </c>
      <c r="Z103" s="185">
        <v>0</v>
      </c>
      <c r="AA103" s="178"/>
      <c r="AB103" s="178"/>
      <c r="AC103" s="185">
        <v>100</v>
      </c>
      <c r="AD103" s="185">
        <v>100</v>
      </c>
      <c r="AE103" s="178"/>
      <c r="AF103" s="178"/>
    </row>
    <row r="104" ht="15" customHeight="1">
      <c r="A104" s="16"/>
      <c r="B104" s="16"/>
      <c r="C104" s="16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ht="15" customHeight="1">
      <c r="A105" s="16"/>
      <c r="B105" s="16"/>
      <c r="C105" s="16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="42" customFormat="1" ht="31.5" customHeight="1">
      <c r="C106" s="42" t="s">
        <v>174</v>
      </c>
    </row>
    <row r="107" s="84" customFormat="1">
      <c r="A107" s="2"/>
      <c r="B107" s="2"/>
      <c r="C107" s="2"/>
      <c r="D107" s="2"/>
      <c r="E107" s="2"/>
      <c r="F107" s="2"/>
      <c r="G107" s="2"/>
      <c r="H107" s="2"/>
      <c r="I107" s="2"/>
      <c r="J107" s="2"/>
      <c r="L107" s="2"/>
      <c r="AD107" s="408" t="s">
        <v>385</v>
      </c>
      <c r="AE107" s="408"/>
      <c r="AF107" s="408"/>
    </row>
    <row r="108" s="85" customFormat="1" ht="34.5" customHeight="1">
      <c r="A108" s="238" t="s">
        <v>451</v>
      </c>
      <c r="B108" s="328" t="s">
        <v>216</v>
      </c>
      <c r="C108" s="330"/>
      <c r="D108" s="230" t="s">
        <v>217</v>
      </c>
      <c r="E108" s="230"/>
      <c r="F108" s="230" t="s">
        <v>147</v>
      </c>
      <c r="G108" s="230"/>
      <c r="H108" s="230" t="s">
        <v>324</v>
      </c>
      <c r="I108" s="230"/>
      <c r="J108" s="230" t="s">
        <v>325</v>
      </c>
      <c r="K108" s="230"/>
      <c r="L108" s="230" t="s">
        <v>461</v>
      </c>
      <c r="M108" s="230"/>
      <c r="N108" s="230"/>
      <c r="O108" s="230"/>
      <c r="P108" s="230"/>
      <c r="Q108" s="230"/>
      <c r="R108" s="230"/>
      <c r="S108" s="230"/>
      <c r="T108" s="230"/>
      <c r="U108" s="230"/>
      <c r="V108" s="407" t="s">
        <v>452</v>
      </c>
      <c r="W108" s="407"/>
      <c r="X108" s="407"/>
      <c r="Y108" s="407"/>
      <c r="Z108" s="407"/>
      <c r="AA108" s="407" t="s">
        <v>453</v>
      </c>
      <c r="AB108" s="407"/>
      <c r="AC108" s="407"/>
      <c r="AD108" s="407"/>
      <c r="AE108" s="407"/>
      <c r="AF108" s="407"/>
    </row>
    <row r="109" s="85" customFormat="1" ht="52.5" customHeight="1">
      <c r="A109" s="238"/>
      <c r="B109" s="342"/>
      <c r="C109" s="344"/>
      <c r="D109" s="230"/>
      <c r="E109" s="230"/>
      <c r="F109" s="230"/>
      <c r="G109" s="230"/>
      <c r="H109" s="230"/>
      <c r="I109" s="230"/>
      <c r="J109" s="230"/>
      <c r="K109" s="230"/>
      <c r="L109" s="230" t="s">
        <v>200</v>
      </c>
      <c r="M109" s="230"/>
      <c r="N109" s="230" t="s">
        <v>204</v>
      </c>
      <c r="O109" s="230"/>
      <c r="P109" s="230" t="s">
        <v>205</v>
      </c>
      <c r="Q109" s="230"/>
      <c r="R109" s="230"/>
      <c r="S109" s="230"/>
      <c r="T109" s="230"/>
      <c r="U109" s="230"/>
      <c r="V109" s="407"/>
      <c r="W109" s="407"/>
      <c r="X109" s="407"/>
      <c r="Y109" s="407"/>
      <c r="Z109" s="407"/>
      <c r="AA109" s="407"/>
      <c r="AB109" s="407"/>
      <c r="AC109" s="407"/>
      <c r="AD109" s="407"/>
      <c r="AE109" s="407"/>
      <c r="AF109" s="407"/>
    </row>
    <row r="110" s="86" customFormat="1" ht="82.5" customHeight="1">
      <c r="A110" s="238"/>
      <c r="B110" s="331"/>
      <c r="C110" s="333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 t="s">
        <v>201</v>
      </c>
      <c r="Q110" s="230"/>
      <c r="R110" s="230" t="s">
        <v>202</v>
      </c>
      <c r="S110" s="230"/>
      <c r="T110" s="230" t="s">
        <v>203</v>
      </c>
      <c r="U110" s="230"/>
      <c r="V110" s="407"/>
      <c r="W110" s="407"/>
      <c r="X110" s="407"/>
      <c r="Y110" s="407"/>
      <c r="Z110" s="407"/>
      <c r="AA110" s="407"/>
      <c r="AB110" s="407"/>
      <c r="AC110" s="407"/>
      <c r="AD110" s="407"/>
      <c r="AE110" s="407"/>
      <c r="AF110" s="407"/>
    </row>
    <row r="111" s="85" customFormat="1" ht="18.75" customHeight="1">
      <c r="A111" s="67">
        <v>1</v>
      </c>
      <c r="B111" s="289">
        <v>2</v>
      </c>
      <c r="C111" s="290"/>
      <c r="D111" s="230">
        <v>3</v>
      </c>
      <c r="E111" s="230"/>
      <c r="F111" s="230">
        <v>4</v>
      </c>
      <c r="G111" s="230"/>
      <c r="H111" s="230">
        <v>5</v>
      </c>
      <c r="I111" s="230"/>
      <c r="J111" s="230">
        <v>6</v>
      </c>
      <c r="K111" s="230"/>
      <c r="L111" s="289">
        <v>7</v>
      </c>
      <c r="M111" s="290"/>
      <c r="N111" s="289">
        <v>8</v>
      </c>
      <c r="O111" s="290"/>
      <c r="P111" s="230">
        <v>9</v>
      </c>
      <c r="Q111" s="230"/>
      <c r="R111" s="238">
        <v>10</v>
      </c>
      <c r="S111" s="238"/>
      <c r="T111" s="230">
        <v>11</v>
      </c>
      <c r="U111" s="230"/>
      <c r="V111" s="230">
        <v>12</v>
      </c>
      <c r="W111" s="230"/>
      <c r="X111" s="230"/>
      <c r="Y111" s="230"/>
      <c r="Z111" s="230"/>
      <c r="AA111" s="230">
        <v>13</v>
      </c>
      <c r="AB111" s="230"/>
      <c r="AC111" s="230"/>
      <c r="AD111" s="230"/>
      <c r="AE111" s="230"/>
      <c r="AF111" s="230"/>
    </row>
    <row r="112" s="85" customFormat="1" ht="20.1" customHeight="1">
      <c r="A112" s="102">
        <v>1</v>
      </c>
      <c r="B112" s="394" t="s">
        <v>477</v>
      </c>
      <c r="C112" s="395"/>
      <c r="D112" s="393" t="s">
        <v>477</v>
      </c>
      <c r="E112" s="393"/>
      <c r="F112" s="310">
        <v>0</v>
      </c>
      <c r="G112" s="310"/>
      <c r="H112" s="310">
        <v>0</v>
      </c>
      <c r="I112" s="310"/>
      <c r="J112" s="310">
        <v>0</v>
      </c>
      <c r="K112" s="310"/>
      <c r="L112" s="260">
        <v>0</v>
      </c>
      <c r="M112" s="271"/>
      <c r="N112" s="272">
        <f>SUM(P112,R112,T112)</f>
        <v>0</v>
      </c>
      <c r="O112" s="274"/>
      <c r="P112" s="310">
        <v>0</v>
      </c>
      <c r="Q112" s="310"/>
      <c r="R112" s="310">
        <v>0</v>
      </c>
      <c r="S112" s="310"/>
      <c r="T112" s="310">
        <v>0</v>
      </c>
      <c r="U112" s="310"/>
      <c r="V112" s="363" t="s">
        <v>477</v>
      </c>
      <c r="W112" s="363"/>
      <c r="X112" s="363"/>
      <c r="Y112" s="363"/>
      <c r="Z112" s="363"/>
      <c r="AA112" s="405" t="s">
        <v>477</v>
      </c>
      <c r="AB112" s="405"/>
      <c r="AC112" s="405"/>
      <c r="AD112" s="405"/>
      <c r="AE112" s="405"/>
      <c r="AF112" s="405"/>
    </row>
    <row r="113" s="85" customFormat="1" ht="24.95" customHeight="1">
      <c r="A113" s="372" t="s">
        <v>49</v>
      </c>
      <c r="B113" s="373"/>
      <c r="C113" s="373"/>
      <c r="D113" s="373"/>
      <c r="E113" s="374"/>
      <c r="F113" s="370">
        <v>0</v>
      </c>
      <c r="G113" s="370"/>
      <c r="H113" s="370">
        <v>0</v>
      </c>
      <c r="I113" s="370"/>
      <c r="J113" s="370">
        <v>0</v>
      </c>
      <c r="K113" s="370"/>
      <c r="L113" s="370">
        <v>0</v>
      </c>
      <c r="M113" s="370"/>
      <c r="N113" s="370">
        <v>0</v>
      </c>
      <c r="O113" s="370"/>
      <c r="P113" s="370">
        <v>0</v>
      </c>
      <c r="Q113" s="370"/>
      <c r="R113" s="370">
        <v>0</v>
      </c>
      <c r="S113" s="370"/>
      <c r="T113" s="370">
        <v>0</v>
      </c>
      <c r="U113" s="370"/>
      <c r="V113" s="371" t="s">
        <v>477</v>
      </c>
      <c r="W113" s="371"/>
      <c r="X113" s="371"/>
      <c r="Y113" s="371"/>
      <c r="Z113" s="371"/>
      <c r="AA113" s="375" t="s">
        <v>477</v>
      </c>
      <c r="AB113" s="375"/>
      <c r="AC113" s="375"/>
      <c r="AD113" s="375"/>
      <c r="AE113" s="375"/>
      <c r="AF113" s="375"/>
    </row>
    <row r="114" ht="15" customHeight="1">
      <c r="A114" s="16"/>
      <c r="B114" s="16"/>
      <c r="C114" s="16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ht="15" customHeight="1">
      <c r="A115" s="16"/>
      <c r="B115" s="16"/>
      <c r="C115" s="16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ht="15" customHeight="1">
      <c r="A116" s="16"/>
      <c r="B116" s="16"/>
      <c r="C116" s="16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ht="15" customHeight="1">
      <c r="A117" s="16"/>
      <c r="B117" s="229" t="s">
        <v>484</v>
      </c>
      <c r="C117" s="229"/>
      <c r="D117" s="229"/>
      <c r="E117" s="229"/>
      <c r="F117" s="229"/>
      <c r="G117" s="229"/>
      <c r="H117" s="18"/>
      <c r="I117" s="18"/>
      <c r="J117" s="18"/>
      <c r="K117" s="18"/>
      <c r="L117" s="18"/>
      <c r="M117" s="376"/>
      <c r="N117" s="376"/>
      <c r="O117" s="376"/>
      <c r="P117" s="376"/>
      <c r="Q117" s="376"/>
      <c r="R117" s="18"/>
      <c r="S117" s="18"/>
      <c r="T117" s="18"/>
      <c r="U117" s="18"/>
      <c r="V117" s="18"/>
      <c r="W117" s="222" t="s">
        <v>483</v>
      </c>
      <c r="X117" s="222"/>
      <c r="Y117" s="222"/>
      <c r="Z117" s="222"/>
      <c r="AA117" s="222"/>
    </row>
    <row r="118" s="4" customFormat="1">
      <c r="B118" s="221" t="s">
        <v>68</v>
      </c>
      <c r="C118" s="221"/>
      <c r="D118" s="221"/>
      <c r="E118" s="221"/>
      <c r="F118" s="221"/>
      <c r="G118" s="221"/>
      <c r="H118" s="42"/>
      <c r="I118" s="42"/>
      <c r="J118" s="42"/>
      <c r="K118" s="42"/>
      <c r="L118" s="42"/>
      <c r="M118" s="221" t="s">
        <v>69</v>
      </c>
      <c r="N118" s="221"/>
      <c r="O118" s="221"/>
      <c r="P118" s="221"/>
      <c r="Q118" s="221"/>
      <c r="V118" s="2"/>
      <c r="W118" s="221" t="s">
        <v>108</v>
      </c>
      <c r="X118" s="221"/>
      <c r="Y118" s="221"/>
      <c r="Z118" s="221"/>
      <c r="AA118" s="221"/>
    </row>
    <row r="119" s="34" customFormat="1" ht="16.5" customHeight="1">
      <c r="C119" s="111"/>
      <c r="D119" s="72"/>
      <c r="E119" s="72"/>
      <c r="F119" s="71"/>
      <c r="G119" s="71"/>
      <c r="H119" s="71"/>
      <c r="I119" s="71"/>
      <c r="J119" s="71"/>
      <c r="K119" s="71"/>
      <c r="L119" s="71"/>
      <c r="M119" s="71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</row>
    <row r="120" s="4" customFormat="1">
      <c r="F120" s="24"/>
      <c r="G120" s="24"/>
      <c r="H120" s="24"/>
      <c r="I120" s="24"/>
      <c r="J120" s="24"/>
      <c r="K120" s="24"/>
      <c r="L120" s="24"/>
      <c r="Q120" s="24"/>
      <c r="R120" s="24"/>
      <c r="S120" s="24"/>
      <c r="T120" s="24"/>
      <c r="X120" s="24"/>
      <c r="Y120" s="24"/>
      <c r="Z120" s="24"/>
      <c r="AA120" s="24"/>
    </row>
    <row r="121">
      <c r="C121" s="36"/>
      <c r="D121" s="36"/>
      <c r="E121" s="36"/>
      <c r="F121" s="36"/>
      <c r="G121" s="36"/>
      <c r="H121" s="36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36"/>
      <c r="V121" s="36"/>
    </row>
    <row r="122"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</row>
    <row r="123"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</row>
    <row r="124">
      <c r="C124" s="37"/>
    </row>
    <row r="127" ht="19.5">
      <c r="C127" s="38"/>
    </row>
    <row r="128" ht="19.5">
      <c r="C128" s="38"/>
    </row>
    <row r="129" ht="19.5">
      <c r="C129" s="38"/>
    </row>
    <row r="130" ht="19.5">
      <c r="C130" s="38"/>
    </row>
    <row r="131" ht="19.5">
      <c r="C131" s="38"/>
    </row>
    <row r="132" ht="19.5">
      <c r="C132" s="38"/>
    </row>
    <row r="133" ht="19.5">
      <c r="C133" s="38"/>
    </row>
  </sheetData>
  <mergeCells>
    <mergeCell ref="AC25:AF25"/>
    <mergeCell ref="AD26:AD27"/>
    <mergeCell ref="AE26:AE27"/>
    <mergeCell ref="AF26:AF27"/>
    <mergeCell ref="V26:V27"/>
    <mergeCell ref="B25:L27"/>
    <mergeCell ref="Q25:T25"/>
    <mergeCell ref="Y25:AB25"/>
    <mergeCell ref="Y26:Y27"/>
    <mergeCell ref="Z26:Z27"/>
    <mergeCell ref="AA26:AA27"/>
    <mergeCell ref="AB26:AB27"/>
    <mergeCell ref="AA108:AF110"/>
    <mergeCell ref="AD107:AF107"/>
    <mergeCell ref="AC26:AC27"/>
    <mergeCell ref="A25:A27"/>
    <mergeCell ref="D108:E110"/>
    <mergeCell ref="V108:Z110"/>
    <mergeCell ref="AA111:AF111"/>
    <mergeCell ref="T26:T27"/>
    <mergeCell ref="U26:U27"/>
    <mergeCell ref="T111:U111"/>
    <mergeCell ref="AD24:AF24"/>
    <mergeCell ref="U25:X25"/>
    <mergeCell ref="P109:U109"/>
    <mergeCell ref="S26:S27"/>
    <mergeCell ref="W26:W27"/>
    <mergeCell ref="X26:X27"/>
    <mergeCell ref="Q26:Q27"/>
    <mergeCell ref="R26:R27"/>
    <mergeCell ref="B28:L28"/>
    <mergeCell ref="O26:O27"/>
    <mergeCell ref="A102:L102"/>
    <mergeCell ref="N111:O111"/>
    <mergeCell ref="A103:L103"/>
    <mergeCell ref="A108:A110"/>
    <mergeCell ref="B108:C110"/>
    <mergeCell ref="L108:U108"/>
    <mergeCell ref="L109:M110"/>
    <mergeCell ref="J108:K110"/>
    <mergeCell ref="B111:C111"/>
    <mergeCell ref="F108:G110"/>
    <mergeCell ref="F111:G111"/>
    <mergeCell ref="H108:I110"/>
    <mergeCell ref="X10:Z10"/>
    <mergeCell ref="AA15:AC17"/>
    <mergeCell ref="R15:Z15"/>
    <mergeCell ref="AA18:AC18"/>
    <mergeCell ref="R16:T17"/>
    <mergeCell ref="R18:T18"/>
    <mergeCell ref="L111:M111"/>
    <mergeCell ref="D111:E111"/>
    <mergeCell ref="H111:I111"/>
    <mergeCell ref="J111:K111"/>
    <mergeCell ref="M26:M27"/>
    <mergeCell ref="N26:N27"/>
    <mergeCell ref="M25:P25"/>
    <mergeCell ref="AA10:AC10"/>
    <mergeCell ref="Z24:AB24"/>
    <mergeCell ref="X16:Z17"/>
    <mergeCell ref="U16:W17"/>
    <mergeCell ref="A20:Q20"/>
    <mergeCell ref="P18:Q18"/>
    <mergeCell ref="D18:G18"/>
    <mergeCell ref="H18:O18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10:T10"/>
    <mergeCell ref="AD10:AF10"/>
    <mergeCell ref="U10:W10"/>
    <mergeCell ref="N109:O110"/>
    <mergeCell ref="AD15:AF17"/>
    <mergeCell ref="P15:Q17"/>
    <mergeCell ref="P26:P27"/>
    <mergeCell ref="U18:W18"/>
    <mergeCell ref="R20:T20"/>
    <mergeCell ref="V111:Z111"/>
    <mergeCell ref="T110:U110"/>
    <mergeCell ref="P111:Q111"/>
    <mergeCell ref="P110:Q110"/>
    <mergeCell ref="R110:S110"/>
    <mergeCell ref="R111:S111"/>
    <mergeCell ref="B118:G118"/>
    <mergeCell ref="W118:AA118"/>
    <mergeCell ref="M117:Q117"/>
    <mergeCell ref="M118:Q118"/>
    <mergeCell ref="R113:S113"/>
    <mergeCell ref="H113:I113"/>
    <mergeCell ref="L113:M113"/>
    <mergeCell ref="N113:O113"/>
    <mergeCell ref="B117:G117"/>
    <mergeCell ref="W117:AA117"/>
    <mergeCell ref="T113:U113"/>
    <mergeCell ref="V113:Z113"/>
    <mergeCell ref="J113:K113"/>
    <mergeCell ref="P113:Q113"/>
    <mergeCell ref="F113:G113"/>
    <mergeCell ref="A113:E113"/>
    <mergeCell ref="AA113:AF113"/>
    <mergeCell ref="A10:Q10"/>
    <mergeCell ref="B15:C17"/>
    <mergeCell ref="AA20:AC20"/>
    <mergeCell ref="AD20:AF20"/>
    <mergeCell ref="X20:Z20"/>
    <mergeCell ref="U20:W20"/>
    <mergeCell ref="A15:A17"/>
    <mergeCell ref="D15:G17"/>
    <mergeCell ref="H15:O17"/>
    <mergeCell ref="X18:Z18"/>
    <mergeCell ref="B18:C18"/>
    <mergeCell ref="AD18:AF18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X19:Z19"/>
    <mergeCell ref="R19:T19"/>
    <mergeCell ref="AA19:AC19"/>
    <mergeCell ref="D19:G19"/>
    <mergeCell ref="P19:Q19"/>
    <mergeCell ref="H19:O19"/>
    <mergeCell ref="B19:C19"/>
    <mergeCell ref="U19:W19"/>
    <mergeCell ref="AD19:AF19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97:L97"/>
    <mergeCell ref="B98:L98"/>
    <mergeCell ref="B99:L99"/>
    <mergeCell ref="B100:L100"/>
    <mergeCell ref="B101:L101"/>
    <mergeCell ref="AA112:AF112"/>
    <mergeCell ref="N112:O112"/>
    <mergeCell ref="H112:I112"/>
    <mergeCell ref="F112:G112"/>
    <mergeCell ref="D112:E112"/>
    <mergeCell ref="B112:C112"/>
    <mergeCell ref="J112:K112"/>
    <mergeCell ref="L112:M112"/>
    <mergeCell ref="R112:S112"/>
    <mergeCell ref="P112:Q112"/>
    <mergeCell ref="T112:U112"/>
    <mergeCell ref="V112:Z112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2021-06-13T23:59:51Z</dcterms:created>
  <dcterms:modified xsi:type="dcterms:W3CDTF">2021-06-13T20:59:51Z</dcterms:modified>
</cp:coreProperties>
</file>