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" yWindow="495" windowWidth="28500" windowHeight="11790" tabRatio="902"/>
  </bookViews>
  <sheets>
    <sheet name="5pf_titul" sheetId="1" r:id="rId1"/>
    <sheet name="5pf" sheetId="2" r:id="rId2"/>
    <sheet name="5pf_titul (раб)" sheetId="4" r:id="rId3"/>
    <sheet name="5pf (раб)" sheetId="5" r:id="rId4"/>
  </sheets>
  <externalReferences>
    <externalReference r:id="rId5"/>
    <externalReference r:id="rId6"/>
    <externalReference r:id="rId7"/>
    <externalReference r:id="rId8"/>
  </externalReferences>
  <definedNames>
    <definedName name="_xlnm.Print_Titles" localSheetId="1">'5pf'!$3:$3</definedName>
    <definedName name="_xlnm.Print_Titles" localSheetId="3">'[4]5pf (rab)'!$3:$3</definedName>
  </definedNames>
  <calcPr calcId="144525"/>
</workbook>
</file>

<file path=xl/calcChain.xml><?xml version="1.0" encoding="utf-8"?>
<calcChain xmlns="http://schemas.openxmlformats.org/spreadsheetml/2006/main">
  <c r="F26" i="5" l="1"/>
  <c r="F25" i="5"/>
  <c r="G25" i="5" s="1"/>
  <c r="F24" i="5"/>
  <c r="F23" i="5"/>
  <c r="F22" i="5"/>
  <c r="F21" i="5"/>
  <c r="G21" i="5" s="1"/>
  <c r="F20" i="5"/>
  <c r="F19" i="5"/>
  <c r="F18" i="5"/>
  <c r="F17" i="5"/>
  <c r="G17" i="5" s="1"/>
  <c r="F15" i="5"/>
  <c r="F14" i="5"/>
  <c r="F13" i="5"/>
  <c r="F12" i="5"/>
  <c r="G12" i="5" s="1"/>
  <c r="F11" i="5"/>
  <c r="F10" i="5"/>
  <c r="F9" i="5"/>
  <c r="F8" i="5"/>
  <c r="G8" i="5" s="1"/>
  <c r="F7" i="5"/>
  <c r="F6" i="5"/>
  <c r="F5" i="5"/>
  <c r="F4" i="5"/>
  <c r="G4" i="5" s="1"/>
  <c r="G26" i="5"/>
  <c r="J24" i="5"/>
  <c r="I24" i="5"/>
  <c r="K24" i="5" s="1"/>
  <c r="H24" i="5"/>
  <c r="G24" i="5"/>
  <c r="G23" i="5"/>
  <c r="G22" i="5"/>
  <c r="G20" i="5"/>
  <c r="G19" i="5"/>
  <c r="K18" i="5"/>
  <c r="I18" i="5"/>
  <c r="H18" i="5"/>
  <c r="J18" i="5" s="1"/>
  <c r="G18" i="5"/>
  <c r="G15" i="5"/>
  <c r="G14" i="5"/>
  <c r="G13" i="5"/>
  <c r="G11" i="5"/>
  <c r="G10" i="5"/>
  <c r="G9" i="5"/>
  <c r="G7" i="5"/>
  <c r="G6" i="5"/>
  <c r="G5" i="5"/>
  <c r="I4" i="5"/>
  <c r="K4" i="5" s="1"/>
  <c r="H4" i="5"/>
  <c r="J4" i="5" s="1"/>
  <c r="I24" i="2"/>
  <c r="G24" i="2"/>
  <c r="F24" i="2"/>
  <c r="H24" i="2" s="1"/>
  <c r="I18" i="2"/>
  <c r="G18" i="2"/>
  <c r="F18" i="2"/>
  <c r="H18" i="2" s="1"/>
  <c r="I4" i="2"/>
  <c r="G4" i="2"/>
  <c r="F4" i="2"/>
  <c r="H4" i="2" s="1"/>
</calcChain>
</file>

<file path=xl/sharedStrings.xml><?xml version="1.0" encoding="utf-8"?>
<sst xmlns="http://schemas.openxmlformats.org/spreadsheetml/2006/main" count="182" uniqueCount="94">
  <si>
    <t xml:space="preserve">Державне статистичне спостереження </t>
  </si>
  <si>
    <t>ЗВІТ
про розподіл пенсіонерів за розмірами призначених місячних пенсій</t>
  </si>
  <si>
    <t xml:space="preserve">на </t>
  </si>
  <si>
    <t>01.10.2020</t>
  </si>
  <si>
    <t>Подають:</t>
  </si>
  <si>
    <t>Терміни подання</t>
  </si>
  <si>
    <t xml:space="preserve">Форма № 5-ПФ
</t>
  </si>
  <si>
    <t>Управління Пенсійного фонду України в районах, містах і районах у містах</t>
  </si>
  <si>
    <t xml:space="preserve">ЗАТВЕРДЖЕНО
Наказ Пенсійного фонду України
та Державного комітету статистики України
від 29.12.2003 р. № 127/471
</t>
  </si>
  <si>
    <t>– головним управлінням Пенсійного фонду України в Автономній Республіці Крим, областях, містах Києві та Севастополі</t>
  </si>
  <si>
    <t>2 числа після звітного періоду</t>
  </si>
  <si>
    <t>– районним,міським відділам статистики</t>
  </si>
  <si>
    <t>Головні управління Пенсійного фонду України в Автономній Республіці Крим, областях, містах Києві та Севастополі</t>
  </si>
  <si>
    <t>– Пенсійному фонду України</t>
  </si>
  <si>
    <t>5 числа після звітного періоду</t>
  </si>
  <si>
    <t>– головному управлінню статистики в Автономній Республіці Крим, обласним, Київському та Севастопольському міським управлінням статистики зведену інформацію по регіону та районах</t>
  </si>
  <si>
    <t>Квартальна</t>
  </si>
  <si>
    <t>Пенсійний фонд України зведену інформацію по Україні та регіонах</t>
  </si>
  <si>
    <t>8 числа після звітного періоду</t>
  </si>
  <si>
    <t>– Державному комітету статистики України</t>
  </si>
  <si>
    <t>Найменування організації-складача інформації</t>
  </si>
  <si>
    <t>Головне управління ПФУ в Закарпатській області</t>
  </si>
  <si>
    <t>Поштова адреса</t>
  </si>
  <si>
    <t>Код форми документа за ДКУД</t>
  </si>
  <si>
    <t>Коди організації-складача</t>
  </si>
  <si>
    <t>за ЄДРПОУ</t>
  </si>
  <si>
    <t>території (КОАТУУ)</t>
  </si>
  <si>
    <t>виду економічної діяльності (КВЕД)</t>
  </si>
  <si>
    <t>форми власності (КФВ)</t>
  </si>
  <si>
    <t>організаційно-правової форми господарювання (КОПФГ)</t>
  </si>
  <si>
    <t>міністерства, іншого центрального органу, якому підпорядкована організація складач інформації (СПОДУ)*</t>
  </si>
  <si>
    <t>КС</t>
  </si>
  <si>
    <t>* тільки для підприємств державної форми власності</t>
  </si>
  <si>
    <t>Назва показників</t>
  </si>
  <si>
    <t>№№ рядків</t>
  </si>
  <si>
    <t>Чисельність пенсіонерів усіх категорій (осіб)</t>
  </si>
  <si>
    <t>Сума призначених пенсій з цільовою грошовою допомогою з урахуванням індексації, 
(грн.коп.)</t>
  </si>
  <si>
    <t>Середні розімри призначених пенсій з цільовою грошовою допомогою з урахуванням індексації, 
(грн.коп.)
(гр.2:гр.1)</t>
  </si>
  <si>
    <t>А</t>
  </si>
  <si>
    <t>Б</t>
  </si>
  <si>
    <t>Всього пенсіонерів (02-22)
 у тому числi одержують пенсії у загальній сумі:</t>
  </si>
  <si>
    <t>01</t>
  </si>
  <si>
    <t>до 800 грн. Включно</t>
  </si>
  <si>
    <t>02</t>
  </si>
  <si>
    <t>від 801 грн. до 1000 грн.</t>
  </si>
  <si>
    <t>03</t>
  </si>
  <si>
    <t>від 1001 грн. до 1100 грн.</t>
  </si>
  <si>
    <t>04</t>
  </si>
  <si>
    <t>від 1101 грн. до 1200 грн.</t>
  </si>
  <si>
    <t>05</t>
  </si>
  <si>
    <t>від 1201 грн. до 1300 грн.</t>
  </si>
  <si>
    <t>06</t>
  </si>
  <si>
    <t>від 1301 грн. до 1400 грн.</t>
  </si>
  <si>
    <t>07</t>
  </si>
  <si>
    <t>від 1401 грн. до 1500 грн.</t>
  </si>
  <si>
    <t>08</t>
  </si>
  <si>
    <t>від 1501 грн. до 2000 грн.</t>
  </si>
  <si>
    <t>09</t>
  </si>
  <si>
    <t>від 2001 грн. до 3000 грн.</t>
  </si>
  <si>
    <t>10</t>
  </si>
  <si>
    <t>від 3001 грн. до 4000 грн.</t>
  </si>
  <si>
    <t>11</t>
  </si>
  <si>
    <t>від 4001 грн. до 5000 грн.</t>
  </si>
  <si>
    <t>12</t>
  </si>
  <si>
    <t>від 5001 грн. до 10000 грн.</t>
  </si>
  <si>
    <t>13</t>
  </si>
  <si>
    <t>понад 10000 грн.</t>
  </si>
  <si>
    <t>14</t>
  </si>
  <si>
    <t>Із загального числа пенсіонерів (рядок 01) одержують пенсію:
- за віком</t>
  </si>
  <si>
    <t>15</t>
  </si>
  <si>
    <t>- по інвалідності</t>
  </si>
  <si>
    <t>16</t>
  </si>
  <si>
    <t>- у разі втрати годувальника</t>
  </si>
  <si>
    <t>17</t>
  </si>
  <si>
    <t>- за вислугу років</t>
  </si>
  <si>
    <t>18</t>
  </si>
  <si>
    <t>- соціальні пенсії</t>
  </si>
  <si>
    <t>19</t>
  </si>
  <si>
    <t>- довічне утримання суддів</t>
  </si>
  <si>
    <t>20</t>
  </si>
  <si>
    <t>Із загального числапенсіонерів (рядок 01) одержують пенсію:
- нижче прожиткового мінімуму</t>
  </si>
  <si>
    <t>21</t>
  </si>
  <si>
    <t>- у розмірі прожиткового мінімуму</t>
  </si>
  <si>
    <t>22</t>
  </si>
  <si>
    <t>- вище прожиткового мінімуму</t>
  </si>
  <si>
    <t>23</t>
  </si>
  <si>
    <t xml:space="preserve"> Із загального числа пенсіонерів (рядок 01) -  працюючі пенсіонери</t>
  </si>
  <si>
    <t>24</t>
  </si>
  <si>
    <t>Довідково: ті які працюють на спец посадах «виплата пенсій припинена»</t>
  </si>
  <si>
    <t>25</t>
  </si>
  <si>
    <t>Інформація надана без даних АРК, м.Севастополя, по Луганській та Донецькій областях без врахування даних по районах, які непідконтрольні українській владі</t>
  </si>
  <si>
    <t>ЗВІТ
про розподіл працюючих пенсіонерів за розмірами призначених місячних пенсій</t>
  </si>
  <si>
    <r>
      <t xml:space="preserve">Чисельність </t>
    </r>
    <r>
      <rPr>
        <b/>
        <u/>
        <sz val="8"/>
        <rFont val="Times New Roman"/>
        <family val="1"/>
        <charset val="204"/>
      </rPr>
      <t>працюючих</t>
    </r>
    <r>
      <rPr>
        <sz val="8"/>
        <rFont val="Times New Roman"/>
        <family val="1"/>
        <charset val="204"/>
      </rPr>
      <t xml:space="preserve"> пенсіонерів усіх категорій (осіб)</t>
    </r>
  </si>
  <si>
    <t xml:space="preserve"> Із загального числа пенсіонерів (рядок 01) -  працюючі пенсіонери(85%  признач.розміру)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</si>
</sst>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63"/>
      <name val="Times New Roman"/>
      <family val="1"/>
      <charset val="204"/>
    </font>
    <font>
      <b/>
      <u/>
      <sz val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9"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 applyFont="1"/>
    <xf numFmtId="0" fontId="20" fillId="0" borderId="0" xfId="0" applyFont="1" applyAlignment="1">
      <alignment horizontal="center" wrapText="1"/>
    </xf>
    <xf numFmtId="0" fontId="20" fillId="0" borderId="0" xfId="0" applyFont="1" applyAlignment="1"/>
    <xf numFmtId="49" fontId="20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20" fillId="0" borderId="0" xfId="0" applyFont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/>
    <xf numFmtId="0" fontId="0" fillId="0" borderId="0" xfId="0" applyAlignment="1"/>
    <xf numFmtId="0" fontId="0" fillId="0" borderId="12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10" xfId="0" applyFont="1" applyBorder="1" applyAlignment="1">
      <alignment wrapText="1"/>
    </xf>
    <xf numFmtId="0" fontId="0" fillId="0" borderId="11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center" wrapText="1"/>
    </xf>
    <xf numFmtId="0" fontId="0" fillId="0" borderId="19" xfId="0" applyFont="1" applyBorder="1" applyAlignment="1">
      <alignment horizontal="center" wrapText="1"/>
    </xf>
    <xf numFmtId="0" fontId="0" fillId="0" borderId="15" xfId="0" applyFont="1" applyBorder="1" applyAlignment="1">
      <alignment horizontal="left" vertical="top" wrapText="1" indent="1"/>
    </xf>
    <xf numFmtId="0" fontId="0" fillId="0" borderId="17" xfId="0" applyFont="1" applyBorder="1" applyAlignment="1">
      <alignment horizontal="left" vertical="top" wrapText="1" indent="1"/>
    </xf>
    <xf numFmtId="0" fontId="0" fillId="0" borderId="16" xfId="0" applyFont="1" applyBorder="1" applyAlignment="1">
      <alignment horizontal="left" vertical="top" wrapText="1" indent="1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2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0" fillId="0" borderId="10" xfId="0" applyFont="1" applyBorder="1" applyAlignment="1">
      <alignment horizontal="center" wrapText="1"/>
    </xf>
    <xf numFmtId="0" fontId="0" fillId="0" borderId="0" xfId="0" applyProtection="1">
      <protection locked="0"/>
    </xf>
    <xf numFmtId="0" fontId="18" fillId="0" borderId="21" xfId="0" applyFont="1" applyBorder="1" applyAlignment="1" applyProtection="1">
      <alignment vertical="top" wrapText="1"/>
      <protection locked="0"/>
    </xf>
    <xf numFmtId="0" fontId="18" fillId="0" borderId="22" xfId="0" applyFont="1" applyBorder="1" applyAlignment="1" applyProtection="1">
      <alignment vertical="top" wrapText="1"/>
      <protection locked="0"/>
    </xf>
    <xf numFmtId="0" fontId="18" fillId="0" borderId="23" xfId="0" applyFont="1" applyBorder="1" applyAlignment="1" applyProtection="1">
      <alignment vertical="top" wrapText="1"/>
      <protection locked="0"/>
    </xf>
    <xf numFmtId="0" fontId="19" fillId="0" borderId="21" xfId="0" applyFont="1" applyBorder="1" applyAlignment="1" applyProtection="1">
      <alignment vertical="top" wrapText="1"/>
      <protection locked="0"/>
    </xf>
    <xf numFmtId="0" fontId="19" fillId="0" borderId="22" xfId="0" applyFont="1" applyBorder="1" applyAlignment="1" applyProtection="1">
      <alignment vertical="top" wrapText="1"/>
      <protection locked="0"/>
    </xf>
    <xf numFmtId="0" fontId="19" fillId="0" borderId="23" xfId="0" applyFont="1" applyBorder="1" applyAlignment="1" applyProtection="1">
      <alignment vertical="top" wrapText="1"/>
      <protection locked="0"/>
    </xf>
    <xf numFmtId="0" fontId="0" fillId="0" borderId="21" xfId="0" applyFont="1" applyBorder="1" applyAlignment="1" applyProtection="1">
      <alignment vertical="top" wrapText="1"/>
      <protection locked="0"/>
    </xf>
    <xf numFmtId="0" fontId="0" fillId="0" borderId="22" xfId="0" applyFont="1" applyBorder="1" applyAlignment="1" applyProtection="1">
      <alignment vertical="top" wrapText="1"/>
      <protection locked="0"/>
    </xf>
    <xf numFmtId="0" fontId="0" fillId="0" borderId="23" xfId="0" applyFont="1" applyBorder="1" applyAlignment="1" applyProtection="1">
      <alignment vertical="top" wrapText="1"/>
      <protection locked="0"/>
    </xf>
    <xf numFmtId="0" fontId="0" fillId="0" borderId="10" xfId="0" applyFont="1" applyBorder="1" applyAlignment="1" applyProtection="1">
      <alignment horizontal="center" vertical="top" wrapText="1"/>
      <protection locked="0"/>
    </xf>
    <xf numFmtId="0" fontId="0" fillId="0" borderId="18" xfId="0" applyFont="1" applyBorder="1" applyAlignment="1" applyProtection="1">
      <alignment horizontal="center" vertical="top" wrapText="1"/>
      <protection locked="0"/>
    </xf>
    <xf numFmtId="0" fontId="0" fillId="0" borderId="21" xfId="0" applyFont="1" applyBorder="1" applyAlignment="1" applyProtection="1">
      <alignment horizontal="center" vertical="top" wrapText="1"/>
      <protection locked="0"/>
    </xf>
    <xf numFmtId="0" fontId="0" fillId="0" borderId="22" xfId="0" applyFont="1" applyBorder="1" applyAlignment="1" applyProtection="1">
      <alignment horizontal="center" vertical="top" wrapText="1"/>
      <protection locked="0"/>
    </xf>
    <xf numFmtId="0" fontId="0" fillId="0" borderId="23" xfId="0" applyFont="1" applyBorder="1" applyAlignment="1" applyProtection="1">
      <alignment horizontal="center" vertical="top" wrapText="1"/>
      <protection locked="0"/>
    </xf>
    <xf numFmtId="0" fontId="0" fillId="0" borderId="17" xfId="0" applyFont="1" applyBorder="1" applyAlignment="1" applyProtection="1">
      <alignment horizontal="center" vertical="top" wrapText="1"/>
      <protection locked="0"/>
    </xf>
    <xf numFmtId="1" fontId="0" fillId="0" borderId="0" xfId="0" applyNumberFormat="1" applyAlignment="1" applyProtection="1">
      <alignment horizontal="right"/>
      <protection locked="0"/>
    </xf>
    <xf numFmtId="1" fontId="0" fillId="0" borderId="18" xfId="0" applyNumberFormat="1" applyFont="1" applyBorder="1" applyAlignment="1" applyProtection="1">
      <alignment horizontal="right" vertical="top" wrapText="1"/>
      <protection locked="0"/>
    </xf>
    <xf numFmtId="1" fontId="0" fillId="0" borderId="17" xfId="0" applyNumberFormat="1" applyFont="1" applyBorder="1" applyAlignment="1" applyProtection="1">
      <alignment horizontal="right" vertical="top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1" fontId="0" fillId="0" borderId="17" xfId="0" applyNumberFormat="1" applyFont="1" applyBorder="1" applyAlignment="1" applyProtection="1">
      <alignment horizontal="left" vertical="top" wrapText="1"/>
      <protection locked="0"/>
    </xf>
    <xf numFmtId="0" fontId="0" fillId="0" borderId="14" xfId="0" applyFont="1" applyBorder="1" applyProtection="1">
      <protection locked="0"/>
    </xf>
    <xf numFmtId="0" fontId="21" fillId="0" borderId="0" xfId="0" applyFont="1"/>
    <xf numFmtId="49" fontId="21" fillId="0" borderId="0" xfId="0" applyNumberFormat="1" applyFont="1" applyAlignment="1">
      <alignment wrapText="1"/>
    </xf>
    <xf numFmtId="49" fontId="21" fillId="0" borderId="0" xfId="0" applyNumberFormat="1" applyFont="1" applyAlignment="1">
      <alignment horizontal="center"/>
    </xf>
    <xf numFmtId="3" fontId="21" fillId="0" borderId="0" xfId="0" applyNumberFormat="1" applyFont="1"/>
    <xf numFmtId="4" fontId="21" fillId="0" borderId="0" xfId="0" applyNumberFormat="1" applyFont="1"/>
    <xf numFmtId="0" fontId="22" fillId="0" borderId="0" xfId="0" applyFont="1"/>
    <xf numFmtId="0" fontId="21" fillId="0" borderId="0" xfId="0" applyFont="1" applyAlignment="1">
      <alignment horizontal="left" vertical="top" wrapText="1"/>
    </xf>
    <xf numFmtId="49" fontId="21" fillId="0" borderId="24" xfId="0" applyNumberFormat="1" applyFont="1" applyBorder="1" applyAlignment="1">
      <alignment horizontal="center" vertical="center" wrapText="1"/>
    </xf>
    <xf numFmtId="49" fontId="21" fillId="0" borderId="24" xfId="0" applyNumberFormat="1" applyFont="1" applyBorder="1" applyAlignment="1">
      <alignment horizontal="center" vertical="top" wrapText="1"/>
    </xf>
    <xf numFmtId="3" fontId="21" fillId="0" borderId="25" xfId="0" applyNumberFormat="1" applyFont="1" applyBorder="1" applyAlignment="1">
      <alignment horizontal="center" vertical="top" wrapText="1"/>
    </xf>
    <xf numFmtId="4" fontId="21" fillId="0" borderId="26" xfId="0" applyNumberFormat="1" applyFont="1" applyBorder="1" applyAlignment="1">
      <alignment horizontal="center" vertical="top" wrapText="1"/>
    </xf>
    <xf numFmtId="4" fontId="21" fillId="0" borderId="25" xfId="0" applyNumberFormat="1" applyFont="1" applyBorder="1" applyAlignment="1">
      <alignment horizontal="center" vertical="top" wrapText="1"/>
    </xf>
    <xf numFmtId="0" fontId="22" fillId="0" borderId="0" xfId="0" applyFont="1" applyAlignment="1">
      <alignment horizontal="left" vertical="top" wrapText="1"/>
    </xf>
    <xf numFmtId="1" fontId="21" fillId="0" borderId="0" xfId="0" applyNumberFormat="1" applyFont="1"/>
    <xf numFmtId="49" fontId="21" fillId="0" borderId="25" xfId="0" applyNumberFormat="1" applyFont="1" applyBorder="1" applyAlignment="1">
      <alignment horizontal="center" wrapText="1"/>
    </xf>
    <xf numFmtId="49" fontId="21" fillId="0" borderId="25" xfId="0" applyNumberFormat="1" applyFont="1" applyBorder="1" applyAlignment="1">
      <alignment horizontal="center"/>
    </xf>
    <xf numFmtId="1" fontId="21" fillId="0" borderId="25" xfId="0" applyNumberFormat="1" applyFont="1" applyBorder="1" applyAlignment="1">
      <alignment horizontal="center"/>
    </xf>
    <xf numFmtId="1" fontId="22" fillId="0" borderId="0" xfId="0" applyNumberFormat="1" applyFont="1"/>
    <xf numFmtId="49" fontId="21" fillId="0" borderId="25" xfId="0" applyNumberFormat="1" applyFont="1" applyBorder="1" applyAlignment="1">
      <alignment wrapText="1"/>
    </xf>
    <xf numFmtId="3" fontId="21" fillId="0" borderId="25" xfId="0" applyNumberFormat="1" applyFont="1" applyBorder="1" applyAlignment="1">
      <alignment horizontal="right"/>
    </xf>
    <xf numFmtId="4" fontId="21" fillId="0" borderId="25" xfId="0" applyNumberFormat="1" applyFont="1" applyBorder="1" applyAlignment="1">
      <alignment horizontal="right"/>
    </xf>
    <xf numFmtId="3" fontId="22" fillId="0" borderId="0" xfId="0" applyNumberFormat="1" applyFont="1"/>
    <xf numFmtId="4" fontId="22" fillId="0" borderId="0" xfId="0" applyNumberFormat="1" applyFont="1"/>
    <xf numFmtId="2" fontId="21" fillId="0" borderId="0" xfId="0" applyNumberFormat="1" applyFont="1"/>
    <xf numFmtId="0" fontId="23" fillId="0" borderId="0" xfId="0" applyFont="1"/>
    <xf numFmtId="4" fontId="23" fillId="0" borderId="0" xfId="0" applyNumberFormat="1" applyFont="1"/>
    <xf numFmtId="49" fontId="21" fillId="0" borderId="27" xfId="0" applyNumberFormat="1" applyFont="1" applyBorder="1" applyAlignment="1">
      <alignment wrapText="1"/>
    </xf>
    <xf numFmtId="49" fontId="21" fillId="0" borderId="27" xfId="0" applyNumberFormat="1" applyFont="1" applyBorder="1" applyAlignment="1">
      <alignment horizontal="center"/>
    </xf>
    <xf numFmtId="3" fontId="21" fillId="0" borderId="27" xfId="0" applyNumberFormat="1" applyFont="1" applyBorder="1" applyAlignment="1">
      <alignment horizontal="right"/>
    </xf>
    <xf numFmtId="4" fontId="21" fillId="0" borderId="27" xfId="0" applyNumberFormat="1" applyFont="1" applyBorder="1" applyAlignment="1">
      <alignment horizontal="right"/>
    </xf>
    <xf numFmtId="0" fontId="21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right" wrapText="1"/>
    </xf>
    <xf numFmtId="2" fontId="21" fillId="0" borderId="25" xfId="0" applyNumberFormat="1" applyFont="1" applyBorder="1" applyAlignment="1">
      <alignment horizontal="righ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a/Downloads/Dodat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a/Downloads/Dodatok%20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a/Downloads/Dodatok%20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a/Downloads/5pf%20(rab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datok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datok 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datok 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pf (rab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Formulas="1" tabSelected="1" workbookViewId="0">
      <selection activeCell="J11" sqref="J11"/>
    </sheetView>
  </sheetViews>
  <sheetFormatPr defaultColWidth="9.33203125" defaultRowHeight="12.75" x14ac:dyDescent="0.2"/>
  <cols>
    <col min="1" max="1" width="6.1640625" customWidth="1"/>
    <col min="2" max="3" width="6.33203125" customWidth="1"/>
    <col min="4" max="4" width="6.83203125" customWidth="1"/>
    <col min="5" max="5" width="6" customWidth="1"/>
    <col min="6" max="6" width="9.1640625" customWidth="1"/>
    <col min="7" max="7" width="11.6640625" customWidth="1"/>
    <col min="8" max="8" width="5.33203125" customWidth="1"/>
    <col min="9" max="9" width="6.83203125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</row>
    <row r="2" spans="1:9" x14ac:dyDescent="0.2">
      <c r="A2" s="2"/>
    </row>
    <row r="3" spans="1:9" ht="35.25" customHeight="1" x14ac:dyDescent="0.25">
      <c r="A3" s="3" t="s">
        <v>1</v>
      </c>
      <c r="B3" s="3"/>
      <c r="C3" s="3"/>
      <c r="D3" s="3"/>
      <c r="E3" s="3"/>
      <c r="F3" s="3"/>
      <c r="G3" s="3"/>
    </row>
    <row r="4" spans="1:9" ht="15.75" customHeight="1" x14ac:dyDescent="0.25">
      <c r="B4" s="4"/>
      <c r="C4" s="5" t="s">
        <v>2</v>
      </c>
      <c r="D4" s="6" t="s">
        <v>3</v>
      </c>
      <c r="E4" s="6"/>
    </row>
    <row r="5" spans="1:9" ht="16.5" customHeight="1" thickBot="1" x14ac:dyDescent="0.3">
      <c r="A5" s="7"/>
    </row>
    <row r="6" spans="1:9" ht="14.25" customHeight="1" thickBot="1" x14ac:dyDescent="0.25">
      <c r="A6" s="9" t="s">
        <v>4</v>
      </c>
      <c r="B6" s="11"/>
      <c r="C6" s="11"/>
      <c r="D6" s="11"/>
      <c r="E6" s="10"/>
      <c r="F6" s="8" t="s">
        <v>5</v>
      </c>
      <c r="G6" s="12" t="s">
        <v>6</v>
      </c>
      <c r="H6" s="13"/>
      <c r="I6" s="13"/>
    </row>
    <row r="7" spans="1:9" ht="2.25" hidden="1" customHeight="1" x14ac:dyDescent="0.2">
      <c r="A7" s="14"/>
      <c r="B7" s="15"/>
      <c r="C7" s="15"/>
      <c r="D7" s="15"/>
      <c r="E7" s="16"/>
      <c r="F7" s="17"/>
      <c r="G7" s="18"/>
      <c r="H7" s="19"/>
      <c r="I7" s="19"/>
    </row>
    <row r="8" spans="1:9" ht="34.5" customHeight="1" x14ac:dyDescent="0.2">
      <c r="A8" s="20" t="s">
        <v>7</v>
      </c>
      <c r="B8" s="21"/>
      <c r="C8" s="21"/>
      <c r="D8" s="21"/>
      <c r="E8" s="22"/>
      <c r="F8" s="23"/>
      <c r="G8" s="24" t="s">
        <v>8</v>
      </c>
      <c r="H8" s="25"/>
      <c r="I8" s="25"/>
    </row>
    <row r="9" spans="1:9" ht="25.5" customHeight="1" x14ac:dyDescent="0.2">
      <c r="A9" s="26" t="s">
        <v>9</v>
      </c>
      <c r="B9" s="27"/>
      <c r="C9" s="27"/>
      <c r="D9" s="27"/>
      <c r="E9" s="28"/>
      <c r="F9" s="30" t="s">
        <v>10</v>
      </c>
      <c r="G9" s="24"/>
      <c r="H9" s="25"/>
      <c r="I9" s="25"/>
    </row>
    <row r="10" spans="1:9" ht="13.5" customHeight="1" thickBot="1" x14ac:dyDescent="0.25">
      <c r="A10" s="31" t="s">
        <v>11</v>
      </c>
      <c r="B10" s="33"/>
      <c r="C10" s="33"/>
      <c r="D10" s="33"/>
      <c r="E10" s="32"/>
      <c r="F10" s="29"/>
      <c r="G10" s="24"/>
      <c r="H10" s="25"/>
      <c r="I10" s="25"/>
    </row>
    <row r="11" spans="1:9" ht="29.25" customHeight="1" x14ac:dyDescent="0.2">
      <c r="A11" s="20" t="s">
        <v>12</v>
      </c>
      <c r="B11" s="21"/>
      <c r="C11" s="21"/>
      <c r="D11" s="21"/>
      <c r="E11" s="22"/>
      <c r="F11" s="34"/>
      <c r="G11" s="24"/>
      <c r="H11" s="25"/>
      <c r="I11" s="25"/>
    </row>
    <row r="12" spans="1:9" ht="13.5" customHeight="1" x14ac:dyDescent="0.2">
      <c r="A12" s="35" t="s">
        <v>13</v>
      </c>
      <c r="B12" s="36"/>
      <c r="C12" s="36"/>
      <c r="D12" s="36"/>
      <c r="E12" s="37"/>
      <c r="F12" s="30" t="s">
        <v>14</v>
      </c>
      <c r="G12" s="38"/>
    </row>
    <row r="13" spans="1:9" ht="51.75" customHeight="1" thickBot="1" x14ac:dyDescent="0.25">
      <c r="A13" s="39" t="s">
        <v>15</v>
      </c>
      <c r="B13" s="41"/>
      <c r="C13" s="41"/>
      <c r="D13" s="41"/>
      <c r="E13" s="40"/>
      <c r="F13" s="29"/>
      <c r="G13" s="38"/>
      <c r="H13" s="42"/>
      <c r="I13" s="42" t="s">
        <v>16</v>
      </c>
    </row>
    <row r="14" spans="1:9" ht="25.5" customHeight="1" x14ac:dyDescent="0.2">
      <c r="A14" s="20" t="s">
        <v>17</v>
      </c>
      <c r="B14" s="21"/>
      <c r="C14" s="21"/>
      <c r="D14" s="21"/>
      <c r="E14" s="22"/>
      <c r="F14" s="43" t="s">
        <v>18</v>
      </c>
      <c r="G14" s="38"/>
    </row>
    <row r="15" spans="1:9" ht="12.75" customHeight="1" thickBot="1" x14ac:dyDescent="0.25">
      <c r="A15" s="39" t="s">
        <v>19</v>
      </c>
      <c r="B15" s="41"/>
      <c r="C15" s="41"/>
      <c r="D15" s="41"/>
      <c r="E15" s="40"/>
      <c r="F15" s="29"/>
      <c r="G15" s="38"/>
    </row>
    <row r="16" spans="1:9" ht="13.5" customHeight="1" thickBot="1" x14ac:dyDescent="0.25">
      <c r="A16" s="2"/>
    </row>
    <row r="17" spans="1:9" s="44" customFormat="1" ht="13.5" customHeight="1" thickBot="1" x14ac:dyDescent="0.25">
      <c r="A17" s="45" t="s">
        <v>20</v>
      </c>
      <c r="B17" s="47"/>
      <c r="C17" s="47"/>
      <c r="D17" s="47"/>
      <c r="E17" s="47"/>
      <c r="F17" s="47"/>
      <c r="G17" s="47"/>
      <c r="H17" s="47"/>
      <c r="I17" s="46"/>
    </row>
    <row r="18" spans="1:9" s="44" customFormat="1" ht="14.25" customHeight="1" thickBot="1" x14ac:dyDescent="0.25">
      <c r="A18" s="48" t="s">
        <v>21</v>
      </c>
      <c r="B18" s="50"/>
      <c r="C18" s="50"/>
      <c r="D18" s="50"/>
      <c r="E18" s="50"/>
      <c r="F18" s="50"/>
      <c r="G18" s="50"/>
      <c r="H18" s="50"/>
      <c r="I18" s="49"/>
    </row>
    <row r="19" spans="1:9" s="44" customFormat="1" ht="13.5" customHeight="1" thickBot="1" x14ac:dyDescent="0.25">
      <c r="A19" s="51"/>
      <c r="B19" s="53"/>
      <c r="C19" s="53"/>
      <c r="D19" s="53"/>
      <c r="E19" s="53"/>
      <c r="F19" s="53"/>
      <c r="G19" s="53"/>
      <c r="H19" s="53"/>
      <c r="I19" s="52"/>
    </row>
    <row r="20" spans="1:9" s="44" customFormat="1" ht="13.5" customHeight="1" thickBot="1" x14ac:dyDescent="0.25">
      <c r="A20" s="45" t="s">
        <v>22</v>
      </c>
      <c r="B20" s="47"/>
      <c r="C20" s="47"/>
      <c r="D20" s="47"/>
      <c r="E20" s="47"/>
      <c r="F20" s="47"/>
      <c r="G20" s="47"/>
      <c r="H20" s="47"/>
      <c r="I20" s="46"/>
    </row>
    <row r="21" spans="1:9" s="44" customFormat="1" ht="13.5" customHeight="1" thickBot="1" x14ac:dyDescent="0.25">
      <c r="A21" s="51"/>
      <c r="B21" s="53"/>
      <c r="C21" s="53"/>
      <c r="D21" s="53"/>
      <c r="E21" s="53"/>
      <c r="F21" s="53"/>
      <c r="G21" s="53"/>
      <c r="H21" s="53"/>
      <c r="I21" s="52"/>
    </row>
    <row r="22" spans="1:9" s="44" customFormat="1" ht="13.5" customHeight="1" thickBot="1" x14ac:dyDescent="0.25">
      <c r="A22" s="51"/>
      <c r="B22" s="53"/>
      <c r="C22" s="53"/>
      <c r="D22" s="53"/>
      <c r="E22" s="53"/>
      <c r="F22" s="53"/>
      <c r="G22" s="53"/>
      <c r="H22" s="53"/>
      <c r="I22" s="52"/>
    </row>
    <row r="23" spans="1:9" s="44" customFormat="1" ht="13.5" customHeight="1" thickBot="1" x14ac:dyDescent="0.25">
      <c r="A23" s="54" t="s">
        <v>23</v>
      </c>
      <c r="B23" s="56" t="s">
        <v>24</v>
      </c>
      <c r="C23" s="58"/>
      <c r="D23" s="58"/>
      <c r="E23" s="58"/>
      <c r="F23" s="58"/>
      <c r="G23" s="58"/>
      <c r="H23" s="58"/>
      <c r="I23" s="57"/>
    </row>
    <row r="24" spans="1:9" s="44" customFormat="1" ht="67.5" customHeight="1" thickBot="1" x14ac:dyDescent="0.25">
      <c r="A24" s="55"/>
      <c r="B24" s="59" t="s">
        <v>25</v>
      </c>
      <c r="C24" s="59" t="s">
        <v>26</v>
      </c>
      <c r="D24" s="59" t="s">
        <v>27</v>
      </c>
      <c r="E24" s="59" t="s">
        <v>28</v>
      </c>
      <c r="F24" s="59" t="s">
        <v>29</v>
      </c>
      <c r="G24" s="59" t="s">
        <v>30</v>
      </c>
      <c r="H24" s="59"/>
      <c r="I24" s="59" t="s">
        <v>31</v>
      </c>
    </row>
    <row r="25" spans="1:9" s="60" customFormat="1" ht="13.5" customHeight="1" thickBot="1" x14ac:dyDescent="0.25">
      <c r="A25" s="61">
        <v>1</v>
      </c>
      <c r="B25" s="62">
        <v>2</v>
      </c>
      <c r="C25" s="62">
        <v>3</v>
      </c>
      <c r="D25" s="63">
        <v>4</v>
      </c>
      <c r="E25" s="62">
        <v>5</v>
      </c>
      <c r="F25" s="62">
        <v>6</v>
      </c>
      <c r="G25" s="62">
        <v>7</v>
      </c>
      <c r="H25" s="62">
        <v>8</v>
      </c>
      <c r="I25" s="64">
        <v>9</v>
      </c>
    </row>
    <row r="26" spans="1:9" s="44" customFormat="1" x14ac:dyDescent="0.2">
      <c r="A26" s="65" t="s">
        <v>32</v>
      </c>
      <c r="B26" s="65"/>
      <c r="C26" s="65"/>
      <c r="D26" s="65"/>
      <c r="E26" s="65"/>
      <c r="F26" s="65"/>
    </row>
    <row r="27" spans="1:9" s="44" customFormat="1" x14ac:dyDescent="0.2"/>
  </sheetData>
  <mergeCells count="26">
    <mergeCell ref="A23:A24"/>
    <mergeCell ref="B23:I23"/>
    <mergeCell ref="A26:F26"/>
    <mergeCell ref="A17:I17"/>
    <mergeCell ref="A18:I18"/>
    <mergeCell ref="A19:I19"/>
    <mergeCell ref="A20:I20"/>
    <mergeCell ref="A21:I21"/>
    <mergeCell ref="A22:I22"/>
    <mergeCell ref="A11:E11"/>
    <mergeCell ref="A12:E12"/>
    <mergeCell ref="F12:F13"/>
    <mergeCell ref="A13:E13"/>
    <mergeCell ref="A14:E14"/>
    <mergeCell ref="F14:F15"/>
    <mergeCell ref="A15:E15"/>
    <mergeCell ref="A1:G1"/>
    <mergeCell ref="A3:G3"/>
    <mergeCell ref="D4:E4"/>
    <mergeCell ref="A6:E6"/>
    <mergeCell ref="G6:I6"/>
    <mergeCell ref="A8:E8"/>
    <mergeCell ref="G8:I11"/>
    <mergeCell ref="A9:E9"/>
    <mergeCell ref="F9:F10"/>
    <mergeCell ref="A10:E10"/>
  </mergeCells>
  <pageMargins left="0.59055118110236227" right="0.39370078740157483" top="0.39370078740157483" bottom="0.3937007874015748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topLeftCell="A7" workbookViewId="0">
      <selection activeCell="A32" sqref="A32:XFD36"/>
    </sheetView>
  </sheetViews>
  <sheetFormatPr defaultColWidth="9.33203125" defaultRowHeight="11.25" customHeight="1" x14ac:dyDescent="0.2"/>
  <cols>
    <col min="1" max="1" width="42" style="67" customWidth="1"/>
    <col min="2" max="2" width="6.33203125" style="68" customWidth="1"/>
    <col min="3" max="3" width="10.5" style="69" customWidth="1"/>
    <col min="4" max="4" width="19.1640625" style="70" customWidth="1"/>
    <col min="5" max="5" width="20.83203125" style="70" customWidth="1"/>
    <col min="6" max="7" width="9.33203125" style="66" hidden="1" customWidth="1"/>
    <col min="8" max="9" width="9.33203125" style="71" hidden="1" customWidth="1"/>
    <col min="10" max="10" width="10.6640625" style="66" bestFit="1" customWidth="1"/>
    <col min="11" max="16384" width="9.33203125" style="66"/>
  </cols>
  <sheetData>
    <row r="2" spans="1:10" s="72" customFormat="1" ht="67.5" customHeight="1" x14ac:dyDescent="0.2">
      <c r="A2" s="73" t="s">
        <v>33</v>
      </c>
      <c r="B2" s="74" t="s">
        <v>34</v>
      </c>
      <c r="C2" s="75" t="s">
        <v>35</v>
      </c>
      <c r="D2" s="76" t="s">
        <v>36</v>
      </c>
      <c r="E2" s="77" t="s">
        <v>37</v>
      </c>
      <c r="H2" s="78"/>
      <c r="I2" s="78"/>
    </row>
    <row r="3" spans="1:10" s="79" customFormat="1" ht="11.25" customHeight="1" x14ac:dyDescent="0.2">
      <c r="A3" s="80" t="s">
        <v>38</v>
      </c>
      <c r="B3" s="81" t="s">
        <v>39</v>
      </c>
      <c r="C3" s="82">
        <v>1</v>
      </c>
      <c r="D3" s="82">
        <v>2</v>
      </c>
      <c r="E3" s="82">
        <v>3</v>
      </c>
      <c r="H3" s="83"/>
      <c r="I3" s="83"/>
    </row>
    <row r="4" spans="1:10" ht="55.5" customHeight="1" x14ac:dyDescent="0.2">
      <c r="A4" s="84" t="s">
        <v>40</v>
      </c>
      <c r="B4" s="81" t="s">
        <v>41</v>
      </c>
      <c r="C4" s="85">
        <v>254811</v>
      </c>
      <c r="D4" s="86">
        <v>665714576.88</v>
      </c>
      <c r="E4" s="86">
        <v>2612.58</v>
      </c>
      <c r="F4" s="69">
        <f>SUM(C5:C16)</f>
        <v>253622</v>
      </c>
      <c r="G4" s="70">
        <f>SUM(D5:D16)</f>
        <v>648367784.87000012</v>
      </c>
      <c r="H4" s="87">
        <f>F4-C4</f>
        <v>-1189</v>
      </c>
      <c r="I4" s="88">
        <f>G4-D4</f>
        <v>-17346792.009999871</v>
      </c>
      <c r="J4" s="89"/>
    </row>
    <row r="5" spans="1:10" ht="12.75" customHeight="1" x14ac:dyDescent="0.2">
      <c r="A5" s="84" t="s">
        <v>42</v>
      </c>
      <c r="B5" s="81" t="s">
        <v>43</v>
      </c>
      <c r="C5" s="90">
        <v>462</v>
      </c>
      <c r="D5" s="91">
        <v>267581.81</v>
      </c>
      <c r="E5" s="86">
        <v>579.17999999999995</v>
      </c>
      <c r="J5" s="89"/>
    </row>
    <row r="6" spans="1:10" ht="12.75" customHeight="1" x14ac:dyDescent="0.2">
      <c r="A6" s="84" t="s">
        <v>44</v>
      </c>
      <c r="B6" s="81" t="s">
        <v>45</v>
      </c>
      <c r="C6" s="85">
        <v>573</v>
      </c>
      <c r="D6" s="86">
        <v>492352.16</v>
      </c>
      <c r="E6" s="86">
        <v>859.25</v>
      </c>
      <c r="J6" s="89"/>
    </row>
    <row r="7" spans="1:10" ht="12.75" customHeight="1" x14ac:dyDescent="0.2">
      <c r="A7" s="84" t="s">
        <v>46</v>
      </c>
      <c r="B7" s="81" t="s">
        <v>47</v>
      </c>
      <c r="C7" s="85">
        <v>1460</v>
      </c>
      <c r="D7" s="86">
        <v>1520591.97</v>
      </c>
      <c r="E7" s="86">
        <v>1041.5</v>
      </c>
      <c r="J7" s="89"/>
    </row>
    <row r="8" spans="1:10" ht="12.75" customHeight="1" x14ac:dyDescent="0.2">
      <c r="A8" s="84" t="s">
        <v>48</v>
      </c>
      <c r="B8" s="81" t="s">
        <v>49</v>
      </c>
      <c r="C8" s="85">
        <v>92</v>
      </c>
      <c r="D8" s="86">
        <v>104611.76</v>
      </c>
      <c r="E8" s="86">
        <v>1137.08</v>
      </c>
      <c r="J8" s="89"/>
    </row>
    <row r="9" spans="1:10" ht="12.75" customHeight="1" x14ac:dyDescent="0.2">
      <c r="A9" s="84" t="s">
        <v>50</v>
      </c>
      <c r="B9" s="81" t="s">
        <v>51</v>
      </c>
      <c r="C9" s="85">
        <v>58</v>
      </c>
      <c r="D9" s="86">
        <v>72446.16</v>
      </c>
      <c r="E9" s="86">
        <v>1249.07</v>
      </c>
      <c r="J9" s="89"/>
    </row>
    <row r="10" spans="1:10" ht="12.75" customHeight="1" x14ac:dyDescent="0.2">
      <c r="A10" s="84" t="s">
        <v>52</v>
      </c>
      <c r="B10" s="81" t="s">
        <v>53</v>
      </c>
      <c r="C10" s="85">
        <v>58</v>
      </c>
      <c r="D10" s="86">
        <v>78544.08</v>
      </c>
      <c r="E10" s="86">
        <v>1354.21</v>
      </c>
      <c r="J10" s="89"/>
    </row>
    <row r="11" spans="1:10" ht="12.75" customHeight="1" x14ac:dyDescent="0.2">
      <c r="A11" s="84" t="s">
        <v>54</v>
      </c>
      <c r="B11" s="81" t="s">
        <v>55</v>
      </c>
      <c r="C11" s="85">
        <v>69</v>
      </c>
      <c r="D11" s="86">
        <v>100133.26</v>
      </c>
      <c r="E11" s="86">
        <v>1451.21</v>
      </c>
      <c r="J11" s="89"/>
    </row>
    <row r="12" spans="1:10" ht="12.75" customHeight="1" x14ac:dyDescent="0.2">
      <c r="A12" s="84" t="s">
        <v>56</v>
      </c>
      <c r="B12" s="81" t="s">
        <v>57</v>
      </c>
      <c r="C12" s="85">
        <v>74792</v>
      </c>
      <c r="D12" s="86">
        <v>130202342.36</v>
      </c>
      <c r="E12" s="86">
        <v>1740.86</v>
      </c>
      <c r="J12" s="89"/>
    </row>
    <row r="13" spans="1:10" ht="12.75" customHeight="1" x14ac:dyDescent="0.2">
      <c r="A13" s="84" t="s">
        <v>58</v>
      </c>
      <c r="B13" s="81" t="s">
        <v>59</v>
      </c>
      <c r="C13" s="85">
        <v>124693</v>
      </c>
      <c r="D13" s="86">
        <v>292830058.69</v>
      </c>
      <c r="E13" s="86">
        <v>2348.41</v>
      </c>
      <c r="J13" s="89"/>
    </row>
    <row r="14" spans="1:10" ht="12.75" customHeight="1" x14ac:dyDescent="0.2">
      <c r="A14" s="84" t="s">
        <v>60</v>
      </c>
      <c r="B14" s="81" t="s">
        <v>61</v>
      </c>
      <c r="C14" s="85">
        <v>28113</v>
      </c>
      <c r="D14" s="86">
        <v>96119613.629999995</v>
      </c>
      <c r="E14" s="86">
        <v>3419.05</v>
      </c>
      <c r="J14" s="89"/>
    </row>
    <row r="15" spans="1:10" ht="12.75" customHeight="1" x14ac:dyDescent="0.2">
      <c r="A15" s="84" t="s">
        <v>62</v>
      </c>
      <c r="B15" s="81" t="s">
        <v>63</v>
      </c>
      <c r="C15" s="85">
        <v>11463</v>
      </c>
      <c r="D15" s="86">
        <v>50764762.560000002</v>
      </c>
      <c r="E15" s="86">
        <v>4428.58</v>
      </c>
      <c r="J15" s="89"/>
    </row>
    <row r="16" spans="1:10" ht="12.75" customHeight="1" x14ac:dyDescent="0.2">
      <c r="A16" s="84" t="s">
        <v>64</v>
      </c>
      <c r="B16" s="81" t="s">
        <v>65</v>
      </c>
      <c r="C16" s="85">
        <v>11789</v>
      </c>
      <c r="D16" s="86">
        <v>75814746.430000007</v>
      </c>
      <c r="E16" s="86">
        <v>6430.97</v>
      </c>
      <c r="J16" s="89"/>
    </row>
    <row r="17" spans="1:10" ht="12.75" customHeight="1" x14ac:dyDescent="0.2">
      <c r="A17" s="84" t="s">
        <v>66</v>
      </c>
      <c r="B17" s="81" t="s">
        <v>67</v>
      </c>
      <c r="C17" s="85">
        <v>1189</v>
      </c>
      <c r="D17" s="86">
        <v>17346792.010000002</v>
      </c>
      <c r="E17" s="86">
        <v>14589.4</v>
      </c>
      <c r="J17" s="89"/>
    </row>
    <row r="18" spans="1:10" ht="45.75" customHeight="1" x14ac:dyDescent="0.2">
      <c r="A18" s="84" t="s">
        <v>68</v>
      </c>
      <c r="B18" s="81" t="s">
        <v>69</v>
      </c>
      <c r="C18" s="85">
        <v>194258</v>
      </c>
      <c r="D18" s="86">
        <v>526390744.70999998</v>
      </c>
      <c r="E18" s="86">
        <v>2709.75</v>
      </c>
      <c r="F18" s="69">
        <f>SUM(C18:C23)</f>
        <v>254811</v>
      </c>
      <c r="G18" s="70">
        <f>SUM(D18:D23)</f>
        <v>665714576.88</v>
      </c>
      <c r="H18" s="87">
        <f>F18-C4</f>
        <v>0</v>
      </c>
      <c r="I18" s="88">
        <f>G18-D4</f>
        <v>0</v>
      </c>
      <c r="J18" s="89"/>
    </row>
    <row r="19" spans="1:10" ht="14.25" customHeight="1" x14ac:dyDescent="0.2">
      <c r="A19" s="84" t="s">
        <v>70</v>
      </c>
      <c r="B19" s="81" t="s">
        <v>71</v>
      </c>
      <c r="C19" s="85">
        <v>37644</v>
      </c>
      <c r="D19" s="86">
        <v>85932852.299999997</v>
      </c>
      <c r="E19" s="86">
        <v>2282.7800000000002</v>
      </c>
      <c r="J19" s="89"/>
    </row>
    <row r="20" spans="1:10" ht="14.25" customHeight="1" x14ac:dyDescent="0.2">
      <c r="A20" s="84" t="s">
        <v>72</v>
      </c>
      <c r="B20" s="81" t="s">
        <v>73</v>
      </c>
      <c r="C20" s="85">
        <v>11987</v>
      </c>
      <c r="D20" s="86">
        <v>24378010.32</v>
      </c>
      <c r="E20" s="86">
        <v>2033.7</v>
      </c>
      <c r="J20" s="89"/>
    </row>
    <row r="21" spans="1:10" ht="14.25" customHeight="1" x14ac:dyDescent="0.2">
      <c r="A21" s="84" t="s">
        <v>74</v>
      </c>
      <c r="B21" s="81" t="s">
        <v>75</v>
      </c>
      <c r="C21" s="85">
        <v>6984</v>
      </c>
      <c r="D21" s="86">
        <v>19059682.670000002</v>
      </c>
      <c r="E21" s="86">
        <v>2729.05</v>
      </c>
      <c r="J21" s="89"/>
    </row>
    <row r="22" spans="1:10" ht="14.25" customHeight="1" x14ac:dyDescent="0.2">
      <c r="A22" s="84" t="s">
        <v>76</v>
      </c>
      <c r="B22" s="81" t="s">
        <v>77</v>
      </c>
      <c r="C22" s="85">
        <v>3879</v>
      </c>
      <c r="D22" s="86">
        <v>6803335.5</v>
      </c>
      <c r="E22" s="86">
        <v>1753.89</v>
      </c>
      <c r="J22" s="89"/>
    </row>
    <row r="23" spans="1:10" ht="14.25" customHeight="1" x14ac:dyDescent="0.2">
      <c r="A23" s="84" t="s">
        <v>78</v>
      </c>
      <c r="B23" s="81" t="s">
        <v>79</v>
      </c>
      <c r="C23" s="85">
        <v>59</v>
      </c>
      <c r="D23" s="86">
        <v>3149951.38</v>
      </c>
      <c r="E23" s="86">
        <v>53389.01</v>
      </c>
      <c r="J23" s="89"/>
    </row>
    <row r="24" spans="1:10" ht="42.75" customHeight="1" x14ac:dyDescent="0.2">
      <c r="A24" s="84" t="s">
        <v>80</v>
      </c>
      <c r="B24" s="81" t="s">
        <v>81</v>
      </c>
      <c r="C24" s="85">
        <v>2848</v>
      </c>
      <c r="D24" s="86">
        <v>2757904.39</v>
      </c>
      <c r="E24" s="86">
        <v>968.37</v>
      </c>
      <c r="F24" s="69">
        <f>SUM(C24:C26)</f>
        <v>254811</v>
      </c>
      <c r="G24" s="70">
        <f>SUM(D24:D26)</f>
        <v>665714576.88</v>
      </c>
      <c r="H24" s="87">
        <f>F24-C4</f>
        <v>0</v>
      </c>
      <c r="I24" s="88">
        <f>G24-D4</f>
        <v>0</v>
      </c>
      <c r="J24" s="89"/>
    </row>
    <row r="25" spans="1:10" ht="11.25" customHeight="1" x14ac:dyDescent="0.2">
      <c r="A25" s="84" t="s">
        <v>82</v>
      </c>
      <c r="B25" s="81" t="s">
        <v>83</v>
      </c>
      <c r="C25" s="85">
        <v>52758</v>
      </c>
      <c r="D25" s="86">
        <v>90321696</v>
      </c>
      <c r="E25" s="86">
        <v>1712</v>
      </c>
      <c r="J25" s="89"/>
    </row>
    <row r="26" spans="1:10" ht="11.25" customHeight="1" x14ac:dyDescent="0.2">
      <c r="A26" s="84" t="s">
        <v>84</v>
      </c>
      <c r="B26" s="81" t="s">
        <v>85</v>
      </c>
      <c r="C26" s="85">
        <v>199205</v>
      </c>
      <c r="D26" s="86">
        <v>572634976.49000001</v>
      </c>
      <c r="E26" s="86">
        <v>2874.6</v>
      </c>
      <c r="J26" s="89"/>
    </row>
    <row r="27" spans="1:10" ht="22.5" customHeight="1" x14ac:dyDescent="0.2">
      <c r="A27" s="84" t="s">
        <v>86</v>
      </c>
      <c r="B27" s="81" t="s">
        <v>87</v>
      </c>
      <c r="C27" s="85">
        <v>51942</v>
      </c>
      <c r="D27" s="86">
        <v>147632464.78</v>
      </c>
      <c r="E27" s="86">
        <v>2842.26</v>
      </c>
      <c r="J27" s="89"/>
    </row>
    <row r="28" spans="1:10" ht="22.5" customHeight="1" x14ac:dyDescent="0.2">
      <c r="A28" s="84" t="s">
        <v>88</v>
      </c>
      <c r="B28" s="81" t="s">
        <v>89</v>
      </c>
      <c r="C28" s="85">
        <v>0</v>
      </c>
      <c r="D28" s="86">
        <v>0</v>
      </c>
      <c r="E28" s="86">
        <v>0</v>
      </c>
      <c r="H28" s="66"/>
      <c r="I28" s="66"/>
    </row>
    <row r="29" spans="1:10" ht="6.75" customHeight="1" x14ac:dyDescent="0.2">
      <c r="A29" s="92"/>
      <c r="B29" s="93"/>
      <c r="C29" s="94"/>
      <c r="D29" s="95"/>
      <c r="E29" s="95"/>
      <c r="H29" s="66"/>
      <c r="I29" s="66"/>
    </row>
    <row r="30" spans="1:10" ht="11.25" customHeight="1" x14ac:dyDescent="0.2">
      <c r="A30" s="96" t="s">
        <v>90</v>
      </c>
      <c r="B30" s="96"/>
      <c r="C30" s="96"/>
      <c r="D30" s="96"/>
      <c r="E30" s="96"/>
    </row>
    <row r="31" spans="1:10" ht="11.25" customHeight="1" x14ac:dyDescent="0.2">
      <c r="A31" s="96"/>
      <c r="B31" s="96"/>
      <c r="C31" s="96"/>
      <c r="D31" s="96"/>
      <c r="E31" s="96"/>
    </row>
    <row r="32" spans="1:10" ht="40.5" customHeight="1" x14ac:dyDescent="0.2">
      <c r="A32" s="97"/>
      <c r="B32" s="97"/>
      <c r="C32" s="97"/>
      <c r="D32" s="97"/>
      <c r="E32" s="97"/>
      <c r="F32" s="97"/>
      <c r="G32" s="97"/>
    </row>
    <row r="34" spans="1:3" ht="22.5" customHeight="1" x14ac:dyDescent="0.2">
      <c r="A34" s="97"/>
      <c r="B34" s="97"/>
      <c r="C34" s="97"/>
    </row>
  </sheetData>
  <mergeCells count="4">
    <mergeCell ref="A30:E31"/>
    <mergeCell ref="A32:C32"/>
    <mergeCell ref="D32:G32"/>
    <mergeCell ref="A34:C34"/>
  </mergeCells>
  <pageMargins left="0.39370078740157483" right="0.39370078740157483" top="0.39370078740157483" bottom="0.39370078740157483" header="0" footer="0.11811023622047245"/>
  <pageSetup paperSize="9" fitToHeight="42" orientation="portrait"/>
  <headerFooter>
    <oddFooter>&amp;R&amp;6&amp;P/&amp;N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Formulas="1" workbookViewId="0">
      <selection activeCell="A19" sqref="A19:I19"/>
    </sheetView>
  </sheetViews>
  <sheetFormatPr defaultColWidth="9.33203125" defaultRowHeight="12.75" x14ac:dyDescent="0.2"/>
  <cols>
    <col min="1" max="1" width="6.1640625" customWidth="1"/>
    <col min="2" max="3" width="6.33203125" customWidth="1"/>
    <col min="4" max="4" width="6.83203125" customWidth="1"/>
    <col min="5" max="5" width="6" customWidth="1"/>
    <col min="6" max="6" width="9.1640625" customWidth="1"/>
    <col min="7" max="7" width="11.6640625" customWidth="1"/>
    <col min="8" max="8" width="5.33203125" customWidth="1"/>
    <col min="9" max="9" width="6.83203125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</row>
    <row r="2" spans="1:9" x14ac:dyDescent="0.2">
      <c r="A2" s="2"/>
    </row>
    <row r="3" spans="1:9" ht="35.25" customHeight="1" x14ac:dyDescent="0.25">
      <c r="A3" s="3" t="s">
        <v>91</v>
      </c>
      <c r="B3" s="3"/>
      <c r="C3" s="3"/>
      <c r="D3" s="3"/>
      <c r="E3" s="3"/>
      <c r="F3" s="3"/>
      <c r="G3" s="3"/>
    </row>
    <row r="4" spans="1:9" ht="15.75" customHeight="1" x14ac:dyDescent="0.25">
      <c r="B4" s="4"/>
      <c r="C4" s="5" t="s">
        <v>2</v>
      </c>
      <c r="D4" s="6" t="s">
        <v>3</v>
      </c>
      <c r="E4" s="6"/>
    </row>
    <row r="5" spans="1:9" ht="16.5" customHeight="1" thickBot="1" x14ac:dyDescent="0.3">
      <c r="A5" s="7"/>
    </row>
    <row r="6" spans="1:9" ht="14.25" customHeight="1" thickBot="1" x14ac:dyDescent="0.25">
      <c r="A6" s="9" t="s">
        <v>4</v>
      </c>
      <c r="B6" s="11"/>
      <c r="C6" s="11"/>
      <c r="D6" s="11"/>
      <c r="E6" s="10"/>
      <c r="F6" s="8" t="s">
        <v>5</v>
      </c>
      <c r="G6" s="12" t="s">
        <v>6</v>
      </c>
      <c r="H6" s="13"/>
      <c r="I6" s="13"/>
    </row>
    <row r="7" spans="1:9" ht="2.25" hidden="1" customHeight="1" x14ac:dyDescent="0.2">
      <c r="A7" s="14"/>
      <c r="B7" s="15"/>
      <c r="C7" s="15"/>
      <c r="D7" s="15"/>
      <c r="E7" s="16"/>
      <c r="F7" s="17"/>
      <c r="G7" s="18"/>
      <c r="H7" s="19"/>
      <c r="I7" s="19"/>
    </row>
    <row r="8" spans="1:9" ht="34.5" customHeight="1" x14ac:dyDescent="0.2">
      <c r="A8" s="20" t="s">
        <v>7</v>
      </c>
      <c r="B8" s="21"/>
      <c r="C8" s="21"/>
      <c r="D8" s="21"/>
      <c r="E8" s="22"/>
      <c r="F8" s="23"/>
      <c r="G8" s="24" t="s">
        <v>8</v>
      </c>
      <c r="H8" s="25"/>
      <c r="I8" s="25"/>
    </row>
    <row r="9" spans="1:9" ht="25.5" customHeight="1" x14ac:dyDescent="0.2">
      <c r="A9" s="26" t="s">
        <v>9</v>
      </c>
      <c r="B9" s="27"/>
      <c r="C9" s="27"/>
      <c r="D9" s="27"/>
      <c r="E9" s="28"/>
      <c r="F9" s="30" t="s">
        <v>10</v>
      </c>
      <c r="G9" s="24"/>
      <c r="H9" s="25"/>
      <c r="I9" s="25"/>
    </row>
    <row r="10" spans="1:9" ht="13.5" customHeight="1" thickBot="1" x14ac:dyDescent="0.25">
      <c r="A10" s="31" t="s">
        <v>11</v>
      </c>
      <c r="B10" s="33"/>
      <c r="C10" s="33"/>
      <c r="D10" s="33"/>
      <c r="E10" s="32"/>
      <c r="F10" s="29"/>
      <c r="G10" s="24"/>
      <c r="H10" s="25"/>
      <c r="I10" s="25"/>
    </row>
    <row r="11" spans="1:9" ht="29.25" customHeight="1" x14ac:dyDescent="0.2">
      <c r="A11" s="20" t="s">
        <v>12</v>
      </c>
      <c r="B11" s="21"/>
      <c r="C11" s="21"/>
      <c r="D11" s="21"/>
      <c r="E11" s="22"/>
      <c r="F11" s="34"/>
      <c r="G11" s="24"/>
      <c r="H11" s="25"/>
      <c r="I11" s="25"/>
    </row>
    <row r="12" spans="1:9" ht="13.5" customHeight="1" x14ac:dyDescent="0.2">
      <c r="A12" s="35" t="s">
        <v>13</v>
      </c>
      <c r="B12" s="36"/>
      <c r="C12" s="36"/>
      <c r="D12" s="36"/>
      <c r="E12" s="37"/>
      <c r="F12" s="30" t="s">
        <v>14</v>
      </c>
      <c r="G12" s="38"/>
    </row>
    <row r="13" spans="1:9" ht="51.75" customHeight="1" thickBot="1" x14ac:dyDescent="0.25">
      <c r="A13" s="39" t="s">
        <v>15</v>
      </c>
      <c r="B13" s="41"/>
      <c r="C13" s="41"/>
      <c r="D13" s="41"/>
      <c r="E13" s="40"/>
      <c r="F13" s="29"/>
      <c r="G13" s="38"/>
      <c r="H13" s="42"/>
      <c r="I13" s="42" t="s">
        <v>16</v>
      </c>
    </row>
    <row r="14" spans="1:9" ht="25.5" customHeight="1" x14ac:dyDescent="0.2">
      <c r="A14" s="20" t="s">
        <v>17</v>
      </c>
      <c r="B14" s="21"/>
      <c r="C14" s="21"/>
      <c r="D14" s="21"/>
      <c r="E14" s="22"/>
      <c r="F14" s="43" t="s">
        <v>18</v>
      </c>
      <c r="G14" s="38"/>
    </row>
    <row r="15" spans="1:9" ht="12.75" customHeight="1" thickBot="1" x14ac:dyDescent="0.25">
      <c r="A15" s="39" t="s">
        <v>19</v>
      </c>
      <c r="B15" s="41"/>
      <c r="C15" s="41"/>
      <c r="D15" s="41"/>
      <c r="E15" s="40"/>
      <c r="F15" s="29"/>
      <c r="G15" s="38"/>
    </row>
    <row r="16" spans="1:9" ht="13.5" customHeight="1" thickBot="1" x14ac:dyDescent="0.25">
      <c r="A16" s="2"/>
    </row>
    <row r="17" spans="1:9" s="44" customFormat="1" ht="13.5" customHeight="1" thickBot="1" x14ac:dyDescent="0.25">
      <c r="A17" s="45" t="s">
        <v>20</v>
      </c>
      <c r="B17" s="47"/>
      <c r="C17" s="47"/>
      <c r="D17" s="47"/>
      <c r="E17" s="47"/>
      <c r="F17" s="47"/>
      <c r="G17" s="47"/>
      <c r="H17" s="47"/>
      <c r="I17" s="46"/>
    </row>
    <row r="18" spans="1:9" s="44" customFormat="1" ht="14.25" customHeight="1" thickBot="1" x14ac:dyDescent="0.25">
      <c r="A18" s="48" t="s">
        <v>21</v>
      </c>
      <c r="B18" s="50"/>
      <c r="C18" s="50"/>
      <c r="D18" s="50"/>
      <c r="E18" s="50"/>
      <c r="F18" s="50"/>
      <c r="G18" s="50"/>
      <c r="H18" s="50"/>
      <c r="I18" s="49"/>
    </row>
    <row r="19" spans="1:9" s="44" customFormat="1" ht="13.5" customHeight="1" thickBot="1" x14ac:dyDescent="0.25">
      <c r="A19" s="51"/>
      <c r="B19" s="53"/>
      <c r="C19" s="53"/>
      <c r="D19" s="53"/>
      <c r="E19" s="53"/>
      <c r="F19" s="53"/>
      <c r="G19" s="53"/>
      <c r="H19" s="53"/>
      <c r="I19" s="52"/>
    </row>
    <row r="20" spans="1:9" s="44" customFormat="1" ht="13.5" customHeight="1" thickBot="1" x14ac:dyDescent="0.25">
      <c r="A20" s="45" t="s">
        <v>22</v>
      </c>
      <c r="B20" s="47"/>
      <c r="C20" s="47"/>
      <c r="D20" s="47"/>
      <c r="E20" s="47"/>
      <c r="F20" s="47"/>
      <c r="G20" s="47"/>
      <c r="H20" s="47"/>
      <c r="I20" s="46"/>
    </row>
    <row r="21" spans="1:9" s="44" customFormat="1" ht="13.5" customHeight="1" thickBot="1" x14ac:dyDescent="0.25">
      <c r="A21" s="51"/>
      <c r="B21" s="53"/>
      <c r="C21" s="53"/>
      <c r="D21" s="53"/>
      <c r="E21" s="53"/>
      <c r="F21" s="53"/>
      <c r="G21" s="53"/>
      <c r="H21" s="53"/>
      <c r="I21" s="52"/>
    </row>
    <row r="22" spans="1:9" s="44" customFormat="1" ht="13.5" customHeight="1" thickBot="1" x14ac:dyDescent="0.25">
      <c r="A22" s="51"/>
      <c r="B22" s="53"/>
      <c r="C22" s="53"/>
      <c r="D22" s="53"/>
      <c r="E22" s="53"/>
      <c r="F22" s="53"/>
      <c r="G22" s="53"/>
      <c r="H22" s="53"/>
      <c r="I22" s="52"/>
    </row>
    <row r="23" spans="1:9" s="44" customFormat="1" ht="13.5" customHeight="1" thickBot="1" x14ac:dyDescent="0.25">
      <c r="A23" s="54" t="s">
        <v>23</v>
      </c>
      <c r="B23" s="56" t="s">
        <v>24</v>
      </c>
      <c r="C23" s="58"/>
      <c r="D23" s="58"/>
      <c r="E23" s="58"/>
      <c r="F23" s="58"/>
      <c r="G23" s="58"/>
      <c r="H23" s="58"/>
      <c r="I23" s="57"/>
    </row>
    <row r="24" spans="1:9" s="44" customFormat="1" ht="67.5" customHeight="1" thickBot="1" x14ac:dyDescent="0.25">
      <c r="A24" s="55"/>
      <c r="B24" s="59" t="s">
        <v>25</v>
      </c>
      <c r="C24" s="59" t="s">
        <v>26</v>
      </c>
      <c r="D24" s="59" t="s">
        <v>27</v>
      </c>
      <c r="E24" s="59" t="s">
        <v>28</v>
      </c>
      <c r="F24" s="59" t="s">
        <v>29</v>
      </c>
      <c r="G24" s="59" t="s">
        <v>30</v>
      </c>
      <c r="H24" s="59"/>
      <c r="I24" s="59" t="s">
        <v>31</v>
      </c>
    </row>
    <row r="25" spans="1:9" s="60" customFormat="1" ht="13.5" customHeight="1" thickBot="1" x14ac:dyDescent="0.25">
      <c r="A25" s="61">
        <v>1</v>
      </c>
      <c r="B25" s="62">
        <v>2</v>
      </c>
      <c r="C25" s="62">
        <v>3</v>
      </c>
      <c r="D25" s="63">
        <v>4</v>
      </c>
      <c r="E25" s="62">
        <v>5</v>
      </c>
      <c r="F25" s="62">
        <v>6</v>
      </c>
      <c r="G25" s="62">
        <v>7</v>
      </c>
      <c r="H25" s="62">
        <v>8</v>
      </c>
      <c r="I25" s="64">
        <v>9</v>
      </c>
    </row>
    <row r="26" spans="1:9" s="44" customFormat="1" x14ac:dyDescent="0.2">
      <c r="A26" s="65" t="s">
        <v>32</v>
      </c>
      <c r="B26" s="65"/>
      <c r="C26" s="65"/>
      <c r="D26" s="65"/>
      <c r="E26" s="65"/>
      <c r="F26" s="65"/>
    </row>
    <row r="27" spans="1:9" s="44" customFormat="1" x14ac:dyDescent="0.2"/>
  </sheetData>
  <mergeCells count="26">
    <mergeCell ref="A23:A24"/>
    <mergeCell ref="B23:I23"/>
    <mergeCell ref="A26:F26"/>
    <mergeCell ref="A17:I17"/>
    <mergeCell ref="A18:I18"/>
    <mergeCell ref="A19:I19"/>
    <mergeCell ref="A20:I20"/>
    <mergeCell ref="A21:I21"/>
    <mergeCell ref="A22:I22"/>
    <mergeCell ref="A11:E11"/>
    <mergeCell ref="A12:E12"/>
    <mergeCell ref="F12:F13"/>
    <mergeCell ref="A13:E13"/>
    <mergeCell ref="A14:E14"/>
    <mergeCell ref="F14:F15"/>
    <mergeCell ref="A15:E15"/>
    <mergeCell ref="A1:G1"/>
    <mergeCell ref="A3:G3"/>
    <mergeCell ref="D4:E4"/>
    <mergeCell ref="A6:E6"/>
    <mergeCell ref="G6:I6"/>
    <mergeCell ref="A8:E8"/>
    <mergeCell ref="G8:I11"/>
    <mergeCell ref="A9:E9"/>
    <mergeCell ref="F9:F10"/>
    <mergeCell ref="A10:E10"/>
  </mergeCells>
  <pageMargins left="0.59055118110236227" right="0.39370078740157483" top="0.39370078740157483" bottom="0.39370078740157483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topLeftCell="A10" workbookViewId="0">
      <selection activeCell="C44" sqref="C44"/>
    </sheetView>
  </sheetViews>
  <sheetFormatPr defaultColWidth="9.33203125" defaultRowHeight="11.25" customHeight="1" x14ac:dyDescent="0.2"/>
  <cols>
    <col min="1" max="1" width="42" style="67" customWidth="1"/>
    <col min="2" max="2" width="6.33203125" style="68" customWidth="1"/>
    <col min="3" max="3" width="10.5" style="69" customWidth="1"/>
    <col min="4" max="4" width="19.1640625" style="70" customWidth="1"/>
    <col min="5" max="5" width="20.83203125" style="70" customWidth="1"/>
    <col min="6" max="6" width="9.33203125" style="66" hidden="1" customWidth="1"/>
    <col min="7" max="7" width="9.33203125" style="71" hidden="1" customWidth="1"/>
    <col min="8" max="9" width="9.33203125" style="66" hidden="1" customWidth="1"/>
    <col min="10" max="11" width="9.33203125" style="71" hidden="1" customWidth="1"/>
    <col min="12" max="16384" width="9.33203125" style="66"/>
  </cols>
  <sheetData>
    <row r="2" spans="1:12" s="72" customFormat="1" ht="67.5" customHeight="1" x14ac:dyDescent="0.2">
      <c r="A2" s="73" t="s">
        <v>33</v>
      </c>
      <c r="B2" s="74" t="s">
        <v>34</v>
      </c>
      <c r="C2" s="75" t="s">
        <v>92</v>
      </c>
      <c r="D2" s="76" t="s">
        <v>36</v>
      </c>
      <c r="E2" s="77" t="s">
        <v>37</v>
      </c>
      <c r="G2" s="78"/>
      <c r="J2" s="78"/>
      <c r="K2" s="78"/>
    </row>
    <row r="3" spans="1:12" s="79" customFormat="1" ht="11.25" customHeight="1" x14ac:dyDescent="0.2">
      <c r="A3" s="80" t="s">
        <v>38</v>
      </c>
      <c r="B3" s="81" t="s">
        <v>39</v>
      </c>
      <c r="C3" s="82">
        <v>1</v>
      </c>
      <c r="D3" s="82">
        <v>2</v>
      </c>
      <c r="E3" s="82">
        <v>3</v>
      </c>
      <c r="G3" s="83"/>
      <c r="J3" s="83"/>
      <c r="K3" s="83"/>
    </row>
    <row r="4" spans="1:12" ht="55.5" customHeight="1" x14ac:dyDescent="0.2">
      <c r="A4" s="84" t="s">
        <v>40</v>
      </c>
      <c r="B4" s="81" t="s">
        <v>41</v>
      </c>
      <c r="C4" s="85">
        <v>51942</v>
      </c>
      <c r="D4" s="86">
        <v>147632464.78</v>
      </c>
      <c r="E4" s="98">
        <v>2848.26</v>
      </c>
      <c r="F4" s="66" t="e">
        <f>[1]Dodatok1!#REF!</f>
        <v>#REF!</v>
      </c>
      <c r="G4" s="87" t="e">
        <f t="shared" ref="G4:G15" si="0">F4-C4</f>
        <v>#REF!</v>
      </c>
      <c r="H4" s="69">
        <f>SUM(C5:C15)</f>
        <v>47274</v>
      </c>
      <c r="I4" s="70">
        <f>SUM(D5:D17)</f>
        <v>147632464.78</v>
      </c>
      <c r="J4" s="87">
        <f>H4-C4</f>
        <v>-4668</v>
      </c>
      <c r="K4" s="88">
        <f>I4-D4</f>
        <v>0</v>
      </c>
      <c r="L4" s="89"/>
    </row>
    <row r="5" spans="1:12" ht="12.75" customHeight="1" x14ac:dyDescent="0.2">
      <c r="A5" s="84" t="s">
        <v>42</v>
      </c>
      <c r="B5" s="81" t="s">
        <v>43</v>
      </c>
      <c r="C5" s="85">
        <v>13</v>
      </c>
      <c r="D5" s="86">
        <v>7683.69</v>
      </c>
      <c r="E5" s="98">
        <v>591.04999999999995</v>
      </c>
      <c r="F5" s="66" t="e">
        <f>[1]Dodatok1!#REF!</f>
        <v>#REF!</v>
      </c>
      <c r="G5" s="87" t="e">
        <f t="shared" si="0"/>
        <v>#REF!</v>
      </c>
      <c r="L5" s="89"/>
    </row>
    <row r="6" spans="1:12" ht="12.75" customHeight="1" x14ac:dyDescent="0.2">
      <c r="A6" s="84" t="s">
        <v>44</v>
      </c>
      <c r="B6" s="81" t="s">
        <v>45</v>
      </c>
      <c r="C6" s="85">
        <v>38</v>
      </c>
      <c r="D6" s="86">
        <v>32592.560000000001</v>
      </c>
      <c r="E6" s="98">
        <v>857.7</v>
      </c>
      <c r="F6" s="66" t="e">
        <f>[1]Dodatok1!#REF!</f>
        <v>#REF!</v>
      </c>
      <c r="G6" s="87" t="e">
        <f t="shared" si="0"/>
        <v>#REF!</v>
      </c>
      <c r="L6" s="89"/>
    </row>
    <row r="7" spans="1:12" ht="12.75" customHeight="1" x14ac:dyDescent="0.2">
      <c r="A7" s="84" t="s">
        <v>46</v>
      </c>
      <c r="B7" s="81" t="s">
        <v>47</v>
      </c>
      <c r="C7" s="85">
        <v>162</v>
      </c>
      <c r="D7" s="86">
        <v>168859.26</v>
      </c>
      <c r="E7" s="98">
        <v>1042.3399999999999</v>
      </c>
      <c r="F7" s="66" t="e">
        <f>[1]Dodatok1!#REF!</f>
        <v>#REF!</v>
      </c>
      <c r="G7" s="87" t="e">
        <f t="shared" si="0"/>
        <v>#REF!</v>
      </c>
      <c r="L7" s="89"/>
    </row>
    <row r="8" spans="1:12" ht="12.75" customHeight="1" x14ac:dyDescent="0.2">
      <c r="A8" s="84" t="s">
        <v>48</v>
      </c>
      <c r="B8" s="81" t="s">
        <v>49</v>
      </c>
      <c r="C8" s="85">
        <v>16</v>
      </c>
      <c r="D8" s="86">
        <v>18171.150000000001</v>
      </c>
      <c r="E8" s="98">
        <v>1135.7</v>
      </c>
      <c r="F8" s="66" t="e">
        <f>[1]Dodatok1!#REF!</f>
        <v>#REF!</v>
      </c>
      <c r="G8" s="87" t="e">
        <f t="shared" si="0"/>
        <v>#REF!</v>
      </c>
      <c r="L8" s="89"/>
    </row>
    <row r="9" spans="1:12" ht="12.75" customHeight="1" x14ac:dyDescent="0.2">
      <c r="A9" s="84" t="s">
        <v>50</v>
      </c>
      <c r="B9" s="81" t="s">
        <v>51</v>
      </c>
      <c r="C9" s="85">
        <v>4</v>
      </c>
      <c r="D9" s="86">
        <v>5037.03</v>
      </c>
      <c r="E9" s="98">
        <v>1259.26</v>
      </c>
      <c r="F9" s="66" t="e">
        <f>[1]Dodatok1!#REF!</f>
        <v>#REF!</v>
      </c>
      <c r="G9" s="87" t="e">
        <f t="shared" si="0"/>
        <v>#REF!</v>
      </c>
      <c r="L9" s="89"/>
    </row>
    <row r="10" spans="1:12" ht="12.75" customHeight="1" x14ac:dyDescent="0.2">
      <c r="A10" s="84" t="s">
        <v>52</v>
      </c>
      <c r="B10" s="81" t="s">
        <v>53</v>
      </c>
      <c r="C10" s="85">
        <v>6</v>
      </c>
      <c r="D10" s="86">
        <v>8035.17</v>
      </c>
      <c r="E10" s="98">
        <v>1339.2</v>
      </c>
      <c r="F10" s="66" t="e">
        <f>[1]Dodatok1!#REF!</f>
        <v>#REF!</v>
      </c>
      <c r="G10" s="87" t="e">
        <f t="shared" si="0"/>
        <v>#REF!</v>
      </c>
      <c r="L10" s="89"/>
    </row>
    <row r="11" spans="1:12" ht="12.75" customHeight="1" x14ac:dyDescent="0.2">
      <c r="A11" s="84" t="s">
        <v>54</v>
      </c>
      <c r="B11" s="81" t="s">
        <v>55</v>
      </c>
      <c r="C11" s="85">
        <v>15</v>
      </c>
      <c r="D11" s="86">
        <v>21833.55</v>
      </c>
      <c r="E11" s="98">
        <v>1455.57</v>
      </c>
      <c r="F11" s="66" t="e">
        <f>[1]Dodatok1!#REF!</f>
        <v>#REF!</v>
      </c>
      <c r="G11" s="87" t="e">
        <f t="shared" si="0"/>
        <v>#REF!</v>
      </c>
      <c r="L11" s="89"/>
    </row>
    <row r="12" spans="1:12" ht="12.75" customHeight="1" x14ac:dyDescent="0.2">
      <c r="A12" s="84" t="s">
        <v>56</v>
      </c>
      <c r="B12" s="81" t="s">
        <v>57</v>
      </c>
      <c r="C12" s="85">
        <v>11482</v>
      </c>
      <c r="D12" s="86">
        <v>19779279.82</v>
      </c>
      <c r="E12" s="98">
        <v>1722.63</v>
      </c>
      <c r="F12" s="66" t="e">
        <f>[1]Dodatok1!#REF!</f>
        <v>#REF!</v>
      </c>
      <c r="G12" s="87" t="e">
        <f t="shared" si="0"/>
        <v>#REF!</v>
      </c>
      <c r="L12" s="89"/>
    </row>
    <row r="13" spans="1:12" ht="12.75" customHeight="1" x14ac:dyDescent="0.2">
      <c r="A13" s="84" t="s">
        <v>58</v>
      </c>
      <c r="B13" s="81" t="s">
        <v>59</v>
      </c>
      <c r="C13" s="85">
        <v>26148</v>
      </c>
      <c r="D13" s="86">
        <v>58920076.130000003</v>
      </c>
      <c r="E13" s="98">
        <v>2253.33</v>
      </c>
      <c r="F13" s="66" t="e">
        <f>[1]Dodatok1!#REF!</f>
        <v>#REF!</v>
      </c>
      <c r="G13" s="87" t="e">
        <f t="shared" si="0"/>
        <v>#REF!</v>
      </c>
      <c r="L13" s="89"/>
    </row>
    <row r="14" spans="1:12" ht="12.75" customHeight="1" x14ac:dyDescent="0.2">
      <c r="A14" s="84" t="s">
        <v>60</v>
      </c>
      <c r="B14" s="81" t="s">
        <v>61</v>
      </c>
      <c r="C14" s="85">
        <v>6026</v>
      </c>
      <c r="D14" s="86">
        <v>20841807.579999998</v>
      </c>
      <c r="E14" s="98">
        <v>3458.65</v>
      </c>
      <c r="F14" s="66" t="e">
        <f>[1]Dodatok1!#REF!</f>
        <v>#REF!</v>
      </c>
      <c r="G14" s="87" t="e">
        <f t="shared" si="0"/>
        <v>#REF!</v>
      </c>
      <c r="L14" s="89"/>
    </row>
    <row r="15" spans="1:12" ht="12.75" customHeight="1" x14ac:dyDescent="0.2">
      <c r="A15" s="84" t="s">
        <v>62</v>
      </c>
      <c r="B15" s="81" t="s">
        <v>63</v>
      </c>
      <c r="C15" s="85">
        <v>3364</v>
      </c>
      <c r="D15" s="86">
        <v>14940028.949999999</v>
      </c>
      <c r="E15" s="98">
        <v>4441.1499999999996</v>
      </c>
      <c r="F15" s="66" t="e">
        <f>[1]Dodatok1!#REF!</f>
        <v>#REF!</v>
      </c>
      <c r="G15" s="87" t="e">
        <f t="shared" si="0"/>
        <v>#REF!</v>
      </c>
      <c r="L15" s="89"/>
    </row>
    <row r="16" spans="1:12" ht="12.75" customHeight="1" x14ac:dyDescent="0.2">
      <c r="A16" s="84" t="s">
        <v>64</v>
      </c>
      <c r="B16" s="81" t="s">
        <v>65</v>
      </c>
      <c r="C16" s="85">
        <v>4246</v>
      </c>
      <c r="D16" s="86">
        <v>27441262.98</v>
      </c>
      <c r="E16" s="98">
        <v>6462.85</v>
      </c>
      <c r="G16" s="87"/>
      <c r="L16" s="89"/>
    </row>
    <row r="17" spans="1:12" ht="12.75" customHeight="1" x14ac:dyDescent="0.2">
      <c r="A17" s="84" t="s">
        <v>66</v>
      </c>
      <c r="B17" s="81" t="s">
        <v>67</v>
      </c>
      <c r="C17" s="85">
        <v>422</v>
      </c>
      <c r="D17" s="86">
        <v>5447796.9100000001</v>
      </c>
      <c r="E17" s="98">
        <v>12909.47</v>
      </c>
      <c r="F17" s="66" t="e">
        <f>[1]Dodatok1!#REF!</f>
        <v>#REF!</v>
      </c>
      <c r="G17" s="87" t="e">
        <f t="shared" ref="G17:G26" si="1">F17-C17</f>
        <v>#REF!</v>
      </c>
      <c r="L17" s="89"/>
    </row>
    <row r="18" spans="1:12" ht="45.75" customHeight="1" x14ac:dyDescent="0.2">
      <c r="A18" s="84" t="s">
        <v>68</v>
      </c>
      <c r="B18" s="81" t="s">
        <v>69</v>
      </c>
      <c r="C18" s="85">
        <v>36246</v>
      </c>
      <c r="D18" s="86">
        <v>111594200.84999999</v>
      </c>
      <c r="E18" s="98">
        <v>3078.8</v>
      </c>
      <c r="F18" s="69" t="e">
        <f>'[2]Dodatok 2'!#REF!</f>
        <v>#REF!</v>
      </c>
      <c r="G18" s="87" t="e">
        <f t="shared" si="1"/>
        <v>#REF!</v>
      </c>
      <c r="H18" s="69">
        <f>SUM(C18:C23)</f>
        <v>51942</v>
      </c>
      <c r="I18" s="70">
        <f>SUM(D18:D23)</f>
        <v>147632464.77999997</v>
      </c>
      <c r="J18" s="87">
        <f>H18-C4</f>
        <v>0</v>
      </c>
      <c r="K18" s="88">
        <f>I18-D4</f>
        <v>0</v>
      </c>
      <c r="L18" s="89"/>
    </row>
    <row r="19" spans="1:12" ht="14.25" customHeight="1" x14ac:dyDescent="0.2">
      <c r="A19" s="84" t="s">
        <v>70</v>
      </c>
      <c r="B19" s="81" t="s">
        <v>71</v>
      </c>
      <c r="C19" s="85">
        <v>12060</v>
      </c>
      <c r="D19" s="86">
        <v>27649609.23</v>
      </c>
      <c r="E19" s="98">
        <v>2292.67</v>
      </c>
      <c r="F19" s="69" t="e">
        <f>'[2]Dodatok 2'!#REF!</f>
        <v>#REF!</v>
      </c>
      <c r="G19" s="87" t="e">
        <f t="shared" si="1"/>
        <v>#REF!</v>
      </c>
      <c r="L19" s="89"/>
    </row>
    <row r="20" spans="1:12" ht="14.25" customHeight="1" x14ac:dyDescent="0.2">
      <c r="A20" s="84" t="s">
        <v>72</v>
      </c>
      <c r="B20" s="81" t="s">
        <v>73</v>
      </c>
      <c r="C20" s="85">
        <v>1672</v>
      </c>
      <c r="D20" s="86">
        <v>3255205.59</v>
      </c>
      <c r="E20" s="98">
        <v>1946.89</v>
      </c>
      <c r="F20" s="69" t="e">
        <f>'[2]Dodatok 2'!#REF!</f>
        <v>#REF!</v>
      </c>
      <c r="G20" s="87" t="e">
        <f t="shared" si="1"/>
        <v>#REF!</v>
      </c>
      <c r="L20" s="89"/>
    </row>
    <row r="21" spans="1:12" ht="14.25" customHeight="1" x14ac:dyDescent="0.2">
      <c r="A21" s="84" t="s">
        <v>74</v>
      </c>
      <c r="B21" s="81" t="s">
        <v>75</v>
      </c>
      <c r="C21" s="85">
        <v>1270</v>
      </c>
      <c r="D21" s="86">
        <v>3712037.95</v>
      </c>
      <c r="E21" s="98">
        <v>2922.86</v>
      </c>
      <c r="F21" s="69" t="e">
        <f>'[2]Dodatok 2'!#REF!</f>
        <v>#REF!</v>
      </c>
      <c r="G21" s="87" t="e">
        <f t="shared" si="1"/>
        <v>#REF!</v>
      </c>
      <c r="L21" s="89"/>
    </row>
    <row r="22" spans="1:12" ht="14.25" customHeight="1" x14ac:dyDescent="0.2">
      <c r="A22" s="84" t="s">
        <v>76</v>
      </c>
      <c r="B22" s="81" t="s">
        <v>77</v>
      </c>
      <c r="C22" s="85">
        <v>689</v>
      </c>
      <c r="D22" s="86">
        <v>1179568</v>
      </c>
      <c r="E22" s="98">
        <v>1712</v>
      </c>
      <c r="F22" s="69" t="e">
        <f>'[2]Dodatok 2'!#REF!</f>
        <v>#REF!</v>
      </c>
      <c r="G22" s="87" t="e">
        <f t="shared" si="1"/>
        <v>#REF!</v>
      </c>
      <c r="L22" s="89"/>
    </row>
    <row r="23" spans="1:12" ht="14.25" customHeight="1" x14ac:dyDescent="0.2">
      <c r="A23" s="84" t="s">
        <v>78</v>
      </c>
      <c r="B23" s="81" t="s">
        <v>79</v>
      </c>
      <c r="C23" s="85">
        <v>5</v>
      </c>
      <c r="D23" s="86">
        <v>241843.16</v>
      </c>
      <c r="E23" s="98">
        <v>48368.63</v>
      </c>
      <c r="F23" s="69" t="e">
        <f>'[2]Dodatok 2'!#REF!</f>
        <v>#REF!</v>
      </c>
      <c r="G23" s="87" t="e">
        <f t="shared" si="1"/>
        <v>#REF!</v>
      </c>
      <c r="L23" s="89"/>
    </row>
    <row r="24" spans="1:12" ht="42.75" customHeight="1" x14ac:dyDescent="0.2">
      <c r="A24" s="84" t="s">
        <v>80</v>
      </c>
      <c r="B24" s="81" t="s">
        <v>81</v>
      </c>
      <c r="C24" s="85">
        <v>257</v>
      </c>
      <c r="D24" s="86">
        <v>266954.67</v>
      </c>
      <c r="E24" s="98">
        <v>1038.73</v>
      </c>
      <c r="F24" s="69" t="e">
        <f>'[3]Dodatok 3'!#REF!</f>
        <v>#REF!</v>
      </c>
      <c r="G24" s="87" t="e">
        <f t="shared" si="1"/>
        <v>#REF!</v>
      </c>
      <c r="H24" s="69">
        <f>SUM(C24:C26)</f>
        <v>51942</v>
      </c>
      <c r="I24" s="70">
        <f>SUM(D24:D26)</f>
        <v>147632464.78</v>
      </c>
      <c r="J24" s="87">
        <f>H24-C4</f>
        <v>0</v>
      </c>
      <c r="K24" s="88">
        <f>I24-D4</f>
        <v>0</v>
      </c>
      <c r="L24" s="89"/>
    </row>
    <row r="25" spans="1:12" ht="11.25" customHeight="1" x14ac:dyDescent="0.2">
      <c r="A25" s="84" t="s">
        <v>82</v>
      </c>
      <c r="B25" s="81" t="s">
        <v>83</v>
      </c>
      <c r="C25" s="85">
        <v>10318</v>
      </c>
      <c r="D25" s="86">
        <v>17664416</v>
      </c>
      <c r="E25" s="98">
        <v>1712</v>
      </c>
      <c r="F25" s="69" t="e">
        <f>'[3]Dodatok 3'!#REF!</f>
        <v>#REF!</v>
      </c>
      <c r="G25" s="87" t="e">
        <f t="shared" si="1"/>
        <v>#REF!</v>
      </c>
      <c r="L25" s="89"/>
    </row>
    <row r="26" spans="1:12" ht="11.25" customHeight="1" x14ac:dyDescent="0.2">
      <c r="A26" s="84" t="s">
        <v>84</v>
      </c>
      <c r="B26" s="81" t="s">
        <v>85</v>
      </c>
      <c r="C26" s="85">
        <v>41367</v>
      </c>
      <c r="D26" s="86">
        <v>129701094.11</v>
      </c>
      <c r="E26" s="98">
        <v>3135.38</v>
      </c>
      <c r="F26" s="69" t="e">
        <f>'[3]Dodatok 3'!#REF!</f>
        <v>#REF!</v>
      </c>
      <c r="G26" s="87" t="e">
        <f t="shared" si="1"/>
        <v>#REF!</v>
      </c>
      <c r="L26" s="89"/>
    </row>
    <row r="27" spans="1:12" ht="22.5" customHeight="1" x14ac:dyDescent="0.2">
      <c r="A27" s="84" t="s">
        <v>93</v>
      </c>
      <c r="B27" s="81" t="s">
        <v>87</v>
      </c>
      <c r="C27" s="85">
        <v>0</v>
      </c>
      <c r="D27" s="86">
        <v>0</v>
      </c>
      <c r="E27" s="98">
        <v>0</v>
      </c>
      <c r="F27" s="69"/>
      <c r="G27" s="69"/>
      <c r="J27" s="66"/>
      <c r="K27" s="66"/>
    </row>
    <row r="28" spans="1:12" ht="22.5" customHeight="1" x14ac:dyDescent="0.2">
      <c r="A28" s="84" t="s">
        <v>88</v>
      </c>
      <c r="B28" s="81" t="s">
        <v>89</v>
      </c>
      <c r="C28" s="85">
        <v>0</v>
      </c>
      <c r="D28" s="86">
        <v>0</v>
      </c>
      <c r="E28" s="98">
        <v>0</v>
      </c>
    </row>
    <row r="29" spans="1:12" ht="6.75" customHeight="1" x14ac:dyDescent="0.2">
      <c r="A29" s="92"/>
      <c r="B29" s="93"/>
      <c r="C29" s="94"/>
      <c r="D29" s="95"/>
      <c r="E29" s="95"/>
      <c r="G29" s="66"/>
      <c r="J29" s="66"/>
      <c r="K29" s="66"/>
    </row>
    <row r="30" spans="1:12" ht="11.25" customHeight="1" x14ac:dyDescent="0.2">
      <c r="A30" s="96" t="s">
        <v>90</v>
      </c>
      <c r="B30" s="96"/>
      <c r="C30" s="96"/>
      <c r="D30" s="96"/>
      <c r="E30" s="96"/>
      <c r="G30" s="66"/>
      <c r="H30" s="71"/>
      <c r="I30" s="71"/>
      <c r="J30" s="66"/>
      <c r="K30" s="66"/>
    </row>
    <row r="31" spans="1:12" ht="11.25" customHeight="1" x14ac:dyDescent="0.2">
      <c r="A31" s="96"/>
      <c r="B31" s="96"/>
      <c r="C31" s="96"/>
      <c r="D31" s="96"/>
      <c r="E31" s="96"/>
      <c r="G31" s="66"/>
      <c r="H31" s="71"/>
      <c r="I31" s="71"/>
      <c r="J31" s="66"/>
      <c r="K31" s="66"/>
    </row>
    <row r="32" spans="1:12" ht="40.5" customHeight="1" x14ac:dyDescent="0.2">
      <c r="A32" s="97"/>
      <c r="B32" s="97"/>
      <c r="C32" s="97"/>
      <c r="D32" s="97"/>
      <c r="E32" s="97"/>
      <c r="F32" s="97"/>
      <c r="G32" s="97"/>
    </row>
    <row r="33" spans="1:7" ht="11.25" customHeight="1" x14ac:dyDescent="0.2">
      <c r="G33" s="66"/>
    </row>
    <row r="34" spans="1:7" ht="22.5" customHeight="1" x14ac:dyDescent="0.2">
      <c r="A34" s="97"/>
      <c r="B34" s="97"/>
      <c r="C34" s="97"/>
      <c r="G34" s="66"/>
    </row>
  </sheetData>
  <mergeCells count="4">
    <mergeCell ref="A30:E31"/>
    <mergeCell ref="A32:C32"/>
    <mergeCell ref="D32:G32"/>
    <mergeCell ref="A34:C34"/>
  </mergeCells>
  <pageMargins left="0.39370078740157483" right="0.39370078740157483" top="0.39370078740157483" bottom="0.39370078740157483" header="0" footer="0.11811023622047245"/>
  <pageSetup paperSize="9" fitToHeight="42" orientation="portrait"/>
  <headerFooter>
    <oddFooter>&amp;R&amp;6&amp;P/&amp;N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5pf_titul</vt:lpstr>
      <vt:lpstr>5pf</vt:lpstr>
      <vt:lpstr>5pf_titul (раб)</vt:lpstr>
      <vt:lpstr>5pf (раб)</vt:lpstr>
      <vt:lpstr>'5pf'!Заголовки_для_печати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tima</dc:creator>
  <cp:lastModifiedBy>tima</cp:lastModifiedBy>
  <cp:lastPrinted>2016-10-18T14:19:06Z</cp:lastPrinted>
  <dcterms:created xsi:type="dcterms:W3CDTF">2020-10-05T05:24:19Z</dcterms:created>
  <dcterms:modified xsi:type="dcterms:W3CDTF">2020-10-22T08:50:32Z</dcterms:modified>
</cp:coreProperties>
</file>