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310" yWindow="45" windowWidth="10140" windowHeight="8520" firstSheet="3" activeTab="3"/>
  </bookViews>
  <sheets>
    <sheet name="Грачики" sheetId="4" state="hidden" r:id="rId1"/>
    <sheet name="Захід" sheetId="7" state="hidden" r:id="rId2"/>
    <sheet name="Квашино" sheetId="13" state="hidden" r:id="rId3"/>
    <sheet name="КМУ 835" sheetId="18" r:id="rId4"/>
    <sheet name="Лист4" sheetId="11" state="hidden" r:id="rId5"/>
    <sheet name="Лист5" sheetId="12" state="hidden" r:id="rId6"/>
  </sheets>
  <definedNames>
    <definedName name="_xlnm.Print_Titles" localSheetId="3">'КМУ 835'!$B:$B</definedName>
    <definedName name="_xlnm.Print_Area" localSheetId="3">'КМУ 835'!$A$1:$E$13</definedName>
  </definedNames>
  <calcPr calcId="145621"/>
</workbook>
</file>

<file path=xl/calcChain.xml><?xml version="1.0" encoding="utf-8"?>
<calcChain xmlns="http://schemas.openxmlformats.org/spreadsheetml/2006/main">
  <c r="G6" i="13" l="1"/>
  <c r="G7" i="13"/>
  <c r="G8" i="13"/>
  <c r="G10" i="13"/>
  <c r="G11" i="13"/>
  <c r="G12" i="13"/>
  <c r="G13" i="13"/>
  <c r="G14" i="13"/>
  <c r="G17" i="13"/>
  <c r="G9" i="13"/>
  <c r="G15" i="13"/>
  <c r="G18" i="13" s="1"/>
  <c r="G16" i="13"/>
  <c r="F18" i="13"/>
  <c r="E18" i="13"/>
  <c r="P5" i="4"/>
  <c r="M5" i="4"/>
  <c r="K5" i="4"/>
  <c r="W4" i="4"/>
  <c r="W5" i="4" s="1"/>
  <c r="W3" i="4"/>
  <c r="V5" i="4"/>
  <c r="U5" i="4"/>
  <c r="T5" i="4"/>
  <c r="S5" i="4"/>
  <c r="R5" i="4"/>
  <c r="Q5" i="4"/>
  <c r="O5" i="4"/>
  <c r="N5" i="4"/>
  <c r="L5" i="4"/>
  <c r="I4" i="4"/>
  <c r="I3" i="4"/>
  <c r="AB6" i="7"/>
  <c r="D38" i="7"/>
  <c r="D37" i="7"/>
  <c r="D39" i="7" s="1"/>
  <c r="AB7" i="7"/>
  <c r="AB8" i="7"/>
  <c r="AB9" i="7"/>
  <c r="AB10" i="7"/>
  <c r="AB37" i="7"/>
  <c r="AB11" i="7"/>
  <c r="AB12" i="7"/>
  <c r="AB13" i="7"/>
  <c r="AB38" i="7" s="1"/>
  <c r="AB39" i="7" s="1"/>
  <c r="AB41" i="7" s="1"/>
  <c r="AB14" i="7"/>
  <c r="AB15" i="7"/>
  <c r="AB16" i="7"/>
  <c r="AB17" i="7"/>
  <c r="Z38" i="7"/>
  <c r="Z37" i="7"/>
  <c r="Z39" i="7" s="1"/>
  <c r="X38" i="7"/>
  <c r="X39" i="7" s="1"/>
  <c r="X37" i="7"/>
  <c r="V38" i="7"/>
  <c r="V39" i="7" s="1"/>
  <c r="V37" i="7"/>
  <c r="T38" i="7"/>
  <c r="T37" i="7"/>
  <c r="T39" i="7" s="1"/>
  <c r="R38" i="7"/>
  <c r="R39" i="7" s="1"/>
  <c r="R37" i="7"/>
  <c r="P38" i="7"/>
  <c r="P39" i="7" s="1"/>
  <c r="P37" i="7"/>
  <c r="N38" i="7"/>
  <c r="N37" i="7"/>
  <c r="N39" i="7"/>
  <c r="L38" i="7"/>
  <c r="L37" i="7"/>
  <c r="L39" i="7" s="1"/>
  <c r="J38" i="7"/>
  <c r="J39" i="7" s="1"/>
  <c r="J37" i="7"/>
  <c r="H38" i="7"/>
  <c r="H39" i="7" s="1"/>
  <c r="H37" i="7"/>
  <c r="F38" i="7"/>
  <c r="F37" i="7"/>
  <c r="F39" i="7" s="1"/>
  <c r="AC17" i="7"/>
  <c r="AC15" i="7"/>
  <c r="AC13" i="7"/>
  <c r="AC11" i="7"/>
  <c r="AC9" i="7"/>
  <c r="AC7" i="7"/>
  <c r="D17" i="13"/>
  <c r="D16" i="13"/>
  <c r="D15" i="13"/>
  <c r="D14" i="13"/>
  <c r="D13" i="13"/>
  <c r="D12" i="13"/>
  <c r="D18" i="13" s="1"/>
  <c r="D11" i="13"/>
  <c r="D10" i="13"/>
  <c r="D9" i="13"/>
  <c r="D8" i="13"/>
  <c r="D7" i="13"/>
  <c r="D6" i="13"/>
  <c r="C18" i="13"/>
  <c r="B18" i="13"/>
</calcChain>
</file>

<file path=xl/sharedStrings.xml><?xml version="1.0" encoding="utf-8"?>
<sst xmlns="http://schemas.openxmlformats.org/spreadsheetml/2006/main" count="651" uniqueCount="360">
  <si>
    <t>Місяць</t>
  </si>
  <si>
    <t>Назва лінії</t>
  </si>
  <si>
    <t>ПС"Мукачево - Шайосегед     (400 кВ)</t>
  </si>
  <si>
    <t>Сальдо</t>
  </si>
  <si>
    <t>Примітка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</si>
  <si>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</si>
  <si>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</si>
  <si>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</si>
  <si>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</si>
  <si>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</si>
  <si>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</si>
  <si>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</si>
  <si>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</si>
  <si>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</si>
  <si>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</si>
  <si>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</si>
  <si>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</si>
  <si>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прием (зворотний):</t>
  </si>
  <si>
    <t>отдача (прямий):</t>
  </si>
  <si>
    <t>№</t>
  </si>
  <si>
    <t>Напрямок</t>
  </si>
  <si>
    <t xml:space="preserve">Всього </t>
  </si>
  <si>
    <t>Всього</t>
  </si>
  <si>
    <t xml:space="preserve">січень </t>
  </si>
  <si>
    <t>Давидо-Микільське - Грачики</t>
  </si>
  <si>
    <t>сальдо:</t>
  </si>
  <si>
    <t>Ужгород 2 - Собранці (35 кВ)</t>
  </si>
  <si>
    <t>Втрати до держкордону</t>
  </si>
  <si>
    <t xml:space="preserve">                                              по  Західному регіоні</t>
  </si>
  <si>
    <t>Напрямок перетоку</t>
  </si>
  <si>
    <t>К-сть електроенергії</t>
  </si>
  <si>
    <t>п/п</t>
  </si>
  <si>
    <t>тис.кВт.год.</t>
  </si>
  <si>
    <t>2010 рік</t>
  </si>
  <si>
    <t>Західноукраїнська -</t>
  </si>
  <si>
    <t xml:space="preserve">          Альбертірша (750 кВ)</t>
  </si>
  <si>
    <t xml:space="preserve">Втрати до держкордону </t>
  </si>
  <si>
    <t xml:space="preserve">                              (400 кВ)</t>
  </si>
  <si>
    <t>ПС"Мукачево - Тісалек         (220 кВ)</t>
  </si>
  <si>
    <t xml:space="preserve">                              (220 кВ )</t>
  </si>
  <si>
    <t xml:space="preserve"> ПС"Мукачево - Кішварда      (220 кВ)</t>
  </si>
  <si>
    <t xml:space="preserve">                               (220 кВ)</t>
  </si>
  <si>
    <t>ПС"Мукачево - Рошіор          (400 кВ)</t>
  </si>
  <si>
    <t>ПЛ не несе навантаження</t>
  </si>
  <si>
    <t xml:space="preserve">                               (400кВ)</t>
  </si>
  <si>
    <t>ПС"Мукачево - Капушани       (400 кВ)</t>
  </si>
  <si>
    <t>прямий</t>
  </si>
  <si>
    <t>зворотний</t>
  </si>
  <si>
    <t xml:space="preserve">Добротвірська ТЕС - </t>
  </si>
  <si>
    <t xml:space="preserve">                  Замость (220 кВ)</t>
  </si>
  <si>
    <t>Кортеліси - Мокрани   (35 кВ)</t>
  </si>
  <si>
    <t>Висоцьк - Столин     ( 35 кВ)</t>
  </si>
  <si>
    <t>ТП-267 с.Кошари</t>
  </si>
  <si>
    <t>(0,4 кВ)</t>
  </si>
  <si>
    <t>Представник Західної ЕС_____________________________</t>
  </si>
  <si>
    <t xml:space="preserve">                 '                                            (підпис, ініціали, прізвище)</t>
  </si>
  <si>
    <t>Представник митного органу_____________________________</t>
  </si>
  <si>
    <t xml:space="preserve">                   '                                            (підпис, ініціали, прізвище)</t>
  </si>
  <si>
    <t>сальдо</t>
  </si>
  <si>
    <t>Узгодженні дані  за 2008г.</t>
  </si>
  <si>
    <t xml:space="preserve">Місяць </t>
  </si>
  <si>
    <t>Донбаська - Нововоронізька АЕС 500кВ</t>
  </si>
  <si>
    <t>Квашино-тягова - Матвіїв Курган 110кВ</t>
  </si>
  <si>
    <t>Всього:</t>
  </si>
  <si>
    <t>№ з/п</t>
  </si>
  <si>
    <t>Україна - Російська Федерація</t>
  </si>
  <si>
    <t xml:space="preserve">Україна - Республіка Білорусь </t>
  </si>
  <si>
    <t>Україна - Республіка Молдова</t>
  </si>
  <si>
    <t>Україна - Республіка Польща</t>
  </si>
  <si>
    <t>Україна - Словацька Республіка</t>
  </si>
  <si>
    <t>Україна -Угорська Республіка</t>
  </si>
  <si>
    <t>Україна - Румунія</t>
  </si>
  <si>
    <t>*Примітка: «+» - надходження електроенергії до ОЕС України від енергосистем суміжних країн;</t>
  </si>
  <si>
    <t>На кордоні з республікою Молдова</t>
  </si>
  <si>
    <t>Підстанція "Котовська"</t>
  </si>
  <si>
    <t>Одеська обл.,</t>
  </si>
  <si>
    <t>Котовська - Молдовська ДРЕС</t>
  </si>
  <si>
    <t>Південна ЕС</t>
  </si>
  <si>
    <t>м. Котовськ</t>
  </si>
  <si>
    <t>Котовська - Рибниця 1</t>
  </si>
  <si>
    <t>НЕК "Укренерго"</t>
  </si>
  <si>
    <t>Котовська - Рибниця 2</t>
  </si>
  <si>
    <t>Підстанція "Усатово"</t>
  </si>
  <si>
    <t>Усатово - Молдовська ДРЕС</t>
  </si>
  <si>
    <t>Біляївський р-н,</t>
  </si>
  <si>
    <t>с. Усатово</t>
  </si>
  <si>
    <t>Підстанція "Новоодеська"</t>
  </si>
  <si>
    <t>Новоодеська - Молдовська ДРЕС</t>
  </si>
  <si>
    <t>смт. Новоодеське</t>
  </si>
  <si>
    <t>Підстанція "Арциз"</t>
  </si>
  <si>
    <t>Арциз - Молдовська ДРЕС </t>
  </si>
  <si>
    <t>м. Арциз</t>
  </si>
  <si>
    <t>Дністровська гідроелектростанція (ГЕС)</t>
  </si>
  <si>
    <t>Чернівецька обл.,</t>
  </si>
  <si>
    <t>Дністровська ГЕС - Бельці</t>
  </si>
  <si>
    <t>ДАЕК "Дністрогідроенерго"</t>
  </si>
  <si>
    <t>смт. Новодністровськ</t>
  </si>
  <si>
    <t>Дністровська ГЕС - Бричани</t>
  </si>
  <si>
    <t>ПС “Старокозаче”</t>
  </si>
  <si>
    <t>Старокозаче - Молдовська ДРЕС</t>
  </si>
  <si>
    <t>ВАТ ЕК “Одесаобленерго”</t>
  </si>
  <si>
    <t>Б.-Дністровський р-н,</t>
  </si>
  <si>
    <t>с. Старокозаче</t>
  </si>
  <si>
    <t>*** ОВ 110</t>
  </si>
  <si>
    <t xml:space="preserve">ПС “Рені” </t>
  </si>
  <si>
    <t>Рені – Вулканешти</t>
  </si>
  <si>
    <t>Рені - Вулканешти</t>
  </si>
  <si>
    <t>ВАТ ЕК "Одесаобленерго"</t>
  </si>
  <si>
    <t>м. Рені</t>
  </si>
  <si>
    <t>ПС “Буджак”</t>
  </si>
  <si>
    <t>Буджак – Етулія</t>
  </si>
  <si>
    <t>Буджак - Етулія</t>
  </si>
  <si>
    <t>Ренійський р-н,</t>
  </si>
  <si>
    <t>с. Буджак</t>
  </si>
  <si>
    <t>ПС “Красні Окни”</t>
  </si>
  <si>
    <t>Красні Окни - Василівка</t>
  </si>
  <si>
    <t>смт. Красні Окни</t>
  </si>
  <si>
    <t>ПС “Немія”</t>
  </si>
  <si>
    <t>Вінницька обл.,</t>
  </si>
  <si>
    <t>Немія – Отач</t>
  </si>
  <si>
    <t>Немія - Отач</t>
  </si>
  <si>
    <t>ВАТ АК “Вінницяобленерго”</t>
  </si>
  <si>
    <t>Могилів-Подільський р-н,</t>
  </si>
  <si>
    <t xml:space="preserve"> с. Немія</t>
  </si>
  <si>
    <t xml:space="preserve">ПС “ Нелипівці” </t>
  </si>
  <si>
    <t>Нелипівці – Ларга</t>
  </si>
  <si>
    <t>Нелипівці - Ларга</t>
  </si>
  <si>
    <t>ВАТ ЕК “Чернівціобленерго”</t>
  </si>
  <si>
    <t>Кельменецький р-н,</t>
  </si>
  <si>
    <t>с. Нелипівці</t>
  </si>
  <si>
    <t xml:space="preserve">ПС “Пороги” </t>
  </si>
  <si>
    <t>Пороги – Сороки</t>
  </si>
  <si>
    <t>Пороги - Сороки</t>
  </si>
  <si>
    <t>Ямпільський р-н,</t>
  </si>
  <si>
    <t>с. Пороги</t>
  </si>
  <si>
    <t>ПС “Шахти ”.</t>
  </si>
  <si>
    <t>Шахти – Окниця</t>
  </si>
  <si>
    <t xml:space="preserve">* Розрахунок виконується за показниками лічильників на молдовській підстанції 110 кВ "Окниця" </t>
  </si>
  <si>
    <r>
      <t>ВАТ ЕК “Чернівціобленерго”</t>
    </r>
    <r>
      <rPr>
        <sz val="10"/>
        <rFont val="Times New Roman"/>
        <family val="1"/>
      </rPr>
      <t xml:space="preserve"> </t>
    </r>
  </si>
  <si>
    <t>м. Сокиряни</t>
  </si>
  <si>
    <t>ПС “Роздільна”.</t>
  </si>
  <si>
    <t>Роздільна (відпайка на ПС Кучургани) - Молдовська ДРЕС</t>
  </si>
  <si>
    <t>* Розрахунок виконується за показниками лічильників на Молдовській ДРЕС.</t>
  </si>
  <si>
    <r>
      <t>ВАТ ЕК “Одесаобленерго”</t>
    </r>
    <r>
      <rPr>
        <sz val="10"/>
        <rFont val="Times New Roman"/>
        <family val="1"/>
      </rPr>
      <t xml:space="preserve"> </t>
    </r>
  </si>
  <si>
    <t>Роздільнянський р-н,</t>
  </si>
  <si>
    <t>смт. Роздільна</t>
  </si>
  <si>
    <t xml:space="preserve">ПС “Біляївка”. </t>
  </si>
  <si>
    <t>Біляївка (відпайка на ПС Кучургани) - Молдовська ДРЕС</t>
  </si>
  <si>
    <r>
      <t>ВАТ ЕК “Одесаобленерго”.</t>
    </r>
    <r>
      <rPr>
        <sz val="10"/>
        <rFont val="Times New Roman"/>
        <family val="1"/>
      </rPr>
      <t xml:space="preserve"> </t>
    </r>
  </si>
  <si>
    <t>смт. Біляївка</t>
  </si>
  <si>
    <t>ПС “Еталон”.</t>
  </si>
  <si>
    <t>Еталон (відпайка на ПС Коса) – Вулканешти</t>
  </si>
  <si>
    <t xml:space="preserve">* Розрахунок виконується за показниками лічильників на молдовській підстанції </t>
  </si>
  <si>
    <t>м. Ізмаїл</t>
  </si>
  <si>
    <t>400 кВ "Вулканешти".</t>
  </si>
  <si>
    <t>ПС “Болград”.</t>
  </si>
  <si>
    <t>Болград 1 - Вулканешти</t>
  </si>
  <si>
    <t>м. Болград</t>
  </si>
  <si>
    <t>Болград 2 - Вулканешти</t>
  </si>
  <si>
    <t>Болград (з відпайкою на ТП Табаки) – Чумай</t>
  </si>
  <si>
    <t>Болград  - Чумай</t>
  </si>
  <si>
    <t>ПС “Нагорна”.</t>
  </si>
  <si>
    <t>Нагорна – Етулія</t>
  </si>
  <si>
    <t>* Розрахунок виконується за показниками лічильників на молдовській підстанції 110 кВ "Етулія".</t>
  </si>
  <si>
    <t>с. Нагорне</t>
  </si>
  <si>
    <t>ПС “ Мамалига”</t>
  </si>
  <si>
    <t>Мамалига – Крива</t>
  </si>
  <si>
    <t>Мамалига - Крива</t>
  </si>
  <si>
    <t>Новоселицький р-н,</t>
  </si>
  <si>
    <t>с. Мамалига</t>
  </si>
  <si>
    <t>ТП "Табаки"</t>
  </si>
  <si>
    <t>Відпайка від ПЛ "Болград - Чумай"</t>
  </si>
  <si>
    <t>На кордоні з Російською Федерацією</t>
  </si>
  <si>
    <t>Підстанція "Північноукраїнська"</t>
  </si>
  <si>
    <t>Сумська обл.,</t>
  </si>
  <si>
    <t>Північноукраїнська - Курська АЕС</t>
  </si>
  <si>
    <t xml:space="preserve">Північна ЕС </t>
  </si>
  <si>
    <t>Ромненський р-н,</t>
  </si>
  <si>
    <t>с. Заруддя</t>
  </si>
  <si>
    <t xml:space="preserve">Підстанція "Перемога" </t>
  </si>
  <si>
    <t>Луганська обл.,</t>
  </si>
  <si>
    <t>Перемога – Шахти Ш-30</t>
  </si>
  <si>
    <t>Донбаська ЕС</t>
  </si>
  <si>
    <t xml:space="preserve">Свердловський р-н, </t>
  </si>
  <si>
    <t>смт. Комсомольський</t>
  </si>
  <si>
    <t xml:space="preserve">Підстанція "Донбаська", </t>
  </si>
  <si>
    <t>Донецька обл.,</t>
  </si>
  <si>
    <t>Донбаська - Нововоронізька АЕС</t>
  </si>
  <si>
    <t>Донбаська ЕС НЕК "Укренерго”</t>
  </si>
  <si>
    <t>м. Артемівськ</t>
  </si>
  <si>
    <t>Підстанція "Михайлівка",</t>
  </si>
  <si>
    <t>Луганська обл.</t>
  </si>
  <si>
    <t>ППТ Михайлівка - Волзька ГЕС</t>
  </si>
  <si>
    <t>** ППТ Михайлівка - Волзька ГЕС (гр.5)</t>
  </si>
  <si>
    <t>Донбаська ЕС НЕК "Укренерго"</t>
  </si>
  <si>
    <t>м. Первомайськ</t>
  </si>
  <si>
    <t>** ППТ Михайлівка - Волзька ГЕС (гр.6)</t>
  </si>
  <si>
    <t>*** ОПВ-220</t>
  </si>
  <si>
    <t>Підстанція "Південна",</t>
  </si>
  <si>
    <t>Південна - Новочеркаська ДРЕС</t>
  </si>
  <si>
    <r>
      <t xml:space="preserve"> </t>
    </r>
    <r>
      <rPr>
        <u/>
        <sz val="10"/>
        <rFont val="Times New Roman"/>
        <family val="1"/>
      </rPr>
      <t>Донбаська ЕС НЕК "Укренерго"</t>
    </r>
  </si>
  <si>
    <t>м. Харцизьк</t>
  </si>
  <si>
    <t>Зміївська теплова електрична станція (ТЕС),</t>
  </si>
  <si>
    <t>Харківська обл.,</t>
  </si>
  <si>
    <t>Зміївська ТЕС (з відпайкою на ПС Лосєво)– Бєлгород</t>
  </si>
  <si>
    <t>Зміївська ТЕС– Бєлгород</t>
  </si>
  <si>
    <t>АК "Центренерго"</t>
  </si>
  <si>
    <t>Зміївський р-н,</t>
  </si>
  <si>
    <t>Зміївська ТЕС - Валуйки</t>
  </si>
  <si>
    <t>с. Комсомольське</t>
  </si>
  <si>
    <t>*** ОШСВ-32</t>
  </si>
  <si>
    <t>Підстанція "Лосєво",</t>
  </si>
  <si>
    <t>м. Харків</t>
  </si>
  <si>
    <t>Лосєво – Шебекіно</t>
  </si>
  <si>
    <t>Лосєво - Шебекіно</t>
  </si>
  <si>
    <t>Північна ЕС</t>
  </si>
  <si>
    <t>Відпайка від ПЛ Зміївська ТЕС – Бєлгород</t>
  </si>
  <si>
    <t xml:space="preserve">Підстанція "Суми Північна", </t>
  </si>
  <si>
    <t>Суми Північна - Курська АЕС</t>
  </si>
  <si>
    <t>Північна ЕС НЕК "Укренерго"</t>
  </si>
  <si>
    <t>Сумський р-н,</t>
  </si>
  <si>
    <t>с. Нижнє Піщане</t>
  </si>
  <si>
    <t>Підстанція "Шостка"</t>
  </si>
  <si>
    <t>Шостка - Курська АЕС</t>
  </si>
  <si>
    <t>м. Шостка</t>
  </si>
  <si>
    <t>Підстанція "Амвросіївка",</t>
  </si>
  <si>
    <t>Амвросіївка – Таганрог Т-15</t>
  </si>
  <si>
    <t>Підстанція "Великоцька"</t>
  </si>
  <si>
    <t xml:space="preserve">Луганська обл., </t>
  </si>
  <si>
    <t>Великоцька – Сисоєво</t>
  </si>
  <si>
    <t>Великоцька - Сисоєво</t>
  </si>
  <si>
    <t xml:space="preserve">Міловський р-н, </t>
  </si>
  <si>
    <t>смт. Мілове</t>
  </si>
  <si>
    <t>Великоцька – Придонська</t>
  </si>
  <si>
    <t>Великоцька - Придонська</t>
  </si>
  <si>
    <r>
      <t>Луганська теплова електрична станція</t>
    </r>
    <r>
      <rPr>
        <b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(Луганська ТЕС) </t>
    </r>
  </si>
  <si>
    <t>Луганська ТЕС – Сисоєво</t>
  </si>
  <si>
    <t>Луганська ТЕС - Сисоєво</t>
  </si>
  <si>
    <t>ТОВ “Східенерго”</t>
  </si>
  <si>
    <t>м. Щастя</t>
  </si>
  <si>
    <t xml:space="preserve">ПС “Тягова” </t>
  </si>
  <si>
    <t>Тягова – Гундарівка</t>
  </si>
  <si>
    <t>Тягова - Гундарівка</t>
  </si>
  <si>
    <t>ТОВ “Луганське енергетичне об’єднання” (ЛЕО)</t>
  </si>
  <si>
    <t>м. Краснодон</t>
  </si>
  <si>
    <t>ПС “Центральна”</t>
  </si>
  <si>
    <t>Центральна – Гундарівка</t>
  </si>
  <si>
    <t>Центральна - Гундарівка</t>
  </si>
  <si>
    <t xml:space="preserve">Підстанція "Квашино-тягова" </t>
  </si>
  <si>
    <t>Квашино-тягова - Матвіїв Курган</t>
  </si>
  <si>
    <t>Донецької залізниці</t>
  </si>
  <si>
    <t>смт. Квашино</t>
  </si>
  <si>
    <t>Підстанція "Суми"</t>
  </si>
  <si>
    <t>м. Суми</t>
  </si>
  <si>
    <t>Суми – Суджа</t>
  </si>
  <si>
    <t>*** ОМВ 110</t>
  </si>
  <si>
    <t xml:space="preserve">ПС “Білопілля” </t>
  </si>
  <si>
    <t xml:space="preserve">Сумська обл., </t>
  </si>
  <si>
    <t>Білопілля – Тьоткіно</t>
  </si>
  <si>
    <t>Білопілля - Тьоткіно</t>
  </si>
  <si>
    <t>ВАТ “Сумиобленерго”</t>
  </si>
  <si>
    <t>смт. Білопілля</t>
  </si>
  <si>
    <t xml:space="preserve">Підстанція "Хутір Михайлівський" </t>
  </si>
  <si>
    <t>Хутір Михайлівський - Холмечі</t>
  </si>
  <si>
    <t>Південно-Західної залізниці</t>
  </si>
  <si>
    <t xml:space="preserve">Ямпільський р-н, </t>
  </si>
  <si>
    <t>м. Дружба</t>
  </si>
  <si>
    <t>Підстанція "Середина Буда"</t>
  </si>
  <si>
    <t>Середина Буда – Сузємка</t>
  </si>
  <si>
    <t>ДАЕК "Сумиобленерго"</t>
  </si>
  <si>
    <t>м. Середина Буда</t>
  </si>
  <si>
    <t>Підстанція "Козача Лопань"</t>
  </si>
  <si>
    <t>Козача Лопань – Грайворон</t>
  </si>
  <si>
    <t>Козача Лопань - Грайворон</t>
  </si>
  <si>
    <r>
      <t>Південної залізниці</t>
    </r>
    <r>
      <rPr>
        <sz val="10"/>
        <rFont val="Times New Roman"/>
        <family val="1"/>
      </rPr>
      <t> </t>
    </r>
  </si>
  <si>
    <t>Дергачівський р-н,</t>
  </si>
  <si>
    <t>Козача Лопань – Долбіно</t>
  </si>
  <si>
    <t>смт. Козача Лопань</t>
  </si>
  <si>
    <t>Козача Лопань – Черемошне</t>
  </si>
  <si>
    <t>Козача Лопань - Черемошне</t>
  </si>
  <si>
    <t>ПС “Соняшна”</t>
  </si>
  <si>
    <t>Соняшна – Шебекіно</t>
  </si>
  <si>
    <t>Соняшна - Шебекіно</t>
  </si>
  <si>
    <t>АК "Харківобленерго</t>
  </si>
  <si>
    <t>м. Вовчанськ</t>
  </si>
  <si>
    <t xml:space="preserve">Підстанція "Курилівка" </t>
  </si>
  <si>
    <t>Курилівка (відпайка на ПС Таволжанка) – Валуйки (відпайка на ПС Зрошувальна)</t>
  </si>
  <si>
    <t xml:space="preserve">Курилівка  – Валуйки </t>
  </si>
  <si>
    <t>Південної залізниці.</t>
  </si>
  <si>
    <t>Куп'янський р-н,</t>
  </si>
  <si>
    <t>ст. Курилівка</t>
  </si>
  <si>
    <t xml:space="preserve">Підстанція "Таволжанка" </t>
  </si>
  <si>
    <t xml:space="preserve">Відпайка Курилівка  – Валуйки </t>
  </si>
  <si>
    <t>Дворічанський р-н,</t>
  </si>
  <si>
    <t>с. Таволжанка</t>
  </si>
  <si>
    <t xml:space="preserve">Підстанція "Тополі" </t>
  </si>
  <si>
    <t>Тополі – Валуйки (відпайка на ПС Зрошувальна)</t>
  </si>
  <si>
    <t>ст. Тополі</t>
  </si>
  <si>
    <t>ПС “Зоринівка”</t>
  </si>
  <si>
    <t>Луганська обл..,</t>
  </si>
  <si>
    <t>Зоринівка – Придонська</t>
  </si>
  <si>
    <t>* Розрахунок виконується за показниками лічильників на російській підстанції “Придонська 220” та ПС “Зоринівка.</t>
  </si>
  <si>
    <r>
      <t>Південно-Східної залізниці</t>
    </r>
    <r>
      <rPr>
        <sz val="10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Росія</t>
    </r>
    <r>
      <rPr>
        <b/>
        <i/>
        <sz val="11"/>
        <rFont val="Times New Roman"/>
        <family val="1"/>
      </rPr>
      <t>).</t>
    </r>
  </si>
  <si>
    <t>Міловський р-н,</t>
  </si>
  <si>
    <t>с. Зоринівка</t>
  </si>
  <si>
    <t xml:space="preserve"> ПС “Бабичево” </t>
  </si>
  <si>
    <t>Бабичево - Радгосп Уразовський</t>
  </si>
  <si>
    <t>Троїцький р-н,</t>
  </si>
  <si>
    <t>с. Бабичево</t>
  </si>
  <si>
    <t xml:space="preserve">ПС “Давидо-Микільська” </t>
  </si>
  <si>
    <t>Давидо-Микільська – Грачики</t>
  </si>
  <si>
    <t>Давидо-Микільська - Грачики</t>
  </si>
  <si>
    <t>ТОВ “Луганське енергетичне об’єднання”</t>
  </si>
  <si>
    <t xml:space="preserve">ПС радгосп “Семеновод” </t>
  </si>
  <si>
    <t>Радгосп Семеновод - Волошино</t>
  </si>
  <si>
    <t>ПС “Івашки”</t>
  </si>
  <si>
    <t>Івашки – Грайворон</t>
  </si>
  <si>
    <t>Івашки - Грайворон</t>
  </si>
  <si>
    <t>АК “Харківобленерго”</t>
  </si>
  <si>
    <t>Золочівський р-н,</t>
  </si>
  <si>
    <t>с. Івашки</t>
  </si>
  <si>
    <t xml:space="preserve">ПС “Комісарівка” </t>
  </si>
  <si>
    <t xml:space="preserve">Харківська обл., </t>
  </si>
  <si>
    <t>Комісарівка - Борисівка</t>
  </si>
  <si>
    <t>Велико-Бурлуцький р-н,</t>
  </si>
  <si>
    <t>с. Комісарівка</t>
  </si>
  <si>
    <t>ПС “Водопровід 1” Гуковводоканал”</t>
  </si>
  <si>
    <t>Водопровід 1 – Водопровід 2</t>
  </si>
  <si>
    <t xml:space="preserve">ТОВ “Луганське енергетичне об’єднання” </t>
  </si>
  <si>
    <t>ПС шахти “Суходольська”</t>
  </si>
  <si>
    <t>Суходольська 2-Гундарівка</t>
  </si>
  <si>
    <t>ТОВ “Луганське енергетичне об’єднання”  (ЛЕО)</t>
  </si>
  <si>
    <t>м. Суходольськ</t>
  </si>
  <si>
    <t>ПС “Водопровід 1”</t>
  </si>
  <si>
    <t>Водопровід 1 - Гундарівка</t>
  </si>
  <si>
    <r>
      <t>Підприємство “Гуковводоканал”</t>
    </r>
    <r>
      <rPr>
        <sz val="10"/>
        <rFont val="Times New Roman"/>
        <family val="1"/>
      </rPr>
      <t xml:space="preserve"> </t>
    </r>
  </si>
  <si>
    <r>
      <t>ТОВ Луганське енергетичне об’єднання”</t>
    </r>
    <r>
      <rPr>
        <sz val="10"/>
        <rFont val="Times New Roman"/>
        <family val="1"/>
      </rPr>
      <t xml:space="preserve"> </t>
    </r>
  </si>
  <si>
    <t>ПС “Шахта Північна”</t>
  </si>
  <si>
    <t>Шахта Північна 1 - Гундарівка</t>
  </si>
  <si>
    <t>виробниче  об’єднання “Краснодонвугілля”</t>
  </si>
  <si>
    <t>смт. Північне</t>
  </si>
  <si>
    <t>Шахта Північна 2 - Гундарівка</t>
  </si>
  <si>
    <t>Шахта Північна 3 - Гундарівка</t>
  </si>
  <si>
    <t xml:space="preserve">ПС Краснодарська-Південна 1 </t>
  </si>
  <si>
    <t>Краснодарська-Південна 1 –Донецький екскаваторний завод (комірка 18)</t>
  </si>
  <si>
    <t>ВО “Краснодонвугілля”</t>
  </si>
  <si>
    <t>Донецький екскаваторний  завод. (Росія)</t>
  </si>
  <si>
    <t>ПС “Краснодарська 1”.</t>
  </si>
  <si>
    <t>Краснодарська 1 – КРУН ДЕЗ - Краснодарська 1</t>
  </si>
  <si>
    <r>
      <t>ВО “Краснодонвугілля”</t>
    </r>
    <r>
      <rPr>
        <sz val="10"/>
        <rFont val="Times New Roman"/>
        <family val="1"/>
      </rPr>
      <t xml:space="preserve"> </t>
    </r>
  </si>
  <si>
    <t>Краснодонський р-н,</t>
  </si>
  <si>
    <t>смт. Краснодарськ</t>
  </si>
  <si>
    <t>за серпень 2020 р.</t>
  </si>
  <si>
    <t xml:space="preserve">                       «-» - відпуск електроенергії з ОЕС України до енергосистем суміжних країн.</t>
  </si>
  <si>
    <t>Міждержавні перетини</t>
  </si>
  <si>
    <t>Віддача  е/е                    (тис. кВтг)</t>
  </si>
  <si>
    <t>Прийом  е/е               (тис. кВтг)</t>
  </si>
  <si>
    <t>Сальдо перетоків*                         (тис. кВтг)</t>
  </si>
  <si>
    <t>Магістральні мережі об’єднаної енергетичної системи України (несальдовані надходження електричної енергії в мережу, у тому числі з інших енергетичних систем України, та абсолютні витрати)</t>
  </si>
  <si>
    <t>Набор даних містить інформацію щодо обсягів надходження та відпуску електричної енергії в/з                ОЕС України від/до енергосистем суміжних країн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</si>
</sst>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#,##0.000"/>
    <numFmt numFmtId="167" formatCode="_-* #,##0.000_р_._-;\-* #,##0.000_р_._-;_-* &quot;-&quot;??_р_._-;_-@_-"/>
    <numFmt numFmtId="168" formatCode="#,##0.000_ ;\-#,##0.000\ "/>
  </numFmts>
  <fonts count="3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2"/>
      <name val="Arial Cyr"/>
      <charset val="204"/>
    </font>
    <font>
      <sz val="12"/>
      <name val="Times New Roman CYR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name val="Times New Roman Cyr"/>
      <family val="1"/>
      <charset val="204"/>
    </font>
    <font>
      <b/>
      <sz val="14"/>
      <name val="Arial Cyr"/>
      <family val="2"/>
      <charset val="204"/>
    </font>
    <font>
      <b/>
      <sz val="10"/>
      <name val="Times New Roman CYR"/>
      <family val="1"/>
      <charset val="204"/>
    </font>
    <font>
      <b/>
      <sz val="10"/>
      <name val="Arial"/>
      <family val="2"/>
    </font>
    <font>
      <sz val="10"/>
      <name val="Arial Cyr"/>
      <charset val="204"/>
    </font>
    <font>
      <b/>
      <sz val="11"/>
      <name val="Times New Roman CYR"/>
      <family val="1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u/>
      <sz val="12"/>
      <name val="Times New Roman"/>
      <family val="1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Alignment="1">
      <alignment horizontal="left"/>
    </xf>
    <xf numFmtId="3" fontId="12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6" fontId="6" fillId="0" borderId="1" xfId="0" applyNumberFormat="1" applyFont="1" applyBorder="1"/>
    <xf numFmtId="166" fontId="6" fillId="0" borderId="1" xfId="0" applyNumberFormat="1" applyFont="1" applyFill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66" fontId="4" fillId="0" borderId="8" xfId="0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15" fillId="0" borderId="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>
      <alignment horizontal="left"/>
    </xf>
    <xf numFmtId="0" fontId="0" fillId="0" borderId="8" xfId="0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12" fillId="0" borderId="19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66" fontId="12" fillId="0" borderId="20" xfId="0" applyNumberFormat="1" applyFont="1" applyBorder="1" applyAlignment="1">
      <alignment horizontal="right"/>
    </xf>
    <xf numFmtId="165" fontId="5" fillId="0" borderId="21" xfId="0" applyNumberFormat="1" applyFont="1" applyBorder="1" applyAlignment="1">
      <alignment horizontal="center"/>
    </xf>
    <xf numFmtId="166" fontId="12" fillId="0" borderId="21" xfId="0" applyNumberFormat="1" applyFont="1" applyBorder="1" applyAlignment="1">
      <alignment horizontal="center"/>
    </xf>
    <xf numFmtId="166" fontId="12" fillId="0" borderId="22" xfId="0" applyNumberFormat="1" applyFont="1" applyBorder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166" fontId="2" fillId="0" borderId="24" xfId="0" applyNumberFormat="1" applyFont="1" applyBorder="1"/>
    <xf numFmtId="166" fontId="2" fillId="0" borderId="25" xfId="0" applyNumberFormat="1" applyFont="1" applyBorder="1"/>
    <xf numFmtId="166" fontId="2" fillId="0" borderId="0" xfId="0" applyNumberFormat="1" applyFont="1"/>
    <xf numFmtId="166" fontId="2" fillId="0" borderId="26" xfId="0" applyNumberFormat="1" applyFont="1" applyBorder="1"/>
    <xf numFmtId="166" fontId="17" fillId="0" borderId="18" xfId="0" applyNumberFormat="1" applyFont="1" applyBorder="1" applyAlignment="1">
      <alignment horizontal="right"/>
    </xf>
    <xf numFmtId="166" fontId="17" fillId="0" borderId="24" xfId="0" applyNumberFormat="1" applyFont="1" applyBorder="1" applyAlignment="1">
      <alignment horizontal="right"/>
    </xf>
    <xf numFmtId="0" fontId="2" fillId="0" borderId="27" xfId="0" applyFont="1" applyBorder="1"/>
    <xf numFmtId="0" fontId="2" fillId="0" borderId="24" xfId="0" applyFont="1" applyBorder="1" applyAlignment="1">
      <alignment horizontal="center"/>
    </xf>
    <xf numFmtId="0" fontId="2" fillId="0" borderId="24" xfId="0" applyFont="1" applyBorder="1"/>
    <xf numFmtId="166" fontId="17" fillId="0" borderId="22" xfId="0" applyNumberFormat="1" applyFont="1" applyBorder="1" applyAlignment="1">
      <alignment horizontal="right"/>
    </xf>
    <xf numFmtId="166" fontId="11" fillId="0" borderId="0" xfId="0" applyNumberFormat="1" applyFont="1"/>
    <xf numFmtId="0" fontId="0" fillId="0" borderId="28" xfId="0" applyBorder="1" applyAlignment="1">
      <alignment vertical="top" wrapText="1"/>
    </xf>
    <xf numFmtId="0" fontId="21" fillId="0" borderId="1" xfId="0" applyFont="1" applyBorder="1" applyAlignment="1">
      <alignment horizontal="center" wrapText="1"/>
    </xf>
    <xf numFmtId="0" fontId="22" fillId="0" borderId="0" xfId="0" applyFont="1"/>
    <xf numFmtId="0" fontId="24" fillId="0" borderId="28" xfId="0" applyFont="1" applyBorder="1" applyAlignment="1">
      <alignment vertical="top" wrapText="1"/>
    </xf>
    <xf numFmtId="0" fontId="22" fillId="0" borderId="29" xfId="0" applyFont="1" applyBorder="1" applyAlignment="1">
      <alignment horizontal="center" vertical="top" wrapText="1"/>
    </xf>
    <xf numFmtId="0" fontId="22" fillId="0" borderId="29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19" fillId="0" borderId="28" xfId="0" applyFont="1" applyBorder="1" applyAlignment="1">
      <alignment wrapText="1"/>
    </xf>
    <xf numFmtId="0" fontId="18" fillId="0" borderId="28" xfId="0" applyFont="1" applyBorder="1" applyAlignment="1">
      <alignment wrapText="1"/>
    </xf>
    <xf numFmtId="0" fontId="21" fillId="0" borderId="29" xfId="0" applyFont="1" applyBorder="1" applyAlignment="1">
      <alignment horizontal="center" wrapText="1"/>
    </xf>
    <xf numFmtId="0" fontId="21" fillId="0" borderId="29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center" wrapText="1"/>
    </xf>
    <xf numFmtId="0" fontId="18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18" fillId="0" borderId="28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9" fillId="0" borderId="31" xfId="0" applyFont="1" applyBorder="1"/>
    <xf numFmtId="0" fontId="4" fillId="0" borderId="32" xfId="0" applyFont="1" applyBorder="1"/>
    <xf numFmtId="0" fontId="4" fillId="0" borderId="31" xfId="0" applyFont="1" applyBorder="1"/>
    <xf numFmtId="0" fontId="4" fillId="0" borderId="22" xfId="0" applyFont="1" applyBorder="1"/>
    <xf numFmtId="0" fontId="4" fillId="0" borderId="3" xfId="0" applyFont="1" applyBorder="1"/>
    <xf numFmtId="0" fontId="4" fillId="0" borderId="18" xfId="0" applyFont="1" applyBorder="1"/>
    <xf numFmtId="0" fontId="4" fillId="0" borderId="33" xfId="0" applyFont="1" applyBorder="1"/>
    <xf numFmtId="0" fontId="27" fillId="0" borderId="0" xfId="0" quotePrefix="1" applyFont="1" applyBorder="1" applyAlignment="1">
      <alignment horizontal="left"/>
    </xf>
    <xf numFmtId="0" fontId="28" fillId="0" borderId="0" xfId="0" applyFont="1" applyBorder="1"/>
    <xf numFmtId="0" fontId="4" fillId="0" borderId="26" xfId="0" applyFont="1" applyFill="1" applyBorder="1"/>
    <xf numFmtId="0" fontId="9" fillId="0" borderId="2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4" xfId="0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38" xfId="0" applyFont="1" applyBorder="1" applyAlignment="1">
      <alignment horizontal="right" vertical="center" wrapText="1"/>
    </xf>
    <xf numFmtId="0" fontId="4" fillId="0" borderId="39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5" fillId="0" borderId="22" xfId="0" applyFont="1" applyBorder="1" applyAlignment="1" applyProtection="1">
      <alignment horizontal="left" vertical="top" wrapText="1"/>
      <protection locked="0"/>
    </xf>
    <xf numFmtId="0" fontId="15" fillId="0" borderId="38" xfId="0" applyFont="1" applyBorder="1" applyAlignment="1" applyProtection="1">
      <alignment horizontal="center" vertical="top" wrapText="1"/>
      <protection locked="0"/>
    </xf>
    <xf numFmtId="0" fontId="15" fillId="0" borderId="39" xfId="0" applyFont="1" applyBorder="1" applyAlignment="1" applyProtection="1">
      <alignment horizontal="center" vertical="top" wrapText="1"/>
      <protection locked="0"/>
    </xf>
    <xf numFmtId="0" fontId="15" fillId="0" borderId="43" xfId="0" applyFont="1" applyBorder="1" applyAlignment="1" applyProtection="1">
      <alignment horizontal="center" vertical="top" wrapText="1"/>
      <protection locked="0"/>
    </xf>
    <xf numFmtId="0" fontId="15" fillId="0" borderId="44" xfId="0" applyFont="1" applyBorder="1" applyAlignment="1" applyProtection="1">
      <alignment horizontal="center" vertical="top" wrapText="1"/>
      <protection locked="0"/>
    </xf>
    <xf numFmtId="0" fontId="9" fillId="0" borderId="32" xfId="0" applyFont="1" applyBorder="1"/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25" xfId="0" applyFont="1" applyBorder="1" applyAlignment="1" applyProtection="1">
      <alignment horizontal="left" vertical="top" wrapText="1"/>
      <protection locked="0"/>
    </xf>
    <xf numFmtId="166" fontId="4" fillId="0" borderId="24" xfId="0" applyNumberFormat="1" applyFont="1" applyBorder="1"/>
    <xf numFmtId="166" fontId="4" fillId="0" borderId="25" xfId="0" applyNumberFormat="1" applyFont="1" applyBorder="1"/>
    <xf numFmtId="166" fontId="4" fillId="0" borderId="26" xfId="0" applyNumberFormat="1" applyFont="1" applyBorder="1"/>
    <xf numFmtId="0" fontId="4" fillId="0" borderId="11" xfId="0" applyFont="1" applyFill="1" applyBorder="1"/>
    <xf numFmtId="0" fontId="4" fillId="0" borderId="26" xfId="0" applyFont="1" applyBorder="1" applyAlignment="1">
      <alignment horizontal="right" vertical="center" wrapText="1"/>
    </xf>
    <xf numFmtId="0" fontId="0" fillId="0" borderId="45" xfId="0" applyBorder="1" applyAlignment="1">
      <alignment horizontal="center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10" xfId="0" applyFont="1" applyFill="1" applyBorder="1"/>
    <xf numFmtId="0" fontId="9" fillId="0" borderId="4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4" fillId="0" borderId="47" xfId="0" applyFont="1" applyBorder="1"/>
    <xf numFmtId="0" fontId="15" fillId="0" borderId="48" xfId="0" applyFont="1" applyBorder="1" applyAlignment="1" applyProtection="1">
      <alignment horizontal="left" vertical="top" wrapText="1"/>
      <protection locked="0"/>
    </xf>
    <xf numFmtId="166" fontId="6" fillId="0" borderId="2" xfId="0" applyNumberFormat="1" applyFont="1" applyBorder="1"/>
    <xf numFmtId="166" fontId="6" fillId="0" borderId="2" xfId="0" applyNumberFormat="1" applyFont="1" applyFill="1" applyBorder="1"/>
    <xf numFmtId="166" fontId="4" fillId="0" borderId="7" xfId="0" applyNumberFormat="1" applyFont="1" applyBorder="1"/>
    <xf numFmtId="0" fontId="0" fillId="0" borderId="49" xfId="0" applyBorder="1"/>
    <xf numFmtId="0" fontId="0" fillId="0" borderId="50" xfId="0" applyBorder="1"/>
    <xf numFmtId="0" fontId="0" fillId="0" borderId="24" xfId="0" applyBorder="1"/>
    <xf numFmtId="0" fontId="0" fillId="0" borderId="27" xfId="0" applyBorder="1"/>
    <xf numFmtId="0" fontId="0" fillId="0" borderId="27" xfId="0" applyFill="1" applyBorder="1"/>
    <xf numFmtId="0" fontId="4" fillId="0" borderId="27" xfId="0" applyFont="1" applyBorder="1"/>
    <xf numFmtId="166" fontId="12" fillId="0" borderId="21" xfId="0" applyNumberFormat="1" applyFont="1" applyBorder="1" applyAlignment="1">
      <alignment horizontal="center" wrapText="1"/>
    </xf>
    <xf numFmtId="0" fontId="4" fillId="0" borderId="9" xfId="0" quotePrefix="1" applyFont="1" applyBorder="1" applyAlignment="1">
      <alignment horizontal="left"/>
    </xf>
    <xf numFmtId="0" fontId="4" fillId="0" borderId="21" xfId="0" applyFont="1" applyBorder="1"/>
    <xf numFmtId="0" fontId="4" fillId="0" borderId="51" xfId="0" applyFont="1" applyBorder="1"/>
    <xf numFmtId="165" fontId="4" fillId="0" borderId="52" xfId="0" applyNumberFormat="1" applyFont="1" applyBorder="1" applyAlignment="1">
      <alignment horizontal="right" vertical="center" wrapText="1"/>
    </xf>
    <xf numFmtId="165" fontId="12" fillId="0" borderId="19" xfId="0" applyNumberFormat="1" applyFont="1" applyBorder="1" applyAlignment="1">
      <alignment horizontal="right"/>
    </xf>
    <xf numFmtId="165" fontId="12" fillId="0" borderId="20" xfId="0" applyNumberFormat="1" applyFont="1" applyBorder="1" applyAlignment="1">
      <alignment horizontal="right"/>
    </xf>
    <xf numFmtId="165" fontId="12" fillId="0" borderId="23" xfId="0" applyNumberFormat="1" applyFont="1" applyBorder="1" applyAlignment="1">
      <alignment horizontal="right"/>
    </xf>
    <xf numFmtId="0" fontId="4" fillId="0" borderId="47" xfId="0" applyFont="1" applyBorder="1" applyAlignment="1">
      <alignment horizontal="right" vertical="center" wrapText="1"/>
    </xf>
    <xf numFmtId="0" fontId="4" fillId="0" borderId="12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 wrapText="1"/>
    </xf>
    <xf numFmtId="165" fontId="4" fillId="0" borderId="25" xfId="0" applyNumberFormat="1" applyFont="1" applyBorder="1" applyAlignment="1">
      <alignment horizontal="righ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2" borderId="11" xfId="0" applyFont="1" applyFill="1" applyBorder="1"/>
    <xf numFmtId="0" fontId="18" fillId="0" borderId="29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justify" vertical="top" wrapText="1"/>
    </xf>
    <xf numFmtId="0" fontId="23" fillId="0" borderId="29" xfId="0" applyFont="1" applyBorder="1" applyAlignment="1">
      <alignment horizontal="justify" vertical="top" wrapText="1"/>
    </xf>
    <xf numFmtId="0" fontId="18" fillId="0" borderId="37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21" fillId="0" borderId="5" xfId="0" applyFont="1" applyBorder="1" applyAlignment="1">
      <alignment horizontal="center" wrapText="1"/>
    </xf>
    <xf numFmtId="0" fontId="0" fillId="0" borderId="29" xfId="0" applyBorder="1" applyAlignment="1">
      <alignment vertical="top" wrapText="1"/>
    </xf>
    <xf numFmtId="0" fontId="19" fillId="0" borderId="29" xfId="0" applyFont="1" applyBorder="1" applyAlignment="1">
      <alignment vertical="top" wrapText="1"/>
    </xf>
    <xf numFmtId="0" fontId="19" fillId="0" borderId="28" xfId="0" applyFont="1" applyBorder="1" applyAlignment="1">
      <alignment vertical="top" wrapText="1"/>
    </xf>
    <xf numFmtId="0" fontId="22" fillId="0" borderId="29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51" xfId="0" applyFont="1" applyBorder="1"/>
    <xf numFmtId="0" fontId="1" fillId="0" borderId="9" xfId="0" applyFont="1" applyBorder="1"/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1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center"/>
    </xf>
    <xf numFmtId="0" fontId="1" fillId="0" borderId="22" xfId="0" quotePrefix="1" applyFont="1" applyBorder="1" applyAlignment="1">
      <alignment horizontal="center"/>
    </xf>
    <xf numFmtId="0" fontId="1" fillId="0" borderId="22" xfId="0" applyFont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8" xfId="0" applyFont="1" applyBorder="1"/>
    <xf numFmtId="166" fontId="1" fillId="0" borderId="53" xfId="0" applyNumberFormat="1" applyFont="1" applyBorder="1"/>
    <xf numFmtId="0" fontId="1" fillId="0" borderId="42" xfId="0" applyFont="1" applyBorder="1"/>
    <xf numFmtId="166" fontId="1" fillId="0" borderId="27" xfId="0" applyNumberFormat="1" applyFont="1" applyBorder="1"/>
    <xf numFmtId="166" fontId="1" fillId="0" borderId="24" xfId="0" applyNumberFormat="1" applyFont="1" applyBorder="1"/>
    <xf numFmtId="166" fontId="1" fillId="0" borderId="34" xfId="0" applyNumberFormat="1" applyFont="1" applyBorder="1"/>
    <xf numFmtId="166" fontId="1" fillId="0" borderId="0" xfId="0" applyNumberFormat="1" applyFont="1" applyBorder="1"/>
    <xf numFmtId="166" fontId="1" fillId="0" borderId="54" xfId="0" applyNumberFormat="1" applyFont="1" applyBorder="1"/>
    <xf numFmtId="166" fontId="1" fillId="0" borderId="25" xfId="0" applyNumberFormat="1" applyFont="1" applyBorder="1"/>
    <xf numFmtId="166" fontId="1" fillId="0" borderId="0" xfId="0" applyNumberFormat="1" applyFont="1"/>
    <xf numFmtId="166" fontId="1" fillId="0" borderId="55" xfId="0" applyNumberFormat="1" applyFont="1" applyBorder="1"/>
    <xf numFmtId="166" fontId="1" fillId="0" borderId="31" xfId="0" applyNumberFormat="1" applyFont="1" applyBorder="1"/>
    <xf numFmtId="166" fontId="1" fillId="0" borderId="56" xfId="0" applyNumberFormat="1" applyFont="1" applyBorder="1"/>
    <xf numFmtId="166" fontId="1" fillId="0" borderId="26" xfId="0" applyNumberFormat="1" applyFont="1" applyBorder="1"/>
    <xf numFmtId="0" fontId="29" fillId="0" borderId="0" xfId="0" applyFont="1" applyAlignment="1">
      <alignment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29" fillId="0" borderId="51" xfId="0" applyFont="1" applyFill="1" applyBorder="1" applyAlignment="1">
      <alignment vertical="center" wrapText="1"/>
    </xf>
    <xf numFmtId="167" fontId="29" fillId="0" borderId="53" xfId="1" applyNumberFormat="1" applyFont="1" applyBorder="1" applyAlignment="1">
      <alignment vertical="center" wrapText="1"/>
    </xf>
    <xf numFmtId="167" fontId="29" fillId="0" borderId="48" xfId="1" applyNumberFormat="1" applyFont="1" applyBorder="1" applyAlignment="1">
      <alignment vertical="center" wrapText="1"/>
    </xf>
    <xf numFmtId="0" fontId="29" fillId="0" borderId="25" xfId="0" applyFont="1" applyBorder="1" applyAlignment="1">
      <alignment vertical="center" wrapText="1"/>
    </xf>
    <xf numFmtId="0" fontId="29" fillId="0" borderId="54" xfId="0" applyFont="1" applyFill="1" applyBorder="1" applyAlignment="1">
      <alignment vertical="center" wrapText="1"/>
    </xf>
    <xf numFmtId="167" fontId="29" fillId="0" borderId="34" xfId="1" applyNumberFormat="1" applyFont="1" applyBorder="1" applyAlignment="1">
      <alignment vertical="center" wrapText="1"/>
    </xf>
    <xf numFmtId="167" fontId="29" fillId="0" borderId="5" xfId="1" applyNumberFormat="1" applyFont="1" applyBorder="1" applyAlignment="1">
      <alignment vertical="center" wrapText="1"/>
    </xf>
    <xf numFmtId="167" fontId="29" fillId="0" borderId="8" xfId="1" applyNumberFormat="1" applyFont="1" applyBorder="1" applyAlignment="1">
      <alignment vertical="center" wrapText="1"/>
    </xf>
    <xf numFmtId="0" fontId="29" fillId="0" borderId="68" xfId="0" applyFont="1" applyFill="1" applyBorder="1" applyAlignment="1">
      <alignment vertical="center" wrapText="1"/>
    </xf>
    <xf numFmtId="167" fontId="29" fillId="0" borderId="69" xfId="1" applyNumberFormat="1" applyFont="1" applyBorder="1" applyAlignment="1">
      <alignment vertical="center" wrapText="1"/>
    </xf>
    <xf numFmtId="167" fontId="29" fillId="0" borderId="29" xfId="1" applyNumberFormat="1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29" fillId="0" borderId="56" xfId="0" applyFont="1" applyFill="1" applyBorder="1" applyAlignment="1">
      <alignment vertical="center" wrapText="1"/>
    </xf>
    <xf numFmtId="167" fontId="29" fillId="0" borderId="55" xfId="1" applyNumberFormat="1" applyFont="1" applyBorder="1" applyAlignment="1">
      <alignment vertical="center" wrapText="1"/>
    </xf>
    <xf numFmtId="167" fontId="29" fillId="0" borderId="17" xfId="1" applyNumberFormat="1" applyFont="1" applyBorder="1" applyAlignment="1">
      <alignment vertical="center" wrapText="1"/>
    </xf>
    <xf numFmtId="168" fontId="29" fillId="0" borderId="24" xfId="1" applyNumberFormat="1" applyFont="1" applyBorder="1" applyAlignment="1">
      <alignment vertical="center" wrapText="1"/>
    </xf>
    <xf numFmtId="168" fontId="29" fillId="0" borderId="25" xfId="1" applyNumberFormat="1" applyFont="1" applyBorder="1" applyAlignment="1">
      <alignment vertical="center" wrapText="1"/>
    </xf>
    <xf numFmtId="168" fontId="29" fillId="0" borderId="52" xfId="1" applyNumberFormat="1" applyFont="1" applyBorder="1" applyAlignment="1">
      <alignment vertical="center" wrapText="1"/>
    </xf>
    <xf numFmtId="168" fontId="29" fillId="0" borderId="26" xfId="1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4" fillId="0" borderId="6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8" fillId="0" borderId="65" xfId="0" applyFont="1" applyBorder="1" applyAlignment="1">
      <alignment horizontal="center" vertical="top" wrapText="1"/>
    </xf>
    <xf numFmtId="0" fontId="18" fillId="0" borderId="66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65" xfId="0" applyFont="1" applyBorder="1" applyAlignment="1">
      <alignment vertical="top" wrapText="1"/>
    </xf>
    <xf numFmtId="0" fontId="18" fillId="0" borderId="66" xfId="0" applyFont="1" applyBorder="1" applyAlignment="1">
      <alignment vertical="top" wrapText="1"/>
    </xf>
    <xf numFmtId="0" fontId="18" fillId="0" borderId="30" xfId="0" applyFont="1" applyBorder="1" applyAlignment="1">
      <alignment vertical="top" wrapText="1"/>
    </xf>
    <xf numFmtId="0" fontId="23" fillId="0" borderId="65" xfId="0" applyFont="1" applyBorder="1" applyAlignment="1">
      <alignment horizontal="justify" vertical="top" wrapText="1"/>
    </xf>
    <xf numFmtId="0" fontId="23" fillId="0" borderId="30" xfId="0" applyFont="1" applyBorder="1" applyAlignment="1">
      <alignment horizontal="justify" vertical="top" wrapText="1"/>
    </xf>
    <xf numFmtId="0" fontId="23" fillId="0" borderId="65" xfId="0" applyFont="1" applyBorder="1" applyAlignment="1">
      <alignment vertical="top" wrapText="1"/>
    </xf>
    <xf numFmtId="0" fontId="23" fillId="0" borderId="66" xfId="0" applyFont="1" applyBorder="1" applyAlignment="1">
      <alignment vertical="top" wrapText="1"/>
    </xf>
    <xf numFmtId="0" fontId="23" fillId="0" borderId="30" xfId="0" applyFont="1" applyBorder="1" applyAlignment="1">
      <alignment vertical="top" wrapText="1"/>
    </xf>
    <xf numFmtId="0" fontId="23" fillId="0" borderId="66" xfId="0" applyFont="1" applyBorder="1" applyAlignment="1">
      <alignment horizontal="justify" vertical="top" wrapText="1"/>
    </xf>
    <xf numFmtId="0" fontId="22" fillId="0" borderId="65" xfId="0" applyFont="1" applyBorder="1" applyAlignment="1">
      <alignment horizontal="center" wrapText="1"/>
    </xf>
    <xf numFmtId="0" fontId="22" fillId="0" borderId="30" xfId="0" applyFont="1" applyBorder="1" applyAlignment="1">
      <alignment horizontal="center" wrapText="1"/>
    </xf>
    <xf numFmtId="0" fontId="22" fillId="0" borderId="65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center" vertical="top" wrapText="1"/>
    </xf>
    <xf numFmtId="0" fontId="18" fillId="0" borderId="65" xfId="0" applyFont="1" applyBorder="1" applyAlignment="1">
      <alignment horizontal="center" wrapText="1"/>
    </xf>
    <xf numFmtId="0" fontId="18" fillId="0" borderId="66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65" xfId="0" applyFont="1" applyBorder="1" applyAlignment="1">
      <alignment wrapText="1"/>
    </xf>
    <xf numFmtId="0" fontId="18" fillId="0" borderId="66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21" fillId="0" borderId="8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66" xfId="0" applyFont="1" applyBorder="1" applyAlignment="1">
      <alignment horizontal="center" wrapText="1"/>
    </xf>
    <xf numFmtId="0" fontId="22" fillId="0" borderId="66" xfId="0" applyFont="1" applyBorder="1" applyAlignment="1">
      <alignment horizontal="center" vertical="top" wrapText="1"/>
    </xf>
    <xf numFmtId="0" fontId="18" fillId="0" borderId="36" xfId="0" applyFont="1" applyBorder="1" applyAlignment="1">
      <alignment horizontal="center" vertical="top" wrapText="1"/>
    </xf>
    <xf numFmtId="0" fontId="18" fillId="0" borderId="37" xfId="0" applyFont="1" applyBorder="1" applyAlignment="1">
      <alignment horizontal="center" vertical="top" wrapText="1"/>
    </xf>
    <xf numFmtId="0" fontId="18" fillId="0" borderId="6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45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36" xfId="0" applyFont="1" applyBorder="1" applyAlignment="1">
      <alignment vertical="top" wrapText="1"/>
    </xf>
    <xf numFmtId="0" fontId="18" fillId="0" borderId="37" xfId="0" applyFont="1" applyBorder="1" applyAlignment="1">
      <alignment vertical="top" wrapText="1"/>
    </xf>
    <xf numFmtId="0" fontId="18" fillId="0" borderId="45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3" fillId="0" borderId="36" xfId="0" applyFont="1" applyBorder="1" applyAlignment="1">
      <alignment horizontal="justify" vertical="top" wrapText="1"/>
    </xf>
    <xf numFmtId="0" fontId="23" fillId="0" borderId="37" xfId="0" applyFont="1" applyBorder="1" applyAlignment="1">
      <alignment horizontal="justify" vertical="top" wrapText="1"/>
    </xf>
    <xf numFmtId="0" fontId="23" fillId="0" borderId="67" xfId="0" applyFont="1" applyBorder="1" applyAlignment="1">
      <alignment horizontal="justify" vertical="top" wrapText="1"/>
    </xf>
    <xf numFmtId="0" fontId="23" fillId="0" borderId="28" xfId="0" applyFont="1" applyBorder="1" applyAlignment="1">
      <alignment horizontal="justify" vertical="top" wrapText="1"/>
    </xf>
    <xf numFmtId="0" fontId="23" fillId="0" borderId="45" xfId="0" applyFont="1" applyBorder="1" applyAlignment="1">
      <alignment horizontal="justify" vertical="top" wrapText="1"/>
    </xf>
    <xf numFmtId="0" fontId="23" fillId="0" borderId="29" xfId="0" applyFont="1" applyBorder="1" applyAlignment="1">
      <alignment horizontal="justify" vertical="top" wrapText="1"/>
    </xf>
    <xf numFmtId="0" fontId="18" fillId="0" borderId="6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21" fillId="0" borderId="8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0" fillId="0" borderId="45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19" fillId="0" borderId="45" xfId="0" applyFont="1" applyBorder="1" applyAlignment="1">
      <alignment vertical="top" wrapText="1"/>
    </xf>
    <xf numFmtId="0" fontId="19" fillId="0" borderId="29" xfId="0" applyFont="1" applyBorder="1" applyAlignment="1">
      <alignment vertical="top" wrapText="1"/>
    </xf>
    <xf numFmtId="0" fontId="19" fillId="0" borderId="67" xfId="0" applyFont="1" applyBorder="1" applyAlignment="1">
      <alignment vertical="top" wrapText="1"/>
    </xf>
    <xf numFmtId="0" fontId="19" fillId="0" borderId="28" xfId="0" applyFont="1" applyBorder="1" applyAlignment="1">
      <alignment vertical="top" wrapText="1"/>
    </xf>
    <xf numFmtId="0" fontId="22" fillId="0" borderId="45" xfId="0" applyFont="1" applyBorder="1" applyAlignment="1">
      <alignment vertical="top" wrapText="1"/>
    </xf>
    <xf numFmtId="0" fontId="22" fillId="0" borderId="29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W5"/>
  <sheetViews>
    <sheetView zoomScaleNormal="100" workbookViewId="0">
      <pane xSplit="10" ySplit="2" topLeftCell="K3" activePane="bottomRight" state="frozenSplit"/>
      <selection pane="topRight" activeCell="K1" sqref="K1"/>
      <selection pane="bottomLeft" activeCell="A3" sqref="A3"/>
      <selection pane="bottomRight" activeCell="L2" sqref="L2"/>
    </sheetView>
  </sheetViews>
  <sheetFormatPr defaultRowHeight="12.75" x14ac:dyDescent="0.2"/>
  <cols>
    <col min="1" max="1" width="20.42578125" customWidth="1"/>
    <col min="2" max="2" width="19.85546875" customWidth="1"/>
    <col min="3" max="5" width="0" hidden="1" customWidth="1"/>
    <col min="6" max="6" width="10.5703125" hidden="1" customWidth="1"/>
    <col min="7" max="7" width="11" hidden="1" customWidth="1"/>
    <col min="8" max="9" width="0" hidden="1" customWidth="1"/>
    <col min="10" max="10" width="5.28515625" customWidth="1"/>
    <col min="13" max="13" width="10" bestFit="1" customWidth="1"/>
    <col min="17" max="17" width="10" customWidth="1"/>
    <col min="19" max="19" width="10" bestFit="1" customWidth="1"/>
    <col min="21" max="21" width="9.7109375" bestFit="1" customWidth="1"/>
  </cols>
  <sheetData>
    <row r="1" spans="1:23" s="3" customFormat="1" ht="13.5" thickBot="1" x14ac:dyDescent="0.25">
      <c r="A1" s="222" t="s">
        <v>1</v>
      </c>
      <c r="B1" s="224" t="s">
        <v>20</v>
      </c>
      <c r="C1" s="5"/>
      <c r="D1" s="5"/>
      <c r="E1" s="5"/>
      <c r="F1" s="5"/>
      <c r="G1" s="5"/>
      <c r="H1" s="5"/>
      <c r="I1" s="16"/>
      <c r="J1" s="222">
        <v>2008</v>
      </c>
      <c r="K1" s="220" t="s">
        <v>0</v>
      </c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19" t="s">
        <v>21</v>
      </c>
    </row>
    <row r="2" spans="1:23" s="3" customFormat="1" ht="13.5" thickBot="1" x14ac:dyDescent="0.25">
      <c r="A2" s="223"/>
      <c r="B2" s="225"/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17" t="s">
        <v>22</v>
      </c>
      <c r="J2" s="223"/>
      <c r="K2" s="147" t="s">
        <v>23</v>
      </c>
      <c r="L2" s="153" t="s">
        <v>6</v>
      </c>
      <c r="M2" s="118" t="s">
        <v>7</v>
      </c>
      <c r="N2" s="118" t="s">
        <v>8</v>
      </c>
      <c r="O2" s="118" t="s">
        <v>9</v>
      </c>
      <c r="P2" s="118" t="s">
        <v>10</v>
      </c>
      <c r="Q2" s="118" t="s">
        <v>11</v>
      </c>
      <c r="R2" s="146" t="s">
        <v>12</v>
      </c>
      <c r="S2" s="123" t="s">
        <v>13</v>
      </c>
      <c r="T2" s="123" t="s">
        <v>14</v>
      </c>
      <c r="U2" s="123" t="s">
        <v>15</v>
      </c>
      <c r="V2" s="123" t="s">
        <v>16</v>
      </c>
      <c r="W2" s="20"/>
    </row>
    <row r="3" spans="1:23" x14ac:dyDescent="0.2">
      <c r="A3" s="217" t="s">
        <v>24</v>
      </c>
      <c r="B3" s="127" t="s">
        <v>18</v>
      </c>
      <c r="C3" s="128">
        <v>0</v>
      </c>
      <c r="D3" s="128">
        <v>0</v>
      </c>
      <c r="E3" s="128">
        <v>0</v>
      </c>
      <c r="F3" s="129">
        <v>0</v>
      </c>
      <c r="G3" s="128"/>
      <c r="H3" s="128">
        <v>0</v>
      </c>
      <c r="I3" s="130">
        <f>SUM(C3:H3)</f>
        <v>0</v>
      </c>
      <c r="J3" s="223"/>
      <c r="K3" s="131"/>
      <c r="L3" s="132"/>
      <c r="M3" s="132"/>
      <c r="N3" s="132"/>
      <c r="O3" s="132"/>
      <c r="P3" s="132"/>
      <c r="Q3" s="132"/>
      <c r="R3" s="133"/>
      <c r="S3" s="134"/>
      <c r="T3" s="135"/>
      <c r="U3" s="134">
        <v>0</v>
      </c>
      <c r="V3" s="134"/>
      <c r="W3" s="136">
        <f>SUM(K3:V3)</f>
        <v>0</v>
      </c>
    </row>
    <row r="4" spans="1:23" ht="13.5" thickBot="1" x14ac:dyDescent="0.25">
      <c r="A4" s="218"/>
      <c r="B4" s="28" t="s">
        <v>17</v>
      </c>
      <c r="C4" s="14">
        <v>359.14600000000002</v>
      </c>
      <c r="D4" s="14">
        <v>349.46699999999998</v>
      </c>
      <c r="E4" s="14">
        <v>370.88099999999997</v>
      </c>
      <c r="F4" s="15">
        <v>370.86700000000002</v>
      </c>
      <c r="G4" s="14"/>
      <c r="H4" s="14">
        <v>443.76900000000001</v>
      </c>
      <c r="I4" s="18">
        <f>SUM(C4:H4)</f>
        <v>1894.13</v>
      </c>
      <c r="J4" s="223"/>
      <c r="K4" s="23"/>
      <c r="L4" s="24"/>
      <c r="M4" s="24"/>
      <c r="N4" s="24"/>
      <c r="O4" s="24"/>
      <c r="P4" s="24"/>
      <c r="Q4" s="24"/>
      <c r="R4" s="25"/>
      <c r="S4" s="26"/>
      <c r="T4" s="26"/>
      <c r="U4" s="26">
        <v>0</v>
      </c>
      <c r="V4" s="26"/>
      <c r="W4" s="27">
        <f>SUM(K4:V4)</f>
        <v>0</v>
      </c>
    </row>
    <row r="5" spans="1:23" ht="13.5" thickBot="1" x14ac:dyDescent="0.25">
      <c r="A5" s="219"/>
      <c r="B5" s="29" t="s">
        <v>25</v>
      </c>
      <c r="C5" s="11"/>
      <c r="D5" s="11"/>
      <c r="E5" s="11"/>
      <c r="F5" s="11"/>
      <c r="G5" s="11"/>
      <c r="H5" s="11"/>
      <c r="I5" s="13"/>
      <c r="J5" s="226"/>
      <c r="K5" s="126">
        <f>K4-K3</f>
        <v>0</v>
      </c>
      <c r="L5" s="21">
        <f t="shared" ref="L5:W5" si="0">L4-L3</f>
        <v>0</v>
      </c>
      <c r="M5" s="21">
        <f>M4-M3</f>
        <v>0</v>
      </c>
      <c r="N5" s="21">
        <f t="shared" si="0"/>
        <v>0</v>
      </c>
      <c r="O5" s="21">
        <f t="shared" si="0"/>
        <v>0</v>
      </c>
      <c r="P5" s="21">
        <f t="shared" si="0"/>
        <v>0</v>
      </c>
      <c r="Q5" s="21">
        <f t="shared" si="0"/>
        <v>0</v>
      </c>
      <c r="R5" s="22">
        <f t="shared" si="0"/>
        <v>0</v>
      </c>
      <c r="S5" s="20">
        <f t="shared" si="0"/>
        <v>0</v>
      </c>
      <c r="T5" s="20">
        <f t="shared" si="0"/>
        <v>0</v>
      </c>
      <c r="U5" s="20">
        <f t="shared" si="0"/>
        <v>0</v>
      </c>
      <c r="V5" s="20">
        <f t="shared" si="0"/>
        <v>0</v>
      </c>
      <c r="W5" s="20">
        <f t="shared" si="0"/>
        <v>0</v>
      </c>
    </row>
  </sheetData>
  <mergeCells count="5">
    <mergeCell ref="A3:A5"/>
    <mergeCell ref="K1:V1"/>
    <mergeCell ref="A1:A2"/>
    <mergeCell ref="B1:B2"/>
    <mergeCell ref="J1:J5"/>
  </mergeCells>
  <phoneticPr fontId="0" type="noConversion"/>
  <pageMargins left="0.75" right="0.75" top="1" bottom="1" header="0.5" footer="0.5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CA41"/>
  <sheetViews>
    <sheetView workbookViewId="0">
      <pane xSplit="3" ySplit="5" topLeftCell="J6" activePane="bottomRight" state="frozenSplit"/>
      <selection pane="topRight" activeCell="S13" sqref="S13"/>
      <selection pane="bottomLeft" activeCell="S13" sqref="S13"/>
      <selection pane="bottomRight" activeCell="J5" sqref="J5:K5"/>
    </sheetView>
  </sheetViews>
  <sheetFormatPr defaultRowHeight="12.75" x14ac:dyDescent="0.2"/>
  <cols>
    <col min="1" max="1" width="3.7109375" style="32" customWidth="1"/>
    <col min="2" max="2" width="36.140625" style="31" customWidth="1"/>
    <col min="3" max="3" width="13.5703125" style="31" customWidth="1"/>
    <col min="4" max="4" width="17.42578125" style="31" customWidth="1"/>
    <col min="5" max="5" width="23.85546875" style="31" customWidth="1"/>
    <col min="6" max="6" width="21" style="31" bestFit="1" customWidth="1"/>
    <col min="7" max="7" width="23.7109375" style="31" bestFit="1" customWidth="1"/>
    <col min="8" max="8" width="21" style="31" bestFit="1" customWidth="1"/>
    <col min="9" max="9" width="23.7109375" style="31" bestFit="1" customWidth="1"/>
    <col min="10" max="10" width="17" style="31" customWidth="1"/>
    <col min="11" max="11" width="23.7109375" style="31" bestFit="1" customWidth="1"/>
    <col min="12" max="12" width="21" style="31" bestFit="1" customWidth="1"/>
    <col min="13" max="13" width="23.7109375" style="31" bestFit="1" customWidth="1"/>
    <col min="14" max="14" width="21" style="31" bestFit="1" customWidth="1"/>
    <col min="15" max="15" width="29.140625" style="31" bestFit="1" customWidth="1"/>
    <col min="16" max="16" width="21" style="31" bestFit="1" customWidth="1"/>
    <col min="17" max="17" width="23.7109375" style="31" bestFit="1" customWidth="1"/>
    <col min="18" max="18" width="21" style="31" bestFit="1" customWidth="1"/>
    <col min="19" max="19" width="23.7109375" style="31" bestFit="1" customWidth="1"/>
    <col min="20" max="20" width="21" style="31" bestFit="1" customWidth="1"/>
    <col min="21" max="21" width="23.7109375" style="31" bestFit="1" customWidth="1"/>
    <col min="22" max="22" width="21" style="31" bestFit="1" customWidth="1"/>
    <col min="23" max="23" width="23.7109375" style="31" bestFit="1" customWidth="1"/>
    <col min="24" max="24" width="21" style="31" bestFit="1" customWidth="1"/>
    <col min="25" max="25" width="23.7109375" style="31" bestFit="1" customWidth="1"/>
    <col min="26" max="26" width="21" style="31" bestFit="1" customWidth="1"/>
    <col min="27" max="27" width="23.7109375" style="31" bestFit="1" customWidth="1"/>
    <col min="28" max="28" width="23" style="31" bestFit="1" customWidth="1"/>
    <col min="29" max="29" width="26.28515625" style="31" bestFit="1" customWidth="1"/>
    <col min="30" max="16384" width="9.140625" style="31"/>
  </cols>
  <sheetData>
    <row r="1" spans="1:79" ht="13.5" customHeight="1" x14ac:dyDescent="0.25">
      <c r="A1" s="166"/>
      <c r="B1" s="8" t="s">
        <v>28</v>
      </c>
      <c r="C1" s="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</row>
    <row r="2" spans="1:79" ht="18.75" thickBot="1" x14ac:dyDescent="0.3">
      <c r="A2" s="166"/>
      <c r="B2" s="167"/>
      <c r="C2" s="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79"/>
      <c r="AC2" s="79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</row>
    <row r="3" spans="1:79" s="101" customFormat="1" ht="27.75" customHeight="1" x14ac:dyDescent="0.2">
      <c r="A3" s="97" t="s">
        <v>19</v>
      </c>
      <c r="B3" s="233" t="s">
        <v>1</v>
      </c>
      <c r="C3" s="233" t="s">
        <v>29</v>
      </c>
      <c r="D3" s="98" t="s">
        <v>30</v>
      </c>
      <c r="E3" s="231" t="s">
        <v>4</v>
      </c>
      <c r="F3" s="99" t="s">
        <v>30</v>
      </c>
      <c r="G3" s="231" t="s">
        <v>4</v>
      </c>
      <c r="H3" s="99" t="s">
        <v>30</v>
      </c>
      <c r="I3" s="231" t="s">
        <v>4</v>
      </c>
      <c r="J3" s="100" t="s">
        <v>30</v>
      </c>
      <c r="K3" s="233" t="s">
        <v>4</v>
      </c>
      <c r="L3" s="100" t="s">
        <v>30</v>
      </c>
      <c r="M3" s="233" t="s">
        <v>4</v>
      </c>
      <c r="N3" s="100" t="s">
        <v>30</v>
      </c>
      <c r="O3" s="233" t="s">
        <v>4</v>
      </c>
      <c r="P3" s="100" t="s">
        <v>30</v>
      </c>
      <c r="Q3" s="233" t="s">
        <v>4</v>
      </c>
      <c r="R3" s="100" t="s">
        <v>30</v>
      </c>
      <c r="S3" s="233" t="s">
        <v>4</v>
      </c>
      <c r="T3" s="100" t="s">
        <v>30</v>
      </c>
      <c r="U3" s="233" t="s">
        <v>4</v>
      </c>
      <c r="V3" s="100" t="s">
        <v>30</v>
      </c>
      <c r="W3" s="233" t="s">
        <v>4</v>
      </c>
      <c r="X3" s="100" t="s">
        <v>30</v>
      </c>
      <c r="Y3" s="233" t="s">
        <v>4</v>
      </c>
      <c r="Z3" s="124" t="s">
        <v>30</v>
      </c>
      <c r="AA3" s="237" t="s">
        <v>4</v>
      </c>
      <c r="AB3" s="100" t="s">
        <v>30</v>
      </c>
      <c r="AC3" s="233" t="s">
        <v>4</v>
      </c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</row>
    <row r="4" spans="1:79" s="101" customFormat="1" ht="16.5" customHeight="1" thickBot="1" x14ac:dyDescent="0.25">
      <c r="A4" s="102" t="s">
        <v>31</v>
      </c>
      <c r="B4" s="234"/>
      <c r="C4" s="234"/>
      <c r="D4" s="103" t="s">
        <v>32</v>
      </c>
      <c r="E4" s="232"/>
      <c r="F4" s="104" t="s">
        <v>32</v>
      </c>
      <c r="G4" s="232"/>
      <c r="H4" s="104" t="s">
        <v>32</v>
      </c>
      <c r="I4" s="232"/>
      <c r="J4" s="105" t="s">
        <v>32</v>
      </c>
      <c r="K4" s="234"/>
      <c r="L4" s="105" t="s">
        <v>32</v>
      </c>
      <c r="M4" s="234"/>
      <c r="N4" s="105" t="s">
        <v>32</v>
      </c>
      <c r="O4" s="234"/>
      <c r="P4" s="105" t="s">
        <v>32</v>
      </c>
      <c r="Q4" s="234"/>
      <c r="R4" s="105" t="s">
        <v>32</v>
      </c>
      <c r="S4" s="234"/>
      <c r="T4" s="105" t="s">
        <v>32</v>
      </c>
      <c r="U4" s="234"/>
      <c r="V4" s="105" t="s">
        <v>32</v>
      </c>
      <c r="W4" s="234"/>
      <c r="X4" s="105" t="s">
        <v>32</v>
      </c>
      <c r="Y4" s="234"/>
      <c r="Z4" s="125" t="s">
        <v>32</v>
      </c>
      <c r="AA4" s="238"/>
      <c r="AB4" s="105" t="s">
        <v>32</v>
      </c>
      <c r="AC4" s="234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</row>
    <row r="5" spans="1:79" s="3" customFormat="1" ht="15.75" thickBot="1" x14ac:dyDescent="0.3">
      <c r="A5" s="78"/>
      <c r="B5" s="68" t="s">
        <v>33</v>
      </c>
      <c r="C5" s="111"/>
      <c r="D5" s="227" t="s">
        <v>5</v>
      </c>
      <c r="E5" s="228"/>
      <c r="F5" s="229" t="s">
        <v>6</v>
      </c>
      <c r="G5" s="230"/>
      <c r="H5" s="229" t="s">
        <v>7</v>
      </c>
      <c r="I5" s="230"/>
      <c r="J5" s="235" t="s">
        <v>8</v>
      </c>
      <c r="K5" s="236"/>
      <c r="L5" s="229" t="s">
        <v>9</v>
      </c>
      <c r="M5" s="230"/>
      <c r="N5" s="229" t="s">
        <v>10</v>
      </c>
      <c r="O5" s="230"/>
      <c r="P5" s="229" t="s">
        <v>11</v>
      </c>
      <c r="Q5" s="230"/>
      <c r="R5" s="229" t="s">
        <v>12</v>
      </c>
      <c r="S5" s="230"/>
      <c r="T5" s="229" t="s">
        <v>13</v>
      </c>
      <c r="U5" s="230"/>
      <c r="V5" s="229" t="s">
        <v>14</v>
      </c>
      <c r="W5" s="230"/>
      <c r="X5" s="229" t="s">
        <v>15</v>
      </c>
      <c r="Y5" s="230"/>
      <c r="Z5" s="229" t="s">
        <v>16</v>
      </c>
      <c r="AA5" s="230"/>
      <c r="AB5" s="239"/>
      <c r="AC5" s="240"/>
    </row>
    <row r="6" spans="1:79" ht="25.5" x14ac:dyDescent="0.25">
      <c r="A6" s="168"/>
      <c r="B6" s="2" t="s">
        <v>34</v>
      </c>
      <c r="C6" s="113" t="s">
        <v>18</v>
      </c>
      <c r="D6" s="34">
        <v>238403.44699999999</v>
      </c>
      <c r="E6" s="169" t="s">
        <v>27</v>
      </c>
      <c r="F6" s="34">
        <v>163996.59400000001</v>
      </c>
      <c r="G6" s="169" t="s">
        <v>27</v>
      </c>
      <c r="H6" s="34">
        <v>166824.06</v>
      </c>
      <c r="I6" s="170" t="s">
        <v>27</v>
      </c>
      <c r="J6" s="35"/>
      <c r="K6" s="12"/>
      <c r="L6" s="35"/>
      <c r="M6" s="170"/>
      <c r="N6" s="35"/>
      <c r="O6" s="170"/>
      <c r="P6" s="35"/>
      <c r="Q6" s="170" t="s">
        <v>27</v>
      </c>
      <c r="R6" s="35"/>
      <c r="S6" s="170" t="s">
        <v>27</v>
      </c>
      <c r="T6" s="35"/>
      <c r="U6" s="170" t="s">
        <v>27</v>
      </c>
      <c r="V6" s="35"/>
      <c r="W6" s="170" t="s">
        <v>27</v>
      </c>
      <c r="X6" s="35"/>
      <c r="Y6" s="170" t="s">
        <v>27</v>
      </c>
      <c r="Z6" s="35"/>
      <c r="AA6" s="170" t="s">
        <v>27</v>
      </c>
      <c r="AB6" s="46">
        <f>Z6+X6+V6+T6+R6+P6+N6+L6+J6+H6+F6+D6</f>
        <v>569224.10100000002</v>
      </c>
      <c r="AC6" s="47" t="s">
        <v>27</v>
      </c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</row>
    <row r="7" spans="1:79" ht="26.25" thickBot="1" x14ac:dyDescent="0.3">
      <c r="A7" s="171"/>
      <c r="B7" s="70" t="s">
        <v>35</v>
      </c>
      <c r="C7" s="106" t="s">
        <v>17</v>
      </c>
      <c r="D7" s="36">
        <v>0</v>
      </c>
      <c r="E7" s="37"/>
      <c r="F7" s="36">
        <v>5.4630000000000001</v>
      </c>
      <c r="G7" s="37"/>
      <c r="H7" s="36">
        <v>0.3</v>
      </c>
      <c r="I7" s="37"/>
      <c r="J7" s="33"/>
      <c r="K7" s="37"/>
      <c r="L7" s="33"/>
      <c r="M7" s="37"/>
      <c r="N7" s="33"/>
      <c r="O7" s="37"/>
      <c r="P7" s="33"/>
      <c r="Q7" s="37"/>
      <c r="R7" s="33"/>
      <c r="S7" s="37"/>
      <c r="T7" s="33"/>
      <c r="U7" s="37"/>
      <c r="V7" s="33"/>
      <c r="W7" s="37"/>
      <c r="X7" s="33"/>
      <c r="Y7" s="37"/>
      <c r="Z7" s="33"/>
      <c r="AA7" s="37"/>
      <c r="AB7" s="45">
        <f t="shared" ref="AB7:AB17" si="0">Z7+X7+V7+T7+R7+P7+N7+L7+J7+H7+F7+D7</f>
        <v>5.7629999999999999</v>
      </c>
      <c r="AC7" s="45">
        <f>AA7+Y7+W7+U7+S7+Q7+O7+M7+K7+I7+G7+E7</f>
        <v>0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</row>
    <row r="8" spans="1:79" ht="25.5" x14ac:dyDescent="0.25">
      <c r="A8" s="171"/>
      <c r="B8" s="138" t="s">
        <v>2</v>
      </c>
      <c r="C8" s="113" t="s">
        <v>18</v>
      </c>
      <c r="D8" s="34">
        <v>2501.4899999999998</v>
      </c>
      <c r="E8" s="170" t="s">
        <v>27</v>
      </c>
      <c r="F8" s="34">
        <v>18879.055</v>
      </c>
      <c r="G8" s="170" t="s">
        <v>27</v>
      </c>
      <c r="H8" s="34">
        <v>28913.919999999998</v>
      </c>
      <c r="I8" s="170" t="s">
        <v>27</v>
      </c>
      <c r="J8" s="35"/>
      <c r="K8" s="170" t="s">
        <v>27</v>
      </c>
      <c r="L8" s="35"/>
      <c r="M8" s="170" t="s">
        <v>27</v>
      </c>
      <c r="N8" s="35"/>
      <c r="O8" s="170" t="s">
        <v>36</v>
      </c>
      <c r="P8" s="35"/>
      <c r="Q8" s="170" t="s">
        <v>27</v>
      </c>
      <c r="R8" s="35"/>
      <c r="S8" s="170" t="s">
        <v>27</v>
      </c>
      <c r="T8" s="35"/>
      <c r="U8" s="170" t="s">
        <v>27</v>
      </c>
      <c r="V8" s="35"/>
      <c r="W8" s="170" t="s">
        <v>27</v>
      </c>
      <c r="X8" s="35"/>
      <c r="Y8" s="170" t="s">
        <v>27</v>
      </c>
      <c r="Z8" s="35"/>
      <c r="AA8" s="170" t="s">
        <v>27</v>
      </c>
      <c r="AB8" s="46">
        <f t="shared" si="0"/>
        <v>50294.464999999997</v>
      </c>
      <c r="AC8" s="47" t="s">
        <v>27</v>
      </c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</row>
    <row r="9" spans="1:79" ht="26.25" thickBot="1" x14ac:dyDescent="0.3">
      <c r="A9" s="171"/>
      <c r="B9" s="139" t="s">
        <v>37</v>
      </c>
      <c r="C9" s="106" t="s">
        <v>17</v>
      </c>
      <c r="D9" s="36">
        <v>31413.514999999999</v>
      </c>
      <c r="E9" s="38"/>
      <c r="F9" s="36">
        <v>7166.3450000000003</v>
      </c>
      <c r="G9" s="38"/>
      <c r="H9" s="36">
        <v>6885.2960000000003</v>
      </c>
      <c r="I9" s="38"/>
      <c r="J9" s="33"/>
      <c r="K9" s="38"/>
      <c r="L9" s="33"/>
      <c r="M9" s="137"/>
      <c r="N9" s="33"/>
      <c r="O9" s="38"/>
      <c r="P9" s="33"/>
      <c r="Q9" s="38"/>
      <c r="R9" s="33"/>
      <c r="S9" s="38"/>
      <c r="T9" s="33"/>
      <c r="U9" s="38"/>
      <c r="V9" s="33"/>
      <c r="W9" s="38"/>
      <c r="X9" s="33"/>
      <c r="Y9" s="38"/>
      <c r="Z9" s="33"/>
      <c r="AA9" s="38"/>
      <c r="AB9" s="45">
        <f t="shared" si="0"/>
        <v>45465.156000000003</v>
      </c>
      <c r="AC9" s="45">
        <f>AA9+Y9+W9+U9+S9+Q9+O9+M9+K9+I9+G9+E9</f>
        <v>0</v>
      </c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  <c r="BQ9" s="167"/>
      <c r="BR9" s="167"/>
      <c r="BS9" s="167"/>
      <c r="BT9" s="167"/>
      <c r="BU9" s="167"/>
      <c r="BV9" s="167"/>
      <c r="BW9" s="167"/>
      <c r="BX9" s="167"/>
      <c r="BY9" s="167"/>
      <c r="BZ9" s="167"/>
      <c r="CA9" s="167"/>
    </row>
    <row r="10" spans="1:79" ht="25.5" x14ac:dyDescent="0.25">
      <c r="A10" s="171"/>
      <c r="B10" s="138" t="s">
        <v>38</v>
      </c>
      <c r="C10" s="113" t="s">
        <v>18</v>
      </c>
      <c r="D10" s="34">
        <v>7.8869999999999996</v>
      </c>
      <c r="E10" s="170" t="s">
        <v>27</v>
      </c>
      <c r="F10" s="34">
        <v>9927.9509999999991</v>
      </c>
      <c r="G10" s="170" t="s">
        <v>27</v>
      </c>
      <c r="H10" s="34">
        <v>7153.4430000000002</v>
      </c>
      <c r="I10" s="170" t="s">
        <v>27</v>
      </c>
      <c r="J10" s="35"/>
      <c r="K10" s="170" t="s">
        <v>27</v>
      </c>
      <c r="L10" s="35"/>
      <c r="M10" s="170" t="s">
        <v>27</v>
      </c>
      <c r="N10" s="35"/>
      <c r="O10" s="170" t="s">
        <v>36</v>
      </c>
      <c r="P10" s="35"/>
      <c r="Q10" s="170" t="s">
        <v>27</v>
      </c>
      <c r="R10" s="35"/>
      <c r="S10" s="170" t="s">
        <v>27</v>
      </c>
      <c r="T10" s="35"/>
      <c r="U10" s="170" t="s">
        <v>27</v>
      </c>
      <c r="V10" s="35"/>
      <c r="W10" s="170" t="s">
        <v>27</v>
      </c>
      <c r="X10" s="35"/>
      <c r="Y10" s="170" t="s">
        <v>27</v>
      </c>
      <c r="Z10" s="35"/>
      <c r="AA10" s="170" t="s">
        <v>27</v>
      </c>
      <c r="AB10" s="46">
        <f t="shared" si="0"/>
        <v>17089.280999999999</v>
      </c>
      <c r="AC10" s="47" t="s">
        <v>27</v>
      </c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</row>
    <row r="11" spans="1:79" ht="26.25" thickBot="1" x14ac:dyDescent="0.3">
      <c r="A11" s="171"/>
      <c r="B11" s="139" t="s">
        <v>39</v>
      </c>
      <c r="C11" s="106" t="s">
        <v>17</v>
      </c>
      <c r="D11" s="40">
        <v>11832.941999999999</v>
      </c>
      <c r="E11" s="37"/>
      <c r="F11" s="40">
        <v>1005.015</v>
      </c>
      <c r="G11" s="37"/>
      <c r="H11" s="40">
        <v>4257.4620000000004</v>
      </c>
      <c r="I11" s="37"/>
      <c r="J11" s="39"/>
      <c r="K11" s="37"/>
      <c r="L11" s="39"/>
      <c r="M11" s="37"/>
      <c r="N11" s="39"/>
      <c r="O11" s="37"/>
      <c r="P11" s="39"/>
      <c r="Q11" s="37"/>
      <c r="R11" s="39"/>
      <c r="S11" s="37"/>
      <c r="T11" s="39"/>
      <c r="U11" s="37"/>
      <c r="V11" s="39"/>
      <c r="W11" s="37"/>
      <c r="X11" s="39"/>
      <c r="Y11" s="37"/>
      <c r="Z11" s="39"/>
      <c r="AA11" s="37"/>
      <c r="AB11" s="45">
        <f t="shared" si="0"/>
        <v>17095.419000000002</v>
      </c>
      <c r="AC11" s="45">
        <f>AA11+Y11+W11+U11+S11+Q11+O11+M11+K11+I11+G11+E11</f>
        <v>0</v>
      </c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</row>
    <row r="12" spans="1:79" ht="25.5" x14ac:dyDescent="0.25">
      <c r="A12" s="171"/>
      <c r="B12" s="19" t="s">
        <v>40</v>
      </c>
      <c r="C12" s="113" t="s">
        <v>18</v>
      </c>
      <c r="D12" s="34">
        <v>18214.650000000001</v>
      </c>
      <c r="E12" s="170" t="s">
        <v>27</v>
      </c>
      <c r="F12" s="34">
        <v>44681.58</v>
      </c>
      <c r="G12" s="170" t="s">
        <v>27</v>
      </c>
      <c r="H12" s="34">
        <v>39512.489000000001</v>
      </c>
      <c r="I12" s="170" t="s">
        <v>27</v>
      </c>
      <c r="J12" s="35"/>
      <c r="K12" s="170" t="s">
        <v>27</v>
      </c>
      <c r="L12" s="35"/>
      <c r="M12" s="170" t="s">
        <v>27</v>
      </c>
      <c r="N12" s="35"/>
      <c r="O12" s="170" t="s">
        <v>36</v>
      </c>
      <c r="P12" s="35"/>
      <c r="Q12" s="170" t="s">
        <v>27</v>
      </c>
      <c r="R12" s="35"/>
      <c r="S12" s="170" t="s">
        <v>27</v>
      </c>
      <c r="T12" s="35"/>
      <c r="U12" s="170" t="s">
        <v>27</v>
      </c>
      <c r="V12" s="35"/>
      <c r="W12" s="170" t="s">
        <v>27</v>
      </c>
      <c r="X12" s="35"/>
      <c r="Y12" s="170" t="s">
        <v>27</v>
      </c>
      <c r="Z12" s="35"/>
      <c r="AA12" s="170" t="s">
        <v>27</v>
      </c>
      <c r="AB12" s="46">
        <f t="shared" si="0"/>
        <v>102408.71900000001</v>
      </c>
      <c r="AC12" s="47" t="s">
        <v>27</v>
      </c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</row>
    <row r="13" spans="1:79" ht="26.25" thickBot="1" x14ac:dyDescent="0.3">
      <c r="A13" s="171"/>
      <c r="B13" s="139" t="s">
        <v>41</v>
      </c>
      <c r="C13" s="106" t="s">
        <v>17</v>
      </c>
      <c r="D13" s="40">
        <v>105.97499999999999</v>
      </c>
      <c r="E13" s="37"/>
      <c r="F13" s="40">
        <v>0</v>
      </c>
      <c r="G13" s="37"/>
      <c r="H13" s="40">
        <v>108.768</v>
      </c>
      <c r="I13" s="37"/>
      <c r="J13" s="39"/>
      <c r="K13" s="37"/>
      <c r="L13" s="39"/>
      <c r="M13" s="37"/>
      <c r="N13" s="39"/>
      <c r="O13" s="37"/>
      <c r="P13" s="39"/>
      <c r="Q13" s="37"/>
      <c r="R13" s="39"/>
      <c r="S13" s="37"/>
      <c r="T13" s="39"/>
      <c r="U13" s="37"/>
      <c r="V13" s="39"/>
      <c r="W13" s="37"/>
      <c r="X13" s="39"/>
      <c r="Y13" s="37"/>
      <c r="Z13" s="39"/>
      <c r="AA13" s="37"/>
      <c r="AB13" s="45">
        <f t="shared" si="0"/>
        <v>214.74299999999999</v>
      </c>
      <c r="AC13" s="45">
        <f>AA13+Y13+W13+U13+S13+Q13+O13+M13+K13+I13+G13+E13</f>
        <v>0</v>
      </c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</row>
    <row r="14" spans="1:79" ht="25.5" x14ac:dyDescent="0.25">
      <c r="A14" s="171"/>
      <c r="B14" s="138" t="s">
        <v>42</v>
      </c>
      <c r="C14" s="113" t="s">
        <v>18</v>
      </c>
      <c r="D14" s="34">
        <v>121515.299</v>
      </c>
      <c r="E14" s="170" t="s">
        <v>27</v>
      </c>
      <c r="F14" s="142">
        <v>50200.474999999999</v>
      </c>
      <c r="G14" s="170" t="s">
        <v>27</v>
      </c>
      <c r="H14" s="34">
        <v>48544.635000000002</v>
      </c>
      <c r="I14" s="172" t="s">
        <v>43</v>
      </c>
      <c r="J14" s="35"/>
      <c r="K14" s="168" t="s">
        <v>43</v>
      </c>
      <c r="L14" s="35"/>
      <c r="M14" s="168" t="s">
        <v>43</v>
      </c>
      <c r="N14" s="35"/>
      <c r="O14" s="168" t="s">
        <v>43</v>
      </c>
      <c r="P14" s="35"/>
      <c r="Q14" s="168" t="s">
        <v>43</v>
      </c>
      <c r="R14" s="35"/>
      <c r="S14" s="170" t="s">
        <v>27</v>
      </c>
      <c r="T14" s="35"/>
      <c r="U14" s="170" t="s">
        <v>27</v>
      </c>
      <c r="V14" s="35"/>
      <c r="W14" s="168" t="s">
        <v>43</v>
      </c>
      <c r="X14" s="9"/>
      <c r="Y14" s="168" t="s">
        <v>43</v>
      </c>
      <c r="Z14" s="35"/>
      <c r="AA14" s="168" t="s">
        <v>43</v>
      </c>
      <c r="AB14" s="46">
        <f t="shared" si="0"/>
        <v>220260.40899999999</v>
      </c>
      <c r="AC14" s="48" t="s">
        <v>43</v>
      </c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</row>
    <row r="15" spans="1:79" ht="26.25" thickBot="1" x14ac:dyDescent="0.3">
      <c r="A15" s="171"/>
      <c r="B15" s="140" t="s">
        <v>44</v>
      </c>
      <c r="C15" s="106" t="s">
        <v>17</v>
      </c>
      <c r="D15" s="36">
        <v>1095.3589999999999</v>
      </c>
      <c r="E15" s="173"/>
      <c r="F15" s="143">
        <v>5548.067</v>
      </c>
      <c r="G15" s="173"/>
      <c r="H15" s="40">
        <v>14391.626</v>
      </c>
      <c r="I15" s="174"/>
      <c r="J15" s="39"/>
      <c r="K15" s="175"/>
      <c r="L15" s="39"/>
      <c r="M15" s="176"/>
      <c r="N15" s="39"/>
      <c r="O15" s="176"/>
      <c r="P15" s="39"/>
      <c r="Q15" s="175"/>
      <c r="R15" s="39"/>
      <c r="S15" s="175"/>
      <c r="T15" s="39"/>
      <c r="U15" s="175"/>
      <c r="V15" s="39"/>
      <c r="W15" s="175"/>
      <c r="X15" s="39"/>
      <c r="Y15" s="175"/>
      <c r="Z15" s="39"/>
      <c r="AA15" s="175"/>
      <c r="AB15" s="45">
        <f t="shared" si="0"/>
        <v>21035.052</v>
      </c>
      <c r="AC15" s="45">
        <f>AA15+Y15+W15+U15+S15+Q15+O15+M15+K15+I15+G15+E15</f>
        <v>0</v>
      </c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</row>
    <row r="16" spans="1:79" ht="25.5" x14ac:dyDescent="0.25">
      <c r="A16" s="171"/>
      <c r="B16" s="19" t="s">
        <v>45</v>
      </c>
      <c r="C16" s="113" t="s">
        <v>18</v>
      </c>
      <c r="D16" s="34">
        <v>14361.11</v>
      </c>
      <c r="E16" s="170" t="s">
        <v>27</v>
      </c>
      <c r="F16" s="142">
        <v>7952.7619999999997</v>
      </c>
      <c r="G16" s="170" t="s">
        <v>27</v>
      </c>
      <c r="H16" s="34"/>
      <c r="I16" s="170" t="s">
        <v>27</v>
      </c>
      <c r="J16" s="35"/>
      <c r="K16" s="170" t="s">
        <v>27</v>
      </c>
      <c r="L16" s="35"/>
      <c r="M16" s="170" t="s">
        <v>27</v>
      </c>
      <c r="N16" s="35"/>
      <c r="O16" s="170" t="s">
        <v>36</v>
      </c>
      <c r="P16" s="35"/>
      <c r="Q16" s="170" t="s">
        <v>27</v>
      </c>
      <c r="R16" s="35"/>
      <c r="S16" s="170" t="s">
        <v>27</v>
      </c>
      <c r="T16" s="35"/>
      <c r="U16" s="170" t="s">
        <v>27</v>
      </c>
      <c r="V16" s="35"/>
      <c r="W16" s="170" t="s">
        <v>27</v>
      </c>
      <c r="X16" s="35"/>
      <c r="Y16" s="170" t="s">
        <v>27</v>
      </c>
      <c r="Z16" s="35"/>
      <c r="AA16" s="170" t="s">
        <v>27</v>
      </c>
      <c r="AB16" s="46">
        <f t="shared" si="0"/>
        <v>22313.871999999999</v>
      </c>
      <c r="AC16" s="49" t="s">
        <v>27</v>
      </c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</row>
    <row r="17" spans="1:29" ht="26.25" thickBot="1" x14ac:dyDescent="0.3">
      <c r="A17" s="177"/>
      <c r="B17" s="139" t="s">
        <v>44</v>
      </c>
      <c r="C17" s="106" t="s">
        <v>17</v>
      </c>
      <c r="D17" s="40">
        <v>63657.616000000002</v>
      </c>
      <c r="E17" s="37"/>
      <c r="F17" s="144">
        <v>88404.672000000006</v>
      </c>
      <c r="G17" s="37"/>
      <c r="H17" s="40"/>
      <c r="I17" s="37"/>
      <c r="J17" s="39"/>
      <c r="K17" s="37"/>
      <c r="L17" s="39"/>
      <c r="M17" s="37"/>
      <c r="N17" s="39"/>
      <c r="O17" s="37"/>
      <c r="P17" s="39"/>
      <c r="Q17" s="37"/>
      <c r="R17" s="39"/>
      <c r="S17" s="37"/>
      <c r="T17" s="39"/>
      <c r="U17" s="37"/>
      <c r="V17" s="39"/>
      <c r="W17" s="37"/>
      <c r="X17" s="39"/>
      <c r="Y17" s="37"/>
      <c r="Z17" s="39"/>
      <c r="AA17" s="37"/>
      <c r="AB17" s="45">
        <f t="shared" si="0"/>
        <v>152062.288</v>
      </c>
      <c r="AC17" s="50">
        <f>AA17+Y17+W17+U17+S17+Q17+O17+M17+K17+I17+G17+E17</f>
        <v>0</v>
      </c>
    </row>
    <row r="18" spans="1:29" hidden="1" x14ac:dyDescent="0.2">
      <c r="A18" s="166"/>
      <c r="B18" s="73" t="s">
        <v>26</v>
      </c>
      <c r="C18" s="69" t="s">
        <v>46</v>
      </c>
      <c r="D18" s="178"/>
      <c r="E18" s="167"/>
      <c r="F18" s="178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"/>
      <c r="AC18" s="1"/>
    </row>
    <row r="19" spans="1:29" ht="13.5" hidden="1" thickBot="1" x14ac:dyDescent="0.25">
      <c r="A19" s="166"/>
      <c r="B19" s="71"/>
      <c r="C19" s="74" t="s">
        <v>47</v>
      </c>
      <c r="D19" s="178"/>
      <c r="E19" s="167"/>
      <c r="F19" s="178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"/>
      <c r="AC19" s="1"/>
    </row>
    <row r="20" spans="1:29" hidden="1" x14ac:dyDescent="0.2">
      <c r="A20" s="166"/>
      <c r="B20" s="72" t="s">
        <v>48</v>
      </c>
      <c r="C20" s="69" t="s">
        <v>46</v>
      </c>
      <c r="D20" s="178"/>
      <c r="E20" s="167"/>
      <c r="F20" s="178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"/>
      <c r="AC20" s="1"/>
    </row>
    <row r="21" spans="1:29" ht="13.5" hidden="1" thickBot="1" x14ac:dyDescent="0.25">
      <c r="A21" s="166"/>
      <c r="B21" s="71" t="s">
        <v>49</v>
      </c>
      <c r="C21" s="74" t="s">
        <v>47</v>
      </c>
      <c r="D21" s="178"/>
      <c r="E21" s="167"/>
      <c r="F21" s="178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"/>
      <c r="AC21" s="1"/>
    </row>
    <row r="22" spans="1:29" hidden="1" x14ac:dyDescent="0.2">
      <c r="A22" s="166"/>
      <c r="B22" s="72" t="s">
        <v>50</v>
      </c>
      <c r="C22" s="69" t="s">
        <v>46</v>
      </c>
      <c r="D22" s="178"/>
      <c r="E22" s="167"/>
      <c r="F22" s="178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"/>
      <c r="AC22" s="1"/>
    </row>
    <row r="23" spans="1:29" ht="13.5" hidden="1" thickBot="1" x14ac:dyDescent="0.25">
      <c r="A23" s="166"/>
      <c r="B23" s="71"/>
      <c r="C23" s="74" t="s">
        <v>47</v>
      </c>
      <c r="D23" s="178"/>
      <c r="E23" s="167"/>
      <c r="F23" s="178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"/>
      <c r="AC23" s="1"/>
    </row>
    <row r="24" spans="1:29" hidden="1" x14ac:dyDescent="0.2">
      <c r="A24" s="166"/>
      <c r="B24" s="72" t="s">
        <v>51</v>
      </c>
      <c r="C24" s="69" t="s">
        <v>46</v>
      </c>
      <c r="D24" s="178"/>
      <c r="E24" s="167"/>
      <c r="F24" s="178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"/>
      <c r="AC24" s="1"/>
    </row>
    <row r="25" spans="1:29" ht="13.5" hidden="1" thickBot="1" x14ac:dyDescent="0.25">
      <c r="A25" s="166"/>
      <c r="B25" s="71"/>
      <c r="C25" s="74" t="s">
        <v>47</v>
      </c>
      <c r="D25" s="178"/>
      <c r="E25" s="167"/>
      <c r="F25" s="178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"/>
      <c r="AC25" s="1"/>
    </row>
    <row r="26" spans="1:29" hidden="1" x14ac:dyDescent="0.2">
      <c r="A26" s="166"/>
      <c r="B26" s="73" t="s">
        <v>52</v>
      </c>
      <c r="C26" s="69" t="s">
        <v>46</v>
      </c>
      <c r="D26" s="178"/>
      <c r="E26" s="167"/>
      <c r="F26" s="178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"/>
      <c r="AC26" s="1"/>
    </row>
    <row r="27" spans="1:29" ht="13.5" hidden="1" thickBot="1" x14ac:dyDescent="0.25">
      <c r="A27" s="166"/>
      <c r="B27" s="73" t="s">
        <v>53</v>
      </c>
      <c r="C27" s="74" t="s">
        <v>47</v>
      </c>
      <c r="D27" s="178"/>
      <c r="E27" s="167"/>
      <c r="F27" s="178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"/>
      <c r="AC27" s="1"/>
    </row>
    <row r="28" spans="1:29" hidden="1" x14ac:dyDescent="0.2">
      <c r="A28" s="166"/>
      <c r="B28" s="72" t="s">
        <v>22</v>
      </c>
      <c r="C28" s="69" t="s">
        <v>46</v>
      </c>
      <c r="D28" s="178"/>
      <c r="E28" s="167"/>
      <c r="F28" s="178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"/>
      <c r="AC28" s="1"/>
    </row>
    <row r="29" spans="1:29" ht="13.5" hidden="1" thickBot="1" x14ac:dyDescent="0.25">
      <c r="A29" s="166"/>
      <c r="B29" s="71"/>
      <c r="C29" s="74" t="s">
        <v>47</v>
      </c>
      <c r="D29" s="178"/>
      <c r="E29" s="167"/>
      <c r="F29" s="178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"/>
      <c r="AC29" s="1"/>
    </row>
    <row r="30" spans="1:29" hidden="1" x14ac:dyDescent="0.2">
      <c r="A30" s="166"/>
      <c r="B30" s="2"/>
      <c r="C30" s="69" t="s">
        <v>46</v>
      </c>
      <c r="D30" s="178"/>
      <c r="E30" s="167"/>
      <c r="F30" s="178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"/>
      <c r="AC30" s="1"/>
    </row>
    <row r="31" spans="1:29" hidden="1" x14ac:dyDescent="0.2">
      <c r="A31" s="166"/>
      <c r="B31" s="75" t="s">
        <v>54</v>
      </c>
      <c r="C31" s="74" t="s">
        <v>47</v>
      </c>
      <c r="D31" s="178"/>
      <c r="E31" s="167"/>
      <c r="F31" s="178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"/>
      <c r="AC31" s="1"/>
    </row>
    <row r="32" spans="1:29" hidden="1" x14ac:dyDescent="0.2">
      <c r="A32" s="166"/>
      <c r="B32" s="76" t="s">
        <v>55</v>
      </c>
      <c r="C32" s="69" t="s">
        <v>46</v>
      </c>
      <c r="D32" s="178"/>
      <c r="E32" s="167"/>
      <c r="F32" s="178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"/>
      <c r="AC32" s="1"/>
    </row>
    <row r="33" spans="2:29" hidden="1" x14ac:dyDescent="0.2">
      <c r="B33" s="2"/>
      <c r="C33" s="74" t="s">
        <v>47</v>
      </c>
      <c r="D33" s="178"/>
      <c r="E33" s="167"/>
      <c r="F33" s="178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"/>
      <c r="AC33" s="1"/>
    </row>
    <row r="34" spans="2:29" hidden="1" x14ac:dyDescent="0.2">
      <c r="B34" s="75" t="s">
        <v>56</v>
      </c>
      <c r="C34" s="69" t="s">
        <v>46</v>
      </c>
      <c r="D34" s="178"/>
      <c r="E34" s="167"/>
      <c r="F34" s="178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"/>
      <c r="AC34" s="1"/>
    </row>
    <row r="35" spans="2:29" hidden="1" x14ac:dyDescent="0.2">
      <c r="B35" s="76" t="s">
        <v>57</v>
      </c>
      <c r="C35" s="74" t="s">
        <v>47</v>
      </c>
      <c r="D35" s="178"/>
      <c r="E35" s="167"/>
      <c r="F35" s="178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"/>
      <c r="AC35" s="1"/>
    </row>
    <row r="36" spans="2:29" ht="13.5" hidden="1" thickBot="1" x14ac:dyDescent="0.25">
      <c r="B36" s="2"/>
      <c r="C36" s="69" t="s">
        <v>46</v>
      </c>
      <c r="D36" s="178"/>
      <c r="E36" s="167"/>
      <c r="F36" s="178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"/>
      <c r="AC36" s="1"/>
    </row>
    <row r="37" spans="2:29" ht="25.5" x14ac:dyDescent="0.2">
      <c r="B37" s="2"/>
      <c r="C37" s="112" t="s">
        <v>18</v>
      </c>
      <c r="D37" s="179">
        <f>D6+D8+D10+D12+D14+D16</f>
        <v>395003.88299999991</v>
      </c>
      <c r="E37" s="180"/>
      <c r="F37" s="179">
        <f>F6+F8+F10+F12+F14+F16</f>
        <v>295638.41699999996</v>
      </c>
      <c r="G37" s="181"/>
      <c r="H37" s="182">
        <f>H6+H8+H10+H12+H14+H16</f>
        <v>290948.54699999996</v>
      </c>
      <c r="I37" s="167"/>
      <c r="J37" s="182">
        <f>J6+J8+J10+J12+J14+J16</f>
        <v>0</v>
      </c>
      <c r="K37" s="167"/>
      <c r="L37" s="115">
        <f>L6+L8+L10+L12+L14+L16</f>
        <v>0</v>
      </c>
      <c r="M37" s="167"/>
      <c r="N37" s="182">
        <f>N6+N8+N10+N12+N14+N16</f>
        <v>0</v>
      </c>
      <c r="O37" s="167"/>
      <c r="P37" s="182">
        <f>P6+P8+P10+P12+P14+P16</f>
        <v>0</v>
      </c>
      <c r="Q37" s="167"/>
      <c r="R37" s="182">
        <f>R6+R8+R10+R12+R14+R16</f>
        <v>0</v>
      </c>
      <c r="S37" s="167"/>
      <c r="T37" s="182">
        <f>T6+T8+T10+T12+T14+T16</f>
        <v>0</v>
      </c>
      <c r="U37" s="167"/>
      <c r="V37" s="182">
        <f>V6+V8+V10+V12+V14+V16</f>
        <v>0</v>
      </c>
      <c r="W37" s="167"/>
      <c r="X37" s="182">
        <f>X6+X8+X10+X12+X14+X16</f>
        <v>0</v>
      </c>
      <c r="Y37" s="167"/>
      <c r="Z37" s="182">
        <f>Z6+Z8+Z10+Z12+Z14+Z16</f>
        <v>0</v>
      </c>
      <c r="AA37" s="167"/>
      <c r="AB37" s="41">
        <f>AB6+AB8+AB10+AB12+AB14+AB16</f>
        <v>981590.84699999995</v>
      </c>
      <c r="AC37" s="1"/>
    </row>
    <row r="38" spans="2:29" ht="25.5" x14ac:dyDescent="0.2">
      <c r="B38" s="3"/>
      <c r="C38" s="114" t="s">
        <v>17</v>
      </c>
      <c r="D38" s="183">
        <f>D7+D9+D11+D13+D15+D17</f>
        <v>108105.40699999999</v>
      </c>
      <c r="E38" s="184"/>
      <c r="F38" s="183">
        <f>F7+F9+F11+F13+F15+F17</f>
        <v>102129.56200000001</v>
      </c>
      <c r="G38" s="185"/>
      <c r="H38" s="186">
        <f>H7+H9+H11+H13+H15+H17</f>
        <v>25643.452000000001</v>
      </c>
      <c r="I38" s="187"/>
      <c r="J38" s="186">
        <f>J7+J9+J11+J13+J15+J17</f>
        <v>0</v>
      </c>
      <c r="K38" s="187"/>
      <c r="L38" s="116">
        <f>L7+L9+L11+L13+L15+L17</f>
        <v>0</v>
      </c>
      <c r="M38" s="187"/>
      <c r="N38" s="186">
        <f>N7+N9+N11+N13+N15+N17</f>
        <v>0</v>
      </c>
      <c r="O38" s="187"/>
      <c r="P38" s="186">
        <f>P7+P9+P11+P13+P15+P17</f>
        <v>0</v>
      </c>
      <c r="Q38" s="187"/>
      <c r="R38" s="186">
        <f>R7+R9+R11+R13+R15+R17</f>
        <v>0</v>
      </c>
      <c r="S38" s="187"/>
      <c r="T38" s="186">
        <f>T7+T9+T11+T13+T15+T17</f>
        <v>0</v>
      </c>
      <c r="U38" s="187"/>
      <c r="V38" s="186">
        <f>V7+V9+V11+V13+V15+V17</f>
        <v>0</v>
      </c>
      <c r="W38" s="187"/>
      <c r="X38" s="186">
        <f>X7+X9+X11+X13+X15+X17</f>
        <v>0</v>
      </c>
      <c r="Y38" s="187"/>
      <c r="Z38" s="186">
        <f>Z7+Z9+Z11+Z13+Z15+Z17</f>
        <v>0</v>
      </c>
      <c r="AA38" s="187"/>
      <c r="AB38" s="42">
        <f>AB7+AB9+AB11+AB13+AB15+AB17</f>
        <v>235878.421</v>
      </c>
      <c r="AC38" s="43"/>
    </row>
    <row r="39" spans="2:29" ht="13.5" thickBot="1" x14ac:dyDescent="0.25">
      <c r="B39" s="3"/>
      <c r="C39" s="77" t="s">
        <v>58</v>
      </c>
      <c r="D39" s="188">
        <f>D38-D37</f>
        <v>-286898.47599999991</v>
      </c>
      <c r="E39" s="189"/>
      <c r="F39" s="188">
        <f>F38-F37</f>
        <v>-193508.85499999995</v>
      </c>
      <c r="G39" s="190"/>
      <c r="H39" s="191">
        <f>H38-H37</f>
        <v>-265305.09499999997</v>
      </c>
      <c r="I39" s="187"/>
      <c r="J39" s="191">
        <f>J38-J37</f>
        <v>0</v>
      </c>
      <c r="K39" s="187"/>
      <c r="L39" s="117">
        <f>L38-L37</f>
        <v>0</v>
      </c>
      <c r="M39" s="187"/>
      <c r="N39" s="191">
        <f>N38-N37</f>
        <v>0</v>
      </c>
      <c r="O39" s="187"/>
      <c r="P39" s="191">
        <f>P38-P37</f>
        <v>0</v>
      </c>
      <c r="Q39" s="187"/>
      <c r="R39" s="191">
        <f>R38-R37</f>
        <v>0</v>
      </c>
      <c r="S39" s="187"/>
      <c r="T39" s="191">
        <f>T38-T37</f>
        <v>0</v>
      </c>
      <c r="U39" s="187"/>
      <c r="V39" s="191">
        <f>V38-V37</f>
        <v>0</v>
      </c>
      <c r="W39" s="187"/>
      <c r="X39" s="191">
        <f>X38-X37</f>
        <v>0</v>
      </c>
      <c r="Y39" s="187"/>
      <c r="Z39" s="191">
        <f>Z38-Z37</f>
        <v>0</v>
      </c>
      <c r="AA39" s="187"/>
      <c r="AB39" s="44">
        <f>AB38-AB37</f>
        <v>-745712.42599999998</v>
      </c>
      <c r="AC39" s="43"/>
    </row>
    <row r="40" spans="2:29" x14ac:dyDescent="0.2">
      <c r="B40" s="167"/>
      <c r="C40" s="16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</row>
    <row r="41" spans="2:29" x14ac:dyDescent="0.2"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51">
        <f>AB6-AB7+AB8-AB9+AB10-AB11+AB12-AB13+AB14-AB15+AB16-AB17+AB39</f>
        <v>0</v>
      </c>
      <c r="AC41" s="167"/>
    </row>
  </sheetData>
  <mergeCells count="28">
    <mergeCell ref="AC3:AC4"/>
    <mergeCell ref="AB5:AC5"/>
    <mergeCell ref="Q3:Q4"/>
    <mergeCell ref="S3:S4"/>
    <mergeCell ref="T5:U5"/>
    <mergeCell ref="V5:W5"/>
    <mergeCell ref="X5:Y5"/>
    <mergeCell ref="Z5:AA5"/>
    <mergeCell ref="H5:I5"/>
    <mergeCell ref="J5:K5"/>
    <mergeCell ref="U3:U4"/>
    <mergeCell ref="W3:W4"/>
    <mergeCell ref="L5:M5"/>
    <mergeCell ref="N5:O5"/>
    <mergeCell ref="P5:Q5"/>
    <mergeCell ref="R5:S5"/>
    <mergeCell ref="Y3:Y4"/>
    <mergeCell ref="AA3:AA4"/>
    <mergeCell ref="M3:M4"/>
    <mergeCell ref="O3:O4"/>
    <mergeCell ref="D5:E5"/>
    <mergeCell ref="F5:G5"/>
    <mergeCell ref="I3:I4"/>
    <mergeCell ref="K3:K4"/>
    <mergeCell ref="B3:B4"/>
    <mergeCell ref="C3:C4"/>
    <mergeCell ref="E3:E4"/>
    <mergeCell ref="G3:G4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18"/>
  <sheetViews>
    <sheetView workbookViewId="0">
      <pane ySplit="4" topLeftCell="A5" activePane="bottomLeft" state="frozenSplit"/>
      <selection pane="bottomLeft" activeCell="A17" sqref="A17"/>
    </sheetView>
  </sheetViews>
  <sheetFormatPr defaultRowHeight="12.75" x14ac:dyDescent="0.2"/>
  <cols>
    <col min="1" max="1" width="13" customWidth="1"/>
    <col min="2" max="2" width="12" customWidth="1"/>
    <col min="3" max="3" width="12.85546875" customWidth="1"/>
    <col min="4" max="5" width="10.85546875" customWidth="1"/>
    <col min="6" max="6" width="13.5703125" customWidth="1"/>
    <col min="7" max="7" width="10.7109375" customWidth="1"/>
  </cols>
  <sheetData>
    <row r="1" spans="1:7" x14ac:dyDescent="0.2">
      <c r="A1" s="244" t="s">
        <v>59</v>
      </c>
      <c r="B1" s="244"/>
      <c r="C1" s="244"/>
      <c r="D1" s="244"/>
      <c r="E1" s="244"/>
      <c r="F1" s="244"/>
      <c r="G1" s="244"/>
    </row>
    <row r="2" spans="1:7" ht="13.5" thickBot="1" x14ac:dyDescent="0.25">
      <c r="A2" s="10"/>
      <c r="B2" s="10"/>
      <c r="C2" s="10"/>
      <c r="D2" s="10"/>
      <c r="E2" s="10"/>
      <c r="F2" s="10"/>
      <c r="G2" s="10"/>
    </row>
    <row r="3" spans="1:7" ht="13.5" thickBot="1" x14ac:dyDescent="0.25">
      <c r="A3" s="245" t="s">
        <v>60</v>
      </c>
      <c r="B3" s="247" t="s">
        <v>61</v>
      </c>
      <c r="C3" s="248"/>
      <c r="D3" s="249"/>
      <c r="E3" s="247" t="s">
        <v>62</v>
      </c>
      <c r="F3" s="248"/>
      <c r="G3" s="249"/>
    </row>
    <row r="4" spans="1:7" ht="26.25" thickBot="1" x14ac:dyDescent="0.25">
      <c r="A4" s="246"/>
      <c r="B4" s="107" t="s">
        <v>18</v>
      </c>
      <c r="C4" s="108" t="s">
        <v>17</v>
      </c>
      <c r="D4" s="81" t="s">
        <v>3</v>
      </c>
      <c r="E4" s="109" t="s">
        <v>18</v>
      </c>
      <c r="F4" s="110" t="s">
        <v>17</v>
      </c>
      <c r="G4" s="81" t="s">
        <v>3</v>
      </c>
    </row>
    <row r="5" spans="1:7" ht="16.5" thickBot="1" x14ac:dyDescent="0.25">
      <c r="A5" s="241">
        <v>2008</v>
      </c>
      <c r="B5" s="242"/>
      <c r="C5" s="242"/>
      <c r="D5" s="242"/>
      <c r="E5" s="242"/>
      <c r="F5" s="242"/>
      <c r="G5" s="243"/>
    </row>
    <row r="6" spans="1:7" ht="12.75" customHeight="1" x14ac:dyDescent="0.2">
      <c r="A6" s="151" t="s">
        <v>23</v>
      </c>
      <c r="B6" s="95">
        <v>9164.6890000000003</v>
      </c>
      <c r="C6" s="96">
        <v>63383.754000000001</v>
      </c>
      <c r="D6" s="93">
        <f t="shared" ref="D6:D17" si="0">C6-B6</f>
        <v>54219.065000000002</v>
      </c>
      <c r="E6" s="122">
        <v>21.463000000000001</v>
      </c>
      <c r="F6" s="120"/>
      <c r="G6" s="85">
        <f>F6-E6</f>
        <v>-21.463000000000001</v>
      </c>
    </row>
    <row r="7" spans="1:7" ht="12.75" customHeight="1" x14ac:dyDescent="0.2">
      <c r="A7" s="121" t="s">
        <v>6</v>
      </c>
      <c r="B7" s="84">
        <v>10207.763000000001</v>
      </c>
      <c r="C7" s="30">
        <v>25043.978999999999</v>
      </c>
      <c r="D7" s="85">
        <f t="shared" si="0"/>
        <v>14836.215999999999</v>
      </c>
      <c r="E7" s="122">
        <v>0</v>
      </c>
      <c r="F7" s="120">
        <v>0</v>
      </c>
      <c r="G7" s="85">
        <f>F7-E7</f>
        <v>0</v>
      </c>
    </row>
    <row r="8" spans="1:7" ht="12.75" customHeight="1" x14ac:dyDescent="0.2">
      <c r="A8" s="121" t="s">
        <v>7</v>
      </c>
      <c r="B8" s="84">
        <v>5241.3220000000001</v>
      </c>
      <c r="C8" s="30">
        <v>39214.235999999997</v>
      </c>
      <c r="D8" s="141">
        <f t="shared" si="0"/>
        <v>33972.913999999997</v>
      </c>
      <c r="E8" s="122">
        <v>187.178</v>
      </c>
      <c r="F8" s="120">
        <v>3.1E-2</v>
      </c>
      <c r="G8" s="85">
        <f>F8-E8</f>
        <v>-187.14699999999999</v>
      </c>
    </row>
    <row r="9" spans="1:7" x14ac:dyDescent="0.2">
      <c r="A9" s="121" t="s">
        <v>8</v>
      </c>
      <c r="B9" s="84">
        <v>8271.5869999999995</v>
      </c>
      <c r="C9" s="30">
        <v>85153.21</v>
      </c>
      <c r="D9" s="85">
        <f t="shared" si="0"/>
        <v>76881.623000000007</v>
      </c>
      <c r="E9" s="122">
        <v>0</v>
      </c>
      <c r="F9" s="120">
        <v>0</v>
      </c>
      <c r="G9" s="85">
        <f t="shared" ref="G9:G17" si="1">F9-E9</f>
        <v>0</v>
      </c>
    </row>
    <row r="10" spans="1:7" x14ac:dyDescent="0.2">
      <c r="A10" s="121" t="s">
        <v>9</v>
      </c>
      <c r="B10" s="84">
        <v>85587.032000000007</v>
      </c>
      <c r="C10" s="30">
        <v>27878.184000000001</v>
      </c>
      <c r="D10" s="85">
        <f t="shared" si="0"/>
        <v>-57708.848000000005</v>
      </c>
      <c r="E10" s="83">
        <v>68.293999999999997</v>
      </c>
      <c r="F10" s="82">
        <v>6.95</v>
      </c>
      <c r="G10" s="85">
        <f t="shared" si="1"/>
        <v>-61.343999999999994</v>
      </c>
    </row>
    <row r="11" spans="1:7" x14ac:dyDescent="0.2">
      <c r="A11" s="121" t="s">
        <v>10</v>
      </c>
      <c r="B11" s="84">
        <v>54533.811999999998</v>
      </c>
      <c r="C11" s="30">
        <v>4463.509</v>
      </c>
      <c r="D11" s="150">
        <f t="shared" si="0"/>
        <v>-50070.303</v>
      </c>
      <c r="E11" s="83">
        <v>22.986999999999998</v>
      </c>
      <c r="F11" s="82">
        <v>1.579</v>
      </c>
      <c r="G11" s="85">
        <f t="shared" si="1"/>
        <v>-21.407999999999998</v>
      </c>
    </row>
    <row r="12" spans="1:7" x14ac:dyDescent="0.2">
      <c r="A12" s="121" t="s">
        <v>11</v>
      </c>
      <c r="B12" s="84">
        <v>76519.918000000005</v>
      </c>
      <c r="C12" s="30">
        <v>9421.5220000000008</v>
      </c>
      <c r="D12" s="85">
        <f t="shared" si="0"/>
        <v>-67098.396000000008</v>
      </c>
      <c r="E12" s="148">
        <v>38.911000000000001</v>
      </c>
      <c r="F12" s="82">
        <v>12.625</v>
      </c>
      <c r="G12" s="85">
        <f t="shared" si="1"/>
        <v>-26.286000000000001</v>
      </c>
    </row>
    <row r="13" spans="1:7" x14ac:dyDescent="0.2">
      <c r="A13" s="121" t="s">
        <v>12</v>
      </c>
      <c r="B13" s="84">
        <v>123788.349</v>
      </c>
      <c r="C13" s="30">
        <v>333.72699999999998</v>
      </c>
      <c r="D13" s="85">
        <f t="shared" si="0"/>
        <v>-123454.622</v>
      </c>
      <c r="E13" s="83">
        <v>994.49</v>
      </c>
      <c r="F13" s="82">
        <v>9.1999999999999998E-2</v>
      </c>
      <c r="G13" s="85">
        <f t="shared" si="1"/>
        <v>-994.39800000000002</v>
      </c>
    </row>
    <row r="14" spans="1:7" x14ac:dyDescent="0.2">
      <c r="A14" s="121" t="s">
        <v>13</v>
      </c>
      <c r="B14" s="84">
        <v>215881.08199999999</v>
      </c>
      <c r="C14" s="149">
        <v>37.155999999999999</v>
      </c>
      <c r="D14" s="85">
        <f t="shared" si="0"/>
        <v>-215843.92600000001</v>
      </c>
      <c r="E14" s="83">
        <v>1172.675</v>
      </c>
      <c r="F14" s="82">
        <v>4.38</v>
      </c>
      <c r="G14" s="85">
        <f t="shared" si="1"/>
        <v>-1168.2949999999998</v>
      </c>
    </row>
    <row r="15" spans="1:7" x14ac:dyDescent="0.2">
      <c r="A15" s="121" t="s">
        <v>14</v>
      </c>
      <c r="B15" s="84">
        <v>83232.175000000003</v>
      </c>
      <c r="C15" s="30">
        <v>2872.444</v>
      </c>
      <c r="D15" s="85">
        <f t="shared" si="0"/>
        <v>-80359.731</v>
      </c>
      <c r="E15" s="83">
        <v>1165.2139999999999</v>
      </c>
      <c r="F15" s="82"/>
      <c r="G15" s="85">
        <f t="shared" si="1"/>
        <v>-1165.2139999999999</v>
      </c>
    </row>
    <row r="16" spans="1:7" x14ac:dyDescent="0.2">
      <c r="A16" s="121" t="s">
        <v>15</v>
      </c>
      <c r="B16" s="84">
        <v>42223.724999999999</v>
      </c>
      <c r="C16" s="30">
        <v>14868.438</v>
      </c>
      <c r="D16" s="85">
        <f t="shared" si="0"/>
        <v>-27355.286999999997</v>
      </c>
      <c r="E16" s="83">
        <v>633.39200000000005</v>
      </c>
      <c r="F16" s="82"/>
      <c r="G16" s="85">
        <f t="shared" si="1"/>
        <v>-633.39200000000005</v>
      </c>
    </row>
    <row r="17" spans="1:7" ht="13.5" thickBot="1" x14ac:dyDescent="0.25">
      <c r="A17" s="152" t="s">
        <v>16</v>
      </c>
      <c r="B17" s="86">
        <v>41974.771999999997</v>
      </c>
      <c r="C17" s="87">
        <v>25271.472000000002</v>
      </c>
      <c r="D17" s="119">
        <f t="shared" si="0"/>
        <v>-16703.299999999996</v>
      </c>
      <c r="E17" s="88"/>
      <c r="F17" s="89"/>
      <c r="G17" s="119">
        <f t="shared" si="1"/>
        <v>0</v>
      </c>
    </row>
    <row r="18" spans="1:7" ht="13.5" thickBot="1" x14ac:dyDescent="0.25">
      <c r="A18" s="94" t="s">
        <v>63</v>
      </c>
      <c r="B18" s="90">
        <f>B17+B16+B15+B14+B13+B12+B11+B10+B9+B8+B7+B6</f>
        <v>756626.22600000014</v>
      </c>
      <c r="C18" s="91">
        <f>C17+C16+C15+C14+C13+C12+C11+C10+C9+C8+C7+C6</f>
        <v>297941.63099999999</v>
      </c>
      <c r="D18" s="92">
        <f>D17+D16+D15+D14+D13+D12+D11+D10+D9+D8+D7+D6</f>
        <v>-458684.59500000003</v>
      </c>
      <c r="E18" s="145">
        <f>SUM(E9:E17)</f>
        <v>4095.9629999999997</v>
      </c>
      <c r="F18" s="92">
        <f>SUM(F9:F17)</f>
        <v>25.625999999999998</v>
      </c>
      <c r="G18" s="92">
        <f>SUM(G9:G17)</f>
        <v>-4070.3369999999995</v>
      </c>
    </row>
  </sheetData>
  <mergeCells count="5">
    <mergeCell ref="A5:G5"/>
    <mergeCell ref="A1:G1"/>
    <mergeCell ref="A3:A4"/>
    <mergeCell ref="B3:D3"/>
    <mergeCell ref="E3:G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13"/>
  <sheetViews>
    <sheetView tabSelected="1" view="pageBreakPreview" zoomScale="90" zoomScaleNormal="100" zoomScaleSheetLayoutView="90" workbookViewId="0">
      <selection activeCell="E7" sqref="E7"/>
    </sheetView>
  </sheetViews>
  <sheetFormatPr defaultRowHeight="15.75" x14ac:dyDescent="0.2"/>
  <cols>
    <col min="1" max="1" width="4.85546875" style="192" customWidth="1"/>
    <col min="2" max="2" width="39.42578125" style="192" customWidth="1"/>
    <col min="3" max="3" width="19" style="192" bestFit="1" customWidth="1"/>
    <col min="4" max="5" width="18.28515625" style="192" bestFit="1" customWidth="1"/>
    <col min="6" max="16384" width="9.140625" style="192"/>
  </cols>
  <sheetData>
    <row r="1" spans="1:5" ht="45" customHeight="1" x14ac:dyDescent="0.2">
      <c r="A1" s="251" t="s">
        <v>358</v>
      </c>
      <c r="B1" s="251"/>
      <c r="C1" s="251"/>
      <c r="D1" s="251"/>
      <c r="E1" s="251"/>
    </row>
    <row r="2" spans="1:5" ht="32.25" customHeight="1" x14ac:dyDescent="0.2">
      <c r="A2" s="251" t="s">
        <v>359</v>
      </c>
      <c r="B2" s="251"/>
      <c r="C2" s="251"/>
      <c r="D2" s="251"/>
      <c r="E2" s="251"/>
    </row>
    <row r="3" spans="1:5" ht="18.75" customHeight="1" thickBot="1" x14ac:dyDescent="0.25">
      <c r="A3" s="252" t="s">
        <v>352</v>
      </c>
      <c r="B3" s="252"/>
      <c r="C3" s="252"/>
      <c r="D3" s="252"/>
      <c r="E3" s="252"/>
    </row>
    <row r="4" spans="1:5" s="196" customFormat="1" ht="48" thickBot="1" x14ac:dyDescent="0.25">
      <c r="A4" s="193" t="s">
        <v>64</v>
      </c>
      <c r="B4" s="193" t="s">
        <v>354</v>
      </c>
      <c r="C4" s="194" t="s">
        <v>355</v>
      </c>
      <c r="D4" s="195" t="s">
        <v>356</v>
      </c>
      <c r="E4" s="193" t="s">
        <v>357</v>
      </c>
    </row>
    <row r="5" spans="1:5" ht="27.75" customHeight="1" x14ac:dyDescent="0.2">
      <c r="A5" s="197">
        <v>1</v>
      </c>
      <c r="B5" s="198" t="s">
        <v>65</v>
      </c>
      <c r="C5" s="199">
        <v>151714.35500000001</v>
      </c>
      <c r="D5" s="200">
        <v>366536.245</v>
      </c>
      <c r="E5" s="213">
        <v>214821.88999999998</v>
      </c>
    </row>
    <row r="6" spans="1:5" ht="27.75" customHeight="1" x14ac:dyDescent="0.2">
      <c r="A6" s="201">
        <v>2</v>
      </c>
      <c r="B6" s="202" t="s">
        <v>66</v>
      </c>
      <c r="C6" s="203">
        <v>245365.095</v>
      </c>
      <c r="D6" s="204">
        <v>1338.0809999999999</v>
      </c>
      <c r="E6" s="214">
        <v>-244027.014</v>
      </c>
    </row>
    <row r="7" spans="1:5" ht="31.5" customHeight="1" x14ac:dyDescent="0.2">
      <c r="A7" s="201">
        <v>3</v>
      </c>
      <c r="B7" s="202" t="s">
        <v>67</v>
      </c>
      <c r="C7" s="203">
        <v>247050.611</v>
      </c>
      <c r="D7" s="205">
        <v>247426.117</v>
      </c>
      <c r="E7" s="214">
        <v>375.50599999999395</v>
      </c>
    </row>
    <row r="8" spans="1:5" ht="30.75" customHeight="1" x14ac:dyDescent="0.2">
      <c r="A8" s="197">
        <v>4</v>
      </c>
      <c r="B8" s="206" t="s">
        <v>68</v>
      </c>
      <c r="C8" s="207">
        <v>113470.655</v>
      </c>
      <c r="D8" s="208">
        <v>9.2999999999999999E-2</v>
      </c>
      <c r="E8" s="215">
        <v>-113470.56200000001</v>
      </c>
    </row>
    <row r="9" spans="1:5" ht="24.75" customHeight="1" x14ac:dyDescent="0.2">
      <c r="A9" s="201">
        <v>5</v>
      </c>
      <c r="B9" s="202" t="s">
        <v>69</v>
      </c>
      <c r="C9" s="203">
        <v>4454.1809999999996</v>
      </c>
      <c r="D9" s="205">
        <v>182214.18</v>
      </c>
      <c r="E9" s="214">
        <v>177759.99899999998</v>
      </c>
    </row>
    <row r="10" spans="1:5" ht="27" customHeight="1" x14ac:dyDescent="0.2">
      <c r="A10" s="201">
        <v>6</v>
      </c>
      <c r="B10" s="206" t="s">
        <v>70</v>
      </c>
      <c r="C10" s="203">
        <v>146208.46599999999</v>
      </c>
      <c r="D10" s="205">
        <v>111719.477</v>
      </c>
      <c r="E10" s="214">
        <v>-34488.988999999987</v>
      </c>
    </row>
    <row r="11" spans="1:5" ht="16.5" thickBot="1" x14ac:dyDescent="0.25">
      <c r="A11" s="209">
        <v>7</v>
      </c>
      <c r="B11" s="210" t="s">
        <v>71</v>
      </c>
      <c r="C11" s="211">
        <v>139034.37</v>
      </c>
      <c r="D11" s="212">
        <v>12931.45</v>
      </c>
      <c r="E11" s="216">
        <v>-126102.92</v>
      </c>
    </row>
    <row r="12" spans="1:5" ht="18" customHeight="1" x14ac:dyDescent="0.2">
      <c r="A12" s="250" t="s">
        <v>72</v>
      </c>
      <c r="B12" s="250"/>
      <c r="C12" s="250"/>
      <c r="D12" s="250"/>
      <c r="E12" s="250"/>
    </row>
    <row r="13" spans="1:5" ht="19.5" customHeight="1" x14ac:dyDescent="0.2">
      <c r="A13" s="250" t="s">
        <v>353</v>
      </c>
      <c r="B13" s="250"/>
      <c r="C13" s="250"/>
      <c r="D13" s="250"/>
      <c r="E13" s="250"/>
    </row>
  </sheetData>
  <mergeCells count="5">
    <mergeCell ref="A12:E12"/>
    <mergeCell ref="A13:E13"/>
    <mergeCell ref="A1:E1"/>
    <mergeCell ref="A2:E2"/>
    <mergeCell ref="A3:E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3:F65"/>
  <sheetViews>
    <sheetView workbookViewId="0">
      <selection activeCell="K8" sqref="K8"/>
    </sheetView>
  </sheetViews>
  <sheetFormatPr defaultRowHeight="12.75" x14ac:dyDescent="0.2"/>
  <sheetData>
    <row r="3" spans="1:6" ht="18.75" x14ac:dyDescent="0.2">
      <c r="A3" s="253" t="s">
        <v>73</v>
      </c>
      <c r="B3" s="254"/>
      <c r="C3" s="254"/>
      <c r="D3" s="254"/>
      <c r="E3" s="254"/>
      <c r="F3" s="255"/>
    </row>
    <row r="4" spans="1:6" ht="51" x14ac:dyDescent="0.2">
      <c r="A4" s="256">
        <v>1</v>
      </c>
      <c r="B4" s="160" t="s">
        <v>74</v>
      </c>
      <c r="C4" s="160" t="s">
        <v>75</v>
      </c>
      <c r="D4" s="159" t="s">
        <v>76</v>
      </c>
      <c r="E4" s="154">
        <v>330</v>
      </c>
      <c r="F4" s="159" t="s">
        <v>76</v>
      </c>
    </row>
    <row r="5" spans="1:6" ht="38.25" x14ac:dyDescent="0.2">
      <c r="A5" s="257"/>
      <c r="B5" s="164" t="s">
        <v>77</v>
      </c>
      <c r="C5" s="160" t="s">
        <v>78</v>
      </c>
      <c r="D5" s="159" t="s">
        <v>79</v>
      </c>
      <c r="E5" s="154">
        <v>330</v>
      </c>
      <c r="F5" s="159" t="s">
        <v>79</v>
      </c>
    </row>
    <row r="6" spans="1:6" ht="38.25" x14ac:dyDescent="0.2">
      <c r="A6" s="258"/>
      <c r="B6" s="163" t="s">
        <v>80</v>
      </c>
      <c r="C6" s="162"/>
      <c r="D6" s="159" t="s">
        <v>81</v>
      </c>
      <c r="E6" s="154">
        <v>330</v>
      </c>
      <c r="F6" s="159" t="s">
        <v>81</v>
      </c>
    </row>
    <row r="7" spans="1:6" ht="51" x14ac:dyDescent="0.2">
      <c r="A7" s="256">
        <v>2</v>
      </c>
      <c r="B7" s="160" t="s">
        <v>82</v>
      </c>
      <c r="C7" s="160" t="s">
        <v>75</v>
      </c>
      <c r="D7" s="259" t="s">
        <v>83</v>
      </c>
      <c r="E7" s="256">
        <v>330</v>
      </c>
      <c r="F7" s="259" t="s">
        <v>83</v>
      </c>
    </row>
    <row r="8" spans="1:6" ht="25.5" x14ac:dyDescent="0.2">
      <c r="A8" s="257"/>
      <c r="B8" s="164" t="s">
        <v>77</v>
      </c>
      <c r="C8" s="160" t="s">
        <v>84</v>
      </c>
      <c r="D8" s="260"/>
      <c r="E8" s="257"/>
      <c r="F8" s="260"/>
    </row>
    <row r="9" spans="1:6" ht="38.25" x14ac:dyDescent="0.2">
      <c r="A9" s="258"/>
      <c r="B9" s="163" t="s">
        <v>80</v>
      </c>
      <c r="C9" s="159" t="s">
        <v>85</v>
      </c>
      <c r="D9" s="261"/>
      <c r="E9" s="258"/>
      <c r="F9" s="261"/>
    </row>
    <row r="10" spans="1:6" ht="51" x14ac:dyDescent="0.2">
      <c r="A10" s="256">
        <v>3</v>
      </c>
      <c r="B10" s="160" t="s">
        <v>86</v>
      </c>
      <c r="C10" s="160" t="s">
        <v>75</v>
      </c>
      <c r="D10" s="259" t="s">
        <v>87</v>
      </c>
      <c r="E10" s="256">
        <v>330</v>
      </c>
      <c r="F10" s="259" t="s">
        <v>87</v>
      </c>
    </row>
    <row r="11" spans="1:6" ht="25.5" x14ac:dyDescent="0.2">
      <c r="A11" s="257"/>
      <c r="B11" s="164" t="s">
        <v>77</v>
      </c>
      <c r="C11" s="160" t="s">
        <v>84</v>
      </c>
      <c r="D11" s="260"/>
      <c r="E11" s="257"/>
      <c r="F11" s="260"/>
    </row>
    <row r="12" spans="1:6" ht="38.25" x14ac:dyDescent="0.2">
      <c r="A12" s="258"/>
      <c r="B12" s="163" t="s">
        <v>80</v>
      </c>
      <c r="C12" s="159" t="s">
        <v>88</v>
      </c>
      <c r="D12" s="261"/>
      <c r="E12" s="258"/>
      <c r="F12" s="261"/>
    </row>
    <row r="13" spans="1:6" ht="25.5" x14ac:dyDescent="0.2">
      <c r="A13" s="256">
        <v>4</v>
      </c>
      <c r="B13" s="160" t="s">
        <v>89</v>
      </c>
      <c r="C13" s="160" t="s">
        <v>75</v>
      </c>
      <c r="D13" s="259" t="s">
        <v>90</v>
      </c>
      <c r="E13" s="256">
        <v>330</v>
      </c>
      <c r="F13" s="259" t="s">
        <v>90</v>
      </c>
    </row>
    <row r="14" spans="1:6" ht="25.5" x14ac:dyDescent="0.2">
      <c r="A14" s="257"/>
      <c r="B14" s="164" t="s">
        <v>77</v>
      </c>
      <c r="C14" s="160" t="s">
        <v>91</v>
      </c>
      <c r="D14" s="260"/>
      <c r="E14" s="257"/>
      <c r="F14" s="260"/>
    </row>
    <row r="15" spans="1:6" ht="38.25" x14ac:dyDescent="0.2">
      <c r="A15" s="258"/>
      <c r="B15" s="163" t="s">
        <v>80</v>
      </c>
      <c r="C15" s="162"/>
      <c r="D15" s="261"/>
      <c r="E15" s="258"/>
      <c r="F15" s="261"/>
    </row>
    <row r="16" spans="1:6" ht="63.75" x14ac:dyDescent="0.2">
      <c r="A16" s="256">
        <v>5</v>
      </c>
      <c r="B16" s="160" t="s">
        <v>92</v>
      </c>
      <c r="C16" s="160" t="s">
        <v>93</v>
      </c>
      <c r="D16" s="159" t="s">
        <v>94</v>
      </c>
      <c r="E16" s="154">
        <v>330</v>
      </c>
      <c r="F16" s="159" t="s">
        <v>94</v>
      </c>
    </row>
    <row r="17" spans="1:6" ht="51" x14ac:dyDescent="0.2">
      <c r="A17" s="258"/>
      <c r="B17" s="163" t="s">
        <v>95</v>
      </c>
      <c r="C17" s="159" t="s">
        <v>96</v>
      </c>
      <c r="D17" s="159" t="s">
        <v>97</v>
      </c>
      <c r="E17" s="154">
        <v>110</v>
      </c>
      <c r="F17" s="159" t="s">
        <v>97</v>
      </c>
    </row>
    <row r="18" spans="1:6" ht="38.25" x14ac:dyDescent="0.2">
      <c r="A18" s="256">
        <v>6</v>
      </c>
      <c r="B18" s="160" t="s">
        <v>98</v>
      </c>
      <c r="C18" s="160" t="s">
        <v>75</v>
      </c>
      <c r="D18" s="259" t="s">
        <v>99</v>
      </c>
      <c r="E18" s="256">
        <v>110</v>
      </c>
      <c r="F18" s="259" t="s">
        <v>99</v>
      </c>
    </row>
    <row r="19" spans="1:6" ht="38.25" x14ac:dyDescent="0.2">
      <c r="A19" s="257"/>
      <c r="B19" s="164" t="s">
        <v>100</v>
      </c>
      <c r="C19" s="160" t="s">
        <v>101</v>
      </c>
      <c r="D19" s="260"/>
      <c r="E19" s="257"/>
      <c r="F19" s="261"/>
    </row>
    <row r="20" spans="1:6" ht="38.25" x14ac:dyDescent="0.2">
      <c r="A20" s="258"/>
      <c r="B20" s="162"/>
      <c r="C20" s="159" t="s">
        <v>102</v>
      </c>
      <c r="D20" s="261"/>
      <c r="E20" s="258"/>
      <c r="F20" s="159" t="s">
        <v>103</v>
      </c>
    </row>
    <row r="21" spans="1:6" ht="25.5" x14ac:dyDescent="0.2">
      <c r="A21" s="256">
        <v>7</v>
      </c>
      <c r="B21" s="160" t="s">
        <v>104</v>
      </c>
      <c r="C21" s="160" t="s">
        <v>75</v>
      </c>
      <c r="D21" s="259" t="s">
        <v>105</v>
      </c>
      <c r="E21" s="256">
        <v>110</v>
      </c>
      <c r="F21" s="259" t="s">
        <v>106</v>
      </c>
    </row>
    <row r="22" spans="1:6" ht="38.25" x14ac:dyDescent="0.2">
      <c r="A22" s="258"/>
      <c r="B22" s="163" t="s">
        <v>107</v>
      </c>
      <c r="C22" s="159" t="s">
        <v>108</v>
      </c>
      <c r="D22" s="261"/>
      <c r="E22" s="258"/>
      <c r="F22" s="261"/>
    </row>
    <row r="24" spans="1:6" ht="15.75" x14ac:dyDescent="0.25">
      <c r="A24" s="54"/>
    </row>
    <row r="25" spans="1:6" x14ac:dyDescent="0.2">
      <c r="A25" s="53">
        <v>1</v>
      </c>
      <c r="B25" s="161">
        <v>2</v>
      </c>
      <c r="C25" s="161">
        <v>3</v>
      </c>
      <c r="D25" s="161">
        <v>4</v>
      </c>
      <c r="E25" s="155">
        <v>5</v>
      </c>
      <c r="F25" s="161">
        <v>6</v>
      </c>
    </row>
    <row r="26" spans="1:6" ht="25.5" x14ac:dyDescent="0.2">
      <c r="A26" s="256">
        <v>8</v>
      </c>
      <c r="B26" s="160" t="s">
        <v>109</v>
      </c>
      <c r="C26" s="160" t="s">
        <v>75</v>
      </c>
      <c r="D26" s="259" t="s">
        <v>110</v>
      </c>
      <c r="E26" s="256">
        <v>110</v>
      </c>
      <c r="F26" s="259" t="s">
        <v>111</v>
      </c>
    </row>
    <row r="27" spans="1:6" ht="38.25" x14ac:dyDescent="0.2">
      <c r="A27" s="257"/>
      <c r="B27" s="164" t="s">
        <v>107</v>
      </c>
      <c r="C27" s="160" t="s">
        <v>112</v>
      </c>
      <c r="D27" s="260"/>
      <c r="E27" s="257"/>
      <c r="F27" s="260"/>
    </row>
    <row r="28" spans="1:6" x14ac:dyDescent="0.2">
      <c r="A28" s="258"/>
      <c r="B28" s="162"/>
      <c r="C28" s="159" t="s">
        <v>113</v>
      </c>
      <c r="D28" s="261"/>
      <c r="E28" s="258"/>
      <c r="F28" s="261"/>
    </row>
    <row r="29" spans="1:6" ht="38.25" x14ac:dyDescent="0.2">
      <c r="A29" s="256">
        <v>9</v>
      </c>
      <c r="B29" s="160" t="s">
        <v>114</v>
      </c>
      <c r="C29" s="160" t="s">
        <v>75</v>
      </c>
      <c r="D29" s="259" t="s">
        <v>115</v>
      </c>
      <c r="E29" s="256">
        <v>110</v>
      </c>
      <c r="F29" s="259" t="s">
        <v>115</v>
      </c>
    </row>
    <row r="30" spans="1:6" ht="38.25" x14ac:dyDescent="0.2">
      <c r="A30" s="258"/>
      <c r="B30" s="163" t="s">
        <v>107</v>
      </c>
      <c r="C30" s="159" t="s">
        <v>116</v>
      </c>
      <c r="D30" s="261"/>
      <c r="E30" s="258"/>
      <c r="F30" s="261"/>
    </row>
    <row r="31" spans="1:6" ht="25.5" x14ac:dyDescent="0.2">
      <c r="A31" s="256">
        <v>10</v>
      </c>
      <c r="B31" s="160" t="s">
        <v>117</v>
      </c>
      <c r="C31" s="160" t="s">
        <v>118</v>
      </c>
      <c r="D31" s="259" t="s">
        <v>119</v>
      </c>
      <c r="E31" s="256">
        <v>110</v>
      </c>
      <c r="F31" s="259" t="s">
        <v>120</v>
      </c>
    </row>
    <row r="32" spans="1:6" ht="51" x14ac:dyDescent="0.2">
      <c r="A32" s="257"/>
      <c r="B32" s="164" t="s">
        <v>121</v>
      </c>
      <c r="C32" s="160" t="s">
        <v>122</v>
      </c>
      <c r="D32" s="260"/>
      <c r="E32" s="257"/>
      <c r="F32" s="260"/>
    </row>
    <row r="33" spans="1:6" x14ac:dyDescent="0.2">
      <c r="A33" s="258"/>
      <c r="B33" s="162"/>
      <c r="C33" s="159" t="s">
        <v>123</v>
      </c>
      <c r="D33" s="261"/>
      <c r="E33" s="258"/>
      <c r="F33" s="261"/>
    </row>
    <row r="34" spans="1:6" ht="38.25" x14ac:dyDescent="0.2">
      <c r="A34" s="256">
        <v>11</v>
      </c>
      <c r="B34" s="160" t="s">
        <v>124</v>
      </c>
      <c r="C34" s="160" t="s">
        <v>93</v>
      </c>
      <c r="D34" s="259" t="s">
        <v>125</v>
      </c>
      <c r="E34" s="256">
        <v>110</v>
      </c>
      <c r="F34" s="259" t="s">
        <v>126</v>
      </c>
    </row>
    <row r="35" spans="1:6" ht="51" x14ac:dyDescent="0.2">
      <c r="A35" s="257"/>
      <c r="B35" s="160" t="s">
        <v>127</v>
      </c>
      <c r="C35" s="160" t="s">
        <v>128</v>
      </c>
      <c r="D35" s="260"/>
      <c r="E35" s="257"/>
      <c r="F35" s="260"/>
    </row>
    <row r="36" spans="1:6" ht="25.5" x14ac:dyDescent="0.2">
      <c r="A36" s="258"/>
      <c r="B36" s="162"/>
      <c r="C36" s="159" t="s">
        <v>129</v>
      </c>
      <c r="D36" s="261"/>
      <c r="E36" s="258"/>
      <c r="F36" s="261"/>
    </row>
    <row r="37" spans="1:6" ht="25.5" x14ac:dyDescent="0.2">
      <c r="A37" s="256">
        <v>12</v>
      </c>
      <c r="B37" s="160" t="s">
        <v>130</v>
      </c>
      <c r="C37" s="160" t="s">
        <v>118</v>
      </c>
      <c r="D37" s="259" t="s">
        <v>131</v>
      </c>
      <c r="E37" s="256">
        <v>110</v>
      </c>
      <c r="F37" s="259" t="s">
        <v>132</v>
      </c>
    </row>
    <row r="38" spans="1:6" ht="51" x14ac:dyDescent="0.2">
      <c r="A38" s="257"/>
      <c r="B38" s="164" t="s">
        <v>121</v>
      </c>
      <c r="C38" s="160" t="s">
        <v>133</v>
      </c>
      <c r="D38" s="260"/>
      <c r="E38" s="257"/>
      <c r="F38" s="260"/>
    </row>
    <row r="39" spans="1:6" x14ac:dyDescent="0.2">
      <c r="A39" s="258"/>
      <c r="B39" s="162"/>
      <c r="C39" s="159" t="s">
        <v>134</v>
      </c>
      <c r="D39" s="261"/>
      <c r="E39" s="258"/>
      <c r="F39" s="261"/>
    </row>
    <row r="40" spans="1:6" ht="25.5" x14ac:dyDescent="0.2">
      <c r="A40" s="256">
        <v>13</v>
      </c>
      <c r="B40" s="160" t="s">
        <v>135</v>
      </c>
      <c r="C40" s="160" t="s">
        <v>93</v>
      </c>
      <c r="D40" s="259" t="s">
        <v>136</v>
      </c>
      <c r="E40" s="256">
        <v>110</v>
      </c>
      <c r="F40" s="262" t="s">
        <v>137</v>
      </c>
    </row>
    <row r="41" spans="1:6" ht="51" x14ac:dyDescent="0.2">
      <c r="A41" s="258"/>
      <c r="B41" s="163" t="s">
        <v>138</v>
      </c>
      <c r="C41" s="159" t="s">
        <v>139</v>
      </c>
      <c r="D41" s="261"/>
      <c r="E41" s="258"/>
      <c r="F41" s="263"/>
    </row>
    <row r="42" spans="1:6" ht="38.25" x14ac:dyDescent="0.2">
      <c r="A42" s="256">
        <v>14</v>
      </c>
      <c r="B42" s="160" t="s">
        <v>140</v>
      </c>
      <c r="C42" s="160" t="s">
        <v>75</v>
      </c>
      <c r="D42" s="259" t="s">
        <v>141</v>
      </c>
      <c r="E42" s="256">
        <v>110</v>
      </c>
      <c r="F42" s="264" t="s">
        <v>142</v>
      </c>
    </row>
    <row r="43" spans="1:6" ht="38.25" x14ac:dyDescent="0.2">
      <c r="A43" s="257"/>
      <c r="B43" s="164" t="s">
        <v>143</v>
      </c>
      <c r="C43" s="160" t="s">
        <v>144</v>
      </c>
      <c r="D43" s="260"/>
      <c r="E43" s="257"/>
      <c r="F43" s="265"/>
    </row>
    <row r="44" spans="1:6" ht="25.5" x14ac:dyDescent="0.2">
      <c r="A44" s="258"/>
      <c r="B44" s="165"/>
      <c r="C44" s="159" t="s">
        <v>145</v>
      </c>
      <c r="D44" s="261"/>
      <c r="E44" s="258"/>
      <c r="F44" s="266"/>
    </row>
    <row r="45" spans="1:6" ht="38.25" x14ac:dyDescent="0.2">
      <c r="A45" s="256">
        <v>15</v>
      </c>
      <c r="B45" s="160" t="s">
        <v>146</v>
      </c>
      <c r="C45" s="160" t="s">
        <v>75</v>
      </c>
      <c r="D45" s="259" t="s">
        <v>147</v>
      </c>
      <c r="E45" s="256">
        <v>110</v>
      </c>
      <c r="F45" s="262" t="s">
        <v>142</v>
      </c>
    </row>
    <row r="46" spans="1:6" ht="38.25" x14ac:dyDescent="0.2">
      <c r="A46" s="257"/>
      <c r="B46" s="164" t="s">
        <v>148</v>
      </c>
      <c r="C46" s="160" t="s">
        <v>149</v>
      </c>
      <c r="D46" s="260"/>
      <c r="E46" s="257"/>
      <c r="F46" s="267"/>
    </row>
    <row r="47" spans="1:6" ht="15.75" x14ac:dyDescent="0.2">
      <c r="A47" s="258"/>
      <c r="B47" s="165"/>
      <c r="C47" s="162"/>
      <c r="D47" s="261"/>
      <c r="E47" s="258"/>
      <c r="F47" s="263"/>
    </row>
    <row r="48" spans="1:6" ht="175.5" x14ac:dyDescent="0.2">
      <c r="A48" s="256">
        <v>16</v>
      </c>
      <c r="B48" s="160" t="s">
        <v>150</v>
      </c>
      <c r="C48" s="160" t="s">
        <v>75</v>
      </c>
      <c r="D48" s="259" t="s">
        <v>151</v>
      </c>
      <c r="E48" s="256">
        <v>110</v>
      </c>
      <c r="F48" s="156" t="s">
        <v>152</v>
      </c>
    </row>
    <row r="49" spans="1:6" ht="40.5" x14ac:dyDescent="0.2">
      <c r="A49" s="257"/>
      <c r="B49" s="164" t="s">
        <v>100</v>
      </c>
      <c r="C49" s="160" t="s">
        <v>153</v>
      </c>
      <c r="D49" s="260"/>
      <c r="E49" s="257"/>
      <c r="F49" s="156" t="s">
        <v>154</v>
      </c>
    </row>
    <row r="50" spans="1:6" ht="15.75" x14ac:dyDescent="0.2">
      <c r="A50" s="258"/>
      <c r="B50" s="165"/>
      <c r="C50" s="162"/>
      <c r="D50" s="261"/>
      <c r="E50" s="258"/>
      <c r="F50" s="162"/>
    </row>
    <row r="51" spans="1:6" ht="175.5" x14ac:dyDescent="0.2">
      <c r="A51" s="256">
        <v>17</v>
      </c>
      <c r="B51" s="160" t="s">
        <v>155</v>
      </c>
      <c r="C51" s="160" t="s">
        <v>75</v>
      </c>
      <c r="D51" s="259" t="s">
        <v>156</v>
      </c>
      <c r="E51" s="256">
        <v>110</v>
      </c>
      <c r="F51" s="156" t="s">
        <v>152</v>
      </c>
    </row>
    <row r="52" spans="1:6" ht="40.5" x14ac:dyDescent="0.2">
      <c r="A52" s="257"/>
      <c r="B52" s="164" t="s">
        <v>100</v>
      </c>
      <c r="C52" s="160" t="s">
        <v>157</v>
      </c>
      <c r="D52" s="261"/>
      <c r="E52" s="258"/>
      <c r="F52" s="157" t="s">
        <v>154</v>
      </c>
    </row>
    <row r="53" spans="1:6" ht="38.25" x14ac:dyDescent="0.2">
      <c r="A53" s="257"/>
      <c r="B53" s="52"/>
      <c r="C53" s="52"/>
      <c r="D53" s="159" t="s">
        <v>158</v>
      </c>
      <c r="E53" s="154">
        <v>110</v>
      </c>
      <c r="F53" s="159" t="s">
        <v>158</v>
      </c>
    </row>
    <row r="54" spans="1:6" ht="63.75" x14ac:dyDescent="0.2">
      <c r="A54" s="258"/>
      <c r="B54" s="162"/>
      <c r="C54" s="162"/>
      <c r="D54" s="159" t="s">
        <v>159</v>
      </c>
      <c r="E54" s="154">
        <v>10</v>
      </c>
      <c r="F54" s="159" t="s">
        <v>160</v>
      </c>
    </row>
    <row r="56" spans="1:6" ht="15.75" x14ac:dyDescent="0.25">
      <c r="A56" s="54"/>
    </row>
    <row r="57" spans="1:6" x14ac:dyDescent="0.2">
      <c r="A57" s="53">
        <v>1</v>
      </c>
      <c r="B57" s="161">
        <v>2</v>
      </c>
      <c r="C57" s="161">
        <v>3</v>
      </c>
      <c r="D57" s="161">
        <v>4</v>
      </c>
      <c r="E57" s="155">
        <v>5</v>
      </c>
      <c r="F57" s="161">
        <v>6</v>
      </c>
    </row>
    <row r="58" spans="1:6" ht="38.25" x14ac:dyDescent="0.2">
      <c r="A58" s="256">
        <v>18</v>
      </c>
      <c r="B58" s="160" t="s">
        <v>161</v>
      </c>
      <c r="C58" s="160" t="s">
        <v>75</v>
      </c>
      <c r="D58" s="259" t="s">
        <v>162</v>
      </c>
      <c r="E58" s="256">
        <v>35</v>
      </c>
      <c r="F58" s="262" t="s">
        <v>163</v>
      </c>
    </row>
    <row r="59" spans="1:6" ht="63" x14ac:dyDescent="0.2">
      <c r="A59" s="257"/>
      <c r="B59" s="55" t="s">
        <v>100</v>
      </c>
      <c r="C59" s="160" t="s">
        <v>112</v>
      </c>
      <c r="D59" s="260"/>
      <c r="E59" s="257"/>
      <c r="F59" s="267"/>
    </row>
    <row r="60" spans="1:6" ht="25.5" x14ac:dyDescent="0.2">
      <c r="A60" s="258"/>
      <c r="B60" s="162"/>
      <c r="C60" s="159" t="s">
        <v>164</v>
      </c>
      <c r="D60" s="261"/>
      <c r="E60" s="258"/>
      <c r="F60" s="263"/>
    </row>
    <row r="61" spans="1:6" ht="38.25" x14ac:dyDescent="0.2">
      <c r="A61" s="256">
        <v>19</v>
      </c>
      <c r="B61" s="160" t="s">
        <v>165</v>
      </c>
      <c r="C61" s="160" t="s">
        <v>93</v>
      </c>
      <c r="D61" s="259" t="s">
        <v>166</v>
      </c>
      <c r="E61" s="256">
        <v>10</v>
      </c>
      <c r="F61" s="259" t="s">
        <v>167</v>
      </c>
    </row>
    <row r="62" spans="1:6" ht="51" x14ac:dyDescent="0.2">
      <c r="A62" s="257"/>
      <c r="B62" s="160" t="s">
        <v>127</v>
      </c>
      <c r="C62" s="160" t="s">
        <v>168</v>
      </c>
      <c r="D62" s="260"/>
      <c r="E62" s="257"/>
      <c r="F62" s="260"/>
    </row>
    <row r="63" spans="1:6" ht="25.5" x14ac:dyDescent="0.2">
      <c r="A63" s="258"/>
      <c r="B63" s="162"/>
      <c r="C63" s="159" t="s">
        <v>169</v>
      </c>
      <c r="D63" s="261"/>
      <c r="E63" s="258"/>
      <c r="F63" s="261"/>
    </row>
    <row r="64" spans="1:6" ht="25.5" x14ac:dyDescent="0.2">
      <c r="A64" s="256">
        <v>20</v>
      </c>
      <c r="B64" s="160" t="s">
        <v>170</v>
      </c>
      <c r="C64" s="160" t="s">
        <v>75</v>
      </c>
      <c r="D64" s="268"/>
      <c r="E64" s="270"/>
      <c r="F64" s="259" t="s">
        <v>171</v>
      </c>
    </row>
    <row r="65" spans="1:6" ht="38.25" x14ac:dyDescent="0.2">
      <c r="A65" s="258"/>
      <c r="B65" s="163" t="s">
        <v>107</v>
      </c>
      <c r="C65" s="159" t="s">
        <v>157</v>
      </c>
      <c r="D65" s="269"/>
      <c r="E65" s="271"/>
      <c r="F65" s="261"/>
    </row>
  </sheetData>
  <mergeCells count="73">
    <mergeCell ref="A64:A65"/>
    <mergeCell ref="D64:D65"/>
    <mergeCell ref="E64:E65"/>
    <mergeCell ref="F64:F65"/>
    <mergeCell ref="F58:F60"/>
    <mergeCell ref="A61:A63"/>
    <mergeCell ref="D61:D63"/>
    <mergeCell ref="E61:E63"/>
    <mergeCell ref="F61:F63"/>
    <mergeCell ref="A51:A54"/>
    <mergeCell ref="D51:D52"/>
    <mergeCell ref="E51:E52"/>
    <mergeCell ref="A58:A60"/>
    <mergeCell ref="D58:D60"/>
    <mergeCell ref="E58:E60"/>
    <mergeCell ref="A45:A47"/>
    <mergeCell ref="D45:D47"/>
    <mergeCell ref="E45:E47"/>
    <mergeCell ref="F45:F47"/>
    <mergeCell ref="A48:A50"/>
    <mergeCell ref="D48:D50"/>
    <mergeCell ref="E48:E50"/>
    <mergeCell ref="A40:A41"/>
    <mergeCell ref="D40:D41"/>
    <mergeCell ref="E40:E41"/>
    <mergeCell ref="F40:F41"/>
    <mergeCell ref="A42:A44"/>
    <mergeCell ref="D42:D44"/>
    <mergeCell ref="E42:E44"/>
    <mergeCell ref="F42:F44"/>
    <mergeCell ref="A34:A36"/>
    <mergeCell ref="D34:D36"/>
    <mergeCell ref="E34:E36"/>
    <mergeCell ref="F34:F36"/>
    <mergeCell ref="A37:A39"/>
    <mergeCell ref="D37:D39"/>
    <mergeCell ref="E37:E39"/>
    <mergeCell ref="F37:F39"/>
    <mergeCell ref="A29:A30"/>
    <mergeCell ref="D29:D30"/>
    <mergeCell ref="E29:E30"/>
    <mergeCell ref="F29:F30"/>
    <mergeCell ref="A31:A33"/>
    <mergeCell ref="D31:D33"/>
    <mergeCell ref="E31:E33"/>
    <mergeCell ref="F31:F33"/>
    <mergeCell ref="A26:A28"/>
    <mergeCell ref="D26:D28"/>
    <mergeCell ref="E26:E28"/>
    <mergeCell ref="F26:F28"/>
    <mergeCell ref="A21:A22"/>
    <mergeCell ref="D21:D22"/>
    <mergeCell ref="E21:E22"/>
    <mergeCell ref="F21:F22"/>
    <mergeCell ref="A16:A17"/>
    <mergeCell ref="A18:A20"/>
    <mergeCell ref="D18:D20"/>
    <mergeCell ref="E18:E20"/>
    <mergeCell ref="F18:F19"/>
    <mergeCell ref="A10:A12"/>
    <mergeCell ref="D10:D12"/>
    <mergeCell ref="E10:E12"/>
    <mergeCell ref="F10:F12"/>
    <mergeCell ref="A13:A15"/>
    <mergeCell ref="D13:D15"/>
    <mergeCell ref="E13:E15"/>
    <mergeCell ref="F13:F15"/>
    <mergeCell ref="A3:F3"/>
    <mergeCell ref="A4:A6"/>
    <mergeCell ref="A7:A9"/>
    <mergeCell ref="D7:D9"/>
    <mergeCell ref="E7:E9"/>
    <mergeCell ref="F7:F9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3:G105"/>
  <sheetViews>
    <sheetView workbookViewId="0">
      <selection activeCell="K8" sqref="K8"/>
    </sheetView>
  </sheetViews>
  <sheetFormatPr defaultRowHeight="12.75" x14ac:dyDescent="0.2"/>
  <sheetData>
    <row r="3" spans="1:6" ht="18.75" x14ac:dyDescent="0.2">
      <c r="A3" s="253" t="s">
        <v>172</v>
      </c>
      <c r="B3" s="254"/>
      <c r="C3" s="254"/>
      <c r="D3" s="254"/>
      <c r="E3" s="254"/>
      <c r="F3" s="255"/>
    </row>
    <row r="4" spans="1:6" ht="63.75" x14ac:dyDescent="0.2">
      <c r="A4" s="256">
        <v>1</v>
      </c>
      <c r="B4" s="160" t="s">
        <v>173</v>
      </c>
      <c r="C4" s="160" t="s">
        <v>174</v>
      </c>
      <c r="D4" s="259" t="s">
        <v>175</v>
      </c>
      <c r="E4" s="256">
        <v>750</v>
      </c>
      <c r="F4" s="256" t="s">
        <v>175</v>
      </c>
    </row>
    <row r="5" spans="1:6" ht="25.5" x14ac:dyDescent="0.2">
      <c r="A5" s="257"/>
      <c r="B5" s="164" t="s">
        <v>176</v>
      </c>
      <c r="C5" s="160" t="s">
        <v>177</v>
      </c>
      <c r="D5" s="260"/>
      <c r="E5" s="257"/>
      <c r="F5" s="257"/>
    </row>
    <row r="6" spans="1:6" ht="38.25" x14ac:dyDescent="0.2">
      <c r="A6" s="258"/>
      <c r="B6" s="163" t="s">
        <v>80</v>
      </c>
      <c r="C6" s="159" t="s">
        <v>178</v>
      </c>
      <c r="D6" s="261"/>
      <c r="E6" s="258"/>
      <c r="F6" s="258"/>
    </row>
    <row r="7" spans="1:6" ht="51" x14ac:dyDescent="0.2">
      <c r="A7" s="256">
        <v>2</v>
      </c>
      <c r="B7" s="160" t="s">
        <v>179</v>
      </c>
      <c r="C7" s="160" t="s">
        <v>180</v>
      </c>
      <c r="D7" s="259" t="s">
        <v>181</v>
      </c>
      <c r="E7" s="256">
        <v>500</v>
      </c>
      <c r="F7" s="259" t="s">
        <v>181</v>
      </c>
    </row>
    <row r="8" spans="1:6" ht="25.5" x14ac:dyDescent="0.2">
      <c r="A8" s="257"/>
      <c r="B8" s="164" t="s">
        <v>182</v>
      </c>
      <c r="C8" s="160" t="s">
        <v>183</v>
      </c>
      <c r="D8" s="260"/>
      <c r="E8" s="257"/>
      <c r="F8" s="260"/>
    </row>
    <row r="9" spans="1:6" ht="38.25" x14ac:dyDescent="0.2">
      <c r="A9" s="258"/>
      <c r="B9" s="163" t="s">
        <v>80</v>
      </c>
      <c r="C9" s="159" t="s">
        <v>184</v>
      </c>
      <c r="D9" s="261"/>
      <c r="E9" s="258"/>
      <c r="F9" s="261"/>
    </row>
    <row r="10" spans="1:6" ht="51" x14ac:dyDescent="0.2">
      <c r="A10" s="256">
        <v>3</v>
      </c>
      <c r="B10" s="160" t="s">
        <v>185</v>
      </c>
      <c r="C10" s="160" t="s">
        <v>186</v>
      </c>
      <c r="D10" s="259" t="s">
        <v>187</v>
      </c>
      <c r="E10" s="256">
        <v>500</v>
      </c>
      <c r="F10" s="259" t="s">
        <v>187</v>
      </c>
    </row>
    <row r="11" spans="1:6" ht="51" x14ac:dyDescent="0.2">
      <c r="A11" s="258"/>
      <c r="B11" s="163" t="s">
        <v>188</v>
      </c>
      <c r="C11" s="159" t="s">
        <v>189</v>
      </c>
      <c r="D11" s="261"/>
      <c r="E11" s="258"/>
      <c r="F11" s="261"/>
    </row>
    <row r="12" spans="1:6" ht="63.75" x14ac:dyDescent="0.2">
      <c r="A12" s="272">
        <v>4</v>
      </c>
      <c r="B12" s="66" t="s">
        <v>190</v>
      </c>
      <c r="C12" s="66" t="s">
        <v>191</v>
      </c>
      <c r="D12" s="272" t="s">
        <v>192</v>
      </c>
      <c r="E12" s="272">
        <v>400</v>
      </c>
      <c r="F12" s="159" t="s">
        <v>193</v>
      </c>
    </row>
    <row r="13" spans="1:6" ht="63.75" x14ac:dyDescent="0.2">
      <c r="A13" s="273"/>
      <c r="B13" s="67" t="s">
        <v>194</v>
      </c>
      <c r="C13" s="66" t="s">
        <v>195</v>
      </c>
      <c r="D13" s="273"/>
      <c r="E13" s="273"/>
      <c r="F13" s="159" t="s">
        <v>196</v>
      </c>
    </row>
    <row r="14" spans="1:6" ht="25.5" x14ac:dyDescent="0.2">
      <c r="A14" s="274"/>
      <c r="B14" s="65"/>
      <c r="C14" s="65"/>
      <c r="D14" s="274"/>
      <c r="E14" s="274"/>
      <c r="F14" s="159" t="s">
        <v>197</v>
      </c>
    </row>
    <row r="15" spans="1:6" ht="51" x14ac:dyDescent="0.2">
      <c r="A15" s="256">
        <v>5</v>
      </c>
      <c r="B15" s="160" t="s">
        <v>198</v>
      </c>
      <c r="C15" s="160" t="s">
        <v>186</v>
      </c>
      <c r="D15" s="259" t="s">
        <v>199</v>
      </c>
      <c r="E15" s="256">
        <v>330</v>
      </c>
      <c r="F15" s="259" t="s">
        <v>199</v>
      </c>
    </row>
    <row r="16" spans="1:6" ht="63.75" x14ac:dyDescent="0.2">
      <c r="A16" s="258"/>
      <c r="B16" s="159" t="s">
        <v>200</v>
      </c>
      <c r="C16" s="159" t="s">
        <v>201</v>
      </c>
      <c r="D16" s="261"/>
      <c r="E16" s="258"/>
      <c r="F16" s="261"/>
    </row>
    <row r="17" spans="1:6" ht="76.5" x14ac:dyDescent="0.2">
      <c r="A17" s="272">
        <v>6</v>
      </c>
      <c r="B17" s="60" t="s">
        <v>202</v>
      </c>
      <c r="C17" s="60" t="s">
        <v>203</v>
      </c>
      <c r="D17" s="159" t="s">
        <v>204</v>
      </c>
      <c r="E17" s="154">
        <v>330</v>
      </c>
      <c r="F17" s="159" t="s">
        <v>205</v>
      </c>
    </row>
    <row r="18" spans="1:6" ht="38.25" x14ac:dyDescent="0.2">
      <c r="A18" s="273"/>
      <c r="B18" s="59" t="s">
        <v>206</v>
      </c>
      <c r="C18" s="60" t="s">
        <v>207</v>
      </c>
      <c r="D18" s="159" t="s">
        <v>208</v>
      </c>
      <c r="E18" s="154">
        <v>330</v>
      </c>
      <c r="F18" s="159" t="s">
        <v>208</v>
      </c>
    </row>
    <row r="19" spans="1:6" ht="38.25" x14ac:dyDescent="0.2">
      <c r="A19" s="274"/>
      <c r="B19" s="65"/>
      <c r="C19" s="64" t="s">
        <v>209</v>
      </c>
      <c r="D19" s="165"/>
      <c r="E19" s="56"/>
      <c r="F19" s="159" t="s">
        <v>210</v>
      </c>
    </row>
    <row r="20" spans="1:6" x14ac:dyDescent="0.2">
      <c r="A20" s="63">
        <v>1</v>
      </c>
      <c r="B20" s="61">
        <v>2</v>
      </c>
      <c r="C20" s="61">
        <v>3</v>
      </c>
      <c r="D20" s="61">
        <v>4</v>
      </c>
      <c r="E20" s="62">
        <v>5</v>
      </c>
      <c r="F20" s="61">
        <v>6</v>
      </c>
    </row>
    <row r="21" spans="1:6" ht="38.25" x14ac:dyDescent="0.2">
      <c r="A21" s="272">
        <v>7</v>
      </c>
      <c r="B21" s="60" t="s">
        <v>211</v>
      </c>
      <c r="C21" s="275" t="s">
        <v>212</v>
      </c>
      <c r="D21" s="275" t="s">
        <v>213</v>
      </c>
      <c r="E21" s="256">
        <v>330</v>
      </c>
      <c r="F21" s="259" t="s">
        <v>214</v>
      </c>
    </row>
    <row r="22" spans="1:6" ht="25.5" x14ac:dyDescent="0.2">
      <c r="A22" s="273"/>
      <c r="B22" s="59" t="s">
        <v>215</v>
      </c>
      <c r="C22" s="276"/>
      <c r="D22" s="277"/>
      <c r="E22" s="258"/>
      <c r="F22" s="261"/>
    </row>
    <row r="23" spans="1:6" ht="63.75" x14ac:dyDescent="0.25">
      <c r="A23" s="274"/>
      <c r="B23" s="58" t="s">
        <v>80</v>
      </c>
      <c r="C23" s="277"/>
      <c r="D23" s="57"/>
      <c r="E23" s="56"/>
      <c r="F23" s="159" t="s">
        <v>216</v>
      </c>
    </row>
    <row r="24" spans="1:6" ht="38.25" x14ac:dyDescent="0.2">
      <c r="A24" s="256">
        <v>8</v>
      </c>
      <c r="B24" s="160" t="s">
        <v>217</v>
      </c>
      <c r="C24" s="160" t="s">
        <v>174</v>
      </c>
      <c r="D24" s="259" t="s">
        <v>218</v>
      </c>
      <c r="E24" s="256">
        <v>330</v>
      </c>
      <c r="F24" s="259" t="s">
        <v>218</v>
      </c>
    </row>
    <row r="25" spans="1:6" ht="51" x14ac:dyDescent="0.2">
      <c r="A25" s="257"/>
      <c r="B25" s="164" t="s">
        <v>219</v>
      </c>
      <c r="C25" s="160" t="s">
        <v>220</v>
      </c>
      <c r="D25" s="260"/>
      <c r="E25" s="257"/>
      <c r="F25" s="260"/>
    </row>
    <row r="26" spans="1:6" ht="25.5" x14ac:dyDescent="0.2">
      <c r="A26" s="258"/>
      <c r="B26" s="162"/>
      <c r="C26" s="159" t="s">
        <v>221</v>
      </c>
      <c r="D26" s="261"/>
      <c r="E26" s="258"/>
      <c r="F26" s="261"/>
    </row>
    <row r="27" spans="1:6" ht="38.25" x14ac:dyDescent="0.2">
      <c r="A27" s="256">
        <v>9</v>
      </c>
      <c r="B27" s="160" t="s">
        <v>222</v>
      </c>
      <c r="C27" s="160" t="s">
        <v>174</v>
      </c>
      <c r="D27" s="259" t="s">
        <v>223</v>
      </c>
      <c r="E27" s="256">
        <v>330</v>
      </c>
      <c r="F27" s="259" t="s">
        <v>223</v>
      </c>
    </row>
    <row r="28" spans="1:6" ht="25.5" x14ac:dyDescent="0.2">
      <c r="A28" s="257"/>
      <c r="B28" s="164" t="s">
        <v>176</v>
      </c>
      <c r="C28" s="160" t="s">
        <v>224</v>
      </c>
      <c r="D28" s="260"/>
      <c r="E28" s="257"/>
      <c r="F28" s="260"/>
    </row>
    <row r="29" spans="1:6" ht="38.25" x14ac:dyDescent="0.2">
      <c r="A29" s="258"/>
      <c r="B29" s="163" t="s">
        <v>80</v>
      </c>
      <c r="C29" s="162"/>
      <c r="D29" s="261"/>
      <c r="E29" s="258"/>
      <c r="F29" s="261"/>
    </row>
    <row r="30" spans="1:6" ht="51" x14ac:dyDescent="0.2">
      <c r="A30" s="256">
        <v>10</v>
      </c>
      <c r="B30" s="160" t="s">
        <v>225</v>
      </c>
      <c r="C30" s="160" t="s">
        <v>186</v>
      </c>
      <c r="D30" s="259" t="s">
        <v>226</v>
      </c>
      <c r="E30" s="256">
        <v>220</v>
      </c>
      <c r="F30" s="259" t="s">
        <v>226</v>
      </c>
    </row>
    <row r="31" spans="1:6" ht="51" x14ac:dyDescent="0.2">
      <c r="A31" s="258"/>
      <c r="B31" s="163" t="s">
        <v>194</v>
      </c>
      <c r="C31" s="159" t="s">
        <v>201</v>
      </c>
      <c r="D31" s="261"/>
      <c r="E31" s="258"/>
      <c r="F31" s="261"/>
    </row>
    <row r="32" spans="1:6" ht="51" x14ac:dyDescent="0.2">
      <c r="A32" s="256">
        <v>11</v>
      </c>
      <c r="B32" s="160" t="s">
        <v>227</v>
      </c>
      <c r="C32" s="160" t="s">
        <v>228</v>
      </c>
      <c r="D32" s="259" t="s">
        <v>229</v>
      </c>
      <c r="E32" s="256">
        <v>220</v>
      </c>
      <c r="F32" s="259" t="s">
        <v>230</v>
      </c>
    </row>
    <row r="33" spans="1:6" ht="51" x14ac:dyDescent="0.2">
      <c r="A33" s="257"/>
      <c r="B33" s="164" t="s">
        <v>194</v>
      </c>
      <c r="C33" s="160" t="s">
        <v>231</v>
      </c>
      <c r="D33" s="261"/>
      <c r="E33" s="258"/>
      <c r="F33" s="261"/>
    </row>
    <row r="34" spans="1:6" ht="51" x14ac:dyDescent="0.2">
      <c r="A34" s="258"/>
      <c r="B34" s="162"/>
      <c r="C34" s="159" t="s">
        <v>232</v>
      </c>
      <c r="D34" s="159" t="s">
        <v>233</v>
      </c>
      <c r="E34" s="154">
        <v>220</v>
      </c>
      <c r="F34" s="159" t="s">
        <v>234</v>
      </c>
    </row>
    <row r="35" spans="1:6" ht="76.5" x14ac:dyDescent="0.2">
      <c r="A35" s="256">
        <v>12</v>
      </c>
      <c r="B35" s="160" t="s">
        <v>235</v>
      </c>
      <c r="C35" s="160" t="s">
        <v>180</v>
      </c>
      <c r="D35" s="259" t="s">
        <v>236</v>
      </c>
      <c r="E35" s="256">
        <v>220</v>
      </c>
      <c r="F35" s="159" t="s">
        <v>237</v>
      </c>
    </row>
    <row r="36" spans="1:6" ht="38.25" x14ac:dyDescent="0.2">
      <c r="A36" s="258"/>
      <c r="B36" s="163" t="s">
        <v>238</v>
      </c>
      <c r="C36" s="159" t="s">
        <v>239</v>
      </c>
      <c r="D36" s="261"/>
      <c r="E36" s="258"/>
      <c r="F36" s="159" t="s">
        <v>197</v>
      </c>
    </row>
    <row r="37" spans="1:6" ht="25.5" x14ac:dyDescent="0.2">
      <c r="A37" s="256">
        <v>13</v>
      </c>
      <c r="B37" s="160" t="s">
        <v>240</v>
      </c>
      <c r="C37" s="160" t="s">
        <v>180</v>
      </c>
      <c r="D37" s="259" t="s">
        <v>241</v>
      </c>
      <c r="E37" s="256">
        <v>110</v>
      </c>
      <c r="F37" s="259" t="s">
        <v>242</v>
      </c>
    </row>
    <row r="38" spans="1:6" ht="89.25" x14ac:dyDescent="0.2">
      <c r="A38" s="258"/>
      <c r="B38" s="163" t="s">
        <v>243</v>
      </c>
      <c r="C38" s="159" t="s">
        <v>244</v>
      </c>
      <c r="D38" s="261"/>
      <c r="E38" s="258"/>
      <c r="F38" s="261"/>
    </row>
    <row r="39" spans="1:6" ht="38.25" x14ac:dyDescent="0.2">
      <c r="A39" s="256">
        <v>14</v>
      </c>
      <c r="B39" s="160" t="s">
        <v>245</v>
      </c>
      <c r="C39" s="160" t="s">
        <v>180</v>
      </c>
      <c r="D39" s="259" t="s">
        <v>246</v>
      </c>
      <c r="E39" s="256">
        <v>110</v>
      </c>
      <c r="F39" s="259" t="s">
        <v>247</v>
      </c>
    </row>
    <row r="40" spans="1:6" ht="89.25" x14ac:dyDescent="0.2">
      <c r="A40" s="258"/>
      <c r="B40" s="163" t="s">
        <v>243</v>
      </c>
      <c r="C40" s="159" t="s">
        <v>244</v>
      </c>
      <c r="D40" s="261"/>
      <c r="E40" s="258"/>
      <c r="F40" s="261"/>
    </row>
    <row r="41" spans="1:6" ht="51" x14ac:dyDescent="0.2">
      <c r="A41" s="256">
        <v>15</v>
      </c>
      <c r="B41" s="160" t="s">
        <v>248</v>
      </c>
      <c r="C41" s="160" t="s">
        <v>186</v>
      </c>
      <c r="D41" s="259" t="s">
        <v>249</v>
      </c>
      <c r="E41" s="256">
        <v>110</v>
      </c>
      <c r="F41" s="259" t="s">
        <v>249</v>
      </c>
    </row>
    <row r="42" spans="1:6" ht="25.5" x14ac:dyDescent="0.2">
      <c r="A42" s="258"/>
      <c r="B42" s="163" t="s">
        <v>250</v>
      </c>
      <c r="C42" s="159" t="s">
        <v>251</v>
      </c>
      <c r="D42" s="261"/>
      <c r="E42" s="258"/>
      <c r="F42" s="261"/>
    </row>
    <row r="43" spans="1:6" ht="25.5" x14ac:dyDescent="0.2">
      <c r="A43" s="256">
        <v>16</v>
      </c>
      <c r="B43" s="160" t="s">
        <v>252</v>
      </c>
      <c r="C43" s="259" t="s">
        <v>253</v>
      </c>
      <c r="D43" s="259" t="s">
        <v>254</v>
      </c>
      <c r="E43" s="256">
        <v>110</v>
      </c>
      <c r="F43" s="159" t="s">
        <v>254</v>
      </c>
    </row>
    <row r="44" spans="1:6" ht="51" x14ac:dyDescent="0.2">
      <c r="A44" s="258"/>
      <c r="B44" s="163" t="s">
        <v>219</v>
      </c>
      <c r="C44" s="261"/>
      <c r="D44" s="261"/>
      <c r="E44" s="258"/>
      <c r="F44" s="159" t="s">
        <v>255</v>
      </c>
    </row>
    <row r="45" spans="1:6" ht="38.25" x14ac:dyDescent="0.2">
      <c r="A45" s="256">
        <v>17</v>
      </c>
      <c r="B45" s="160" t="s">
        <v>256</v>
      </c>
      <c r="C45" s="160" t="s">
        <v>257</v>
      </c>
      <c r="D45" s="259" t="s">
        <v>258</v>
      </c>
      <c r="E45" s="256">
        <v>110</v>
      </c>
      <c r="F45" s="159" t="s">
        <v>259</v>
      </c>
    </row>
    <row r="46" spans="1:6" ht="38.25" x14ac:dyDescent="0.2">
      <c r="A46" s="258"/>
      <c r="B46" s="164" t="s">
        <v>260</v>
      </c>
      <c r="C46" s="160" t="s">
        <v>261</v>
      </c>
      <c r="D46" s="261"/>
      <c r="E46" s="258"/>
      <c r="F46" s="159" t="s">
        <v>255</v>
      </c>
    </row>
    <row r="47" spans="1:6" ht="51" x14ac:dyDescent="0.2">
      <c r="A47" s="256">
        <v>18</v>
      </c>
      <c r="B47" s="158" t="s">
        <v>262</v>
      </c>
      <c r="C47" s="158" t="s">
        <v>257</v>
      </c>
      <c r="D47" s="259" t="s">
        <v>263</v>
      </c>
      <c r="E47" s="256">
        <v>110</v>
      </c>
      <c r="F47" s="259" t="s">
        <v>263</v>
      </c>
    </row>
    <row r="48" spans="1:6" ht="38.25" x14ac:dyDescent="0.2">
      <c r="A48" s="257"/>
      <c r="B48" s="164" t="s">
        <v>264</v>
      </c>
      <c r="C48" s="160" t="s">
        <v>265</v>
      </c>
      <c r="D48" s="260"/>
      <c r="E48" s="257"/>
      <c r="F48" s="261"/>
    </row>
    <row r="49" spans="1:7" ht="25.5" x14ac:dyDescent="0.2">
      <c r="A49" s="258"/>
      <c r="B49" s="162"/>
      <c r="C49" s="159" t="s">
        <v>266</v>
      </c>
      <c r="D49" s="261"/>
      <c r="E49" s="258"/>
      <c r="F49" s="159" t="s">
        <v>255</v>
      </c>
    </row>
    <row r="50" spans="1:7" ht="51" x14ac:dyDescent="0.2">
      <c r="A50" s="256">
        <v>19</v>
      </c>
      <c r="B50" s="160" t="s">
        <v>267</v>
      </c>
      <c r="C50" s="160" t="s">
        <v>174</v>
      </c>
      <c r="D50" s="259" t="s">
        <v>268</v>
      </c>
      <c r="E50" s="256">
        <v>110</v>
      </c>
      <c r="F50" s="259" t="s">
        <v>268</v>
      </c>
    </row>
    <row r="51" spans="1:7" ht="38.25" x14ac:dyDescent="0.2">
      <c r="A51" s="258"/>
      <c r="B51" s="163" t="s">
        <v>269</v>
      </c>
      <c r="C51" s="159" t="s">
        <v>270</v>
      </c>
      <c r="D51" s="261"/>
      <c r="E51" s="258"/>
      <c r="F51" s="261"/>
    </row>
    <row r="53" spans="1:7" ht="15.75" x14ac:dyDescent="0.25">
      <c r="A53" s="54"/>
    </row>
    <row r="54" spans="1:7" x14ac:dyDescent="0.2">
      <c r="A54" s="53">
        <v>1</v>
      </c>
      <c r="B54" s="161">
        <v>2</v>
      </c>
      <c r="C54" s="161">
        <v>3</v>
      </c>
      <c r="D54" s="161">
        <v>4</v>
      </c>
      <c r="E54" s="278">
        <v>5</v>
      </c>
      <c r="F54" s="279"/>
      <c r="G54" s="161">
        <v>6</v>
      </c>
    </row>
    <row r="55" spans="1:7" ht="51" x14ac:dyDescent="0.2">
      <c r="A55" s="256">
        <v>20</v>
      </c>
      <c r="B55" s="160" t="s">
        <v>271</v>
      </c>
      <c r="C55" s="160" t="s">
        <v>203</v>
      </c>
      <c r="D55" s="159" t="s">
        <v>272</v>
      </c>
      <c r="E55" s="280">
        <v>110</v>
      </c>
      <c r="F55" s="281"/>
      <c r="G55" s="159" t="s">
        <v>273</v>
      </c>
    </row>
    <row r="56" spans="1:7" ht="38.25" x14ac:dyDescent="0.2">
      <c r="A56" s="257"/>
      <c r="B56" s="164" t="s">
        <v>274</v>
      </c>
      <c r="C56" s="160" t="s">
        <v>275</v>
      </c>
      <c r="D56" s="159" t="s">
        <v>276</v>
      </c>
      <c r="E56" s="280">
        <v>110</v>
      </c>
      <c r="F56" s="281"/>
      <c r="G56" s="159" t="s">
        <v>276</v>
      </c>
    </row>
    <row r="57" spans="1:7" ht="51" x14ac:dyDescent="0.2">
      <c r="A57" s="257"/>
      <c r="B57" s="52"/>
      <c r="C57" s="160" t="s">
        <v>277</v>
      </c>
      <c r="D57" s="159" t="s">
        <v>278</v>
      </c>
      <c r="E57" s="280">
        <v>110</v>
      </c>
      <c r="F57" s="281"/>
      <c r="G57" s="159" t="s">
        <v>279</v>
      </c>
    </row>
    <row r="58" spans="1:7" ht="25.5" x14ac:dyDescent="0.2">
      <c r="A58" s="258"/>
      <c r="B58" s="162"/>
      <c r="C58" s="162"/>
      <c r="D58" s="165"/>
      <c r="E58" s="282"/>
      <c r="F58" s="283"/>
      <c r="G58" s="159" t="s">
        <v>255</v>
      </c>
    </row>
    <row r="59" spans="1:7" ht="38.25" x14ac:dyDescent="0.2">
      <c r="A59" s="256">
        <v>21</v>
      </c>
      <c r="B59" s="160" t="s">
        <v>280</v>
      </c>
      <c r="C59" s="160" t="s">
        <v>203</v>
      </c>
      <c r="D59" s="259" t="s">
        <v>281</v>
      </c>
      <c r="E59" s="256">
        <v>110</v>
      </c>
      <c r="F59" s="286" t="s">
        <v>282</v>
      </c>
      <c r="G59" s="287"/>
    </row>
    <row r="60" spans="1:7" ht="38.25" x14ac:dyDescent="0.2">
      <c r="A60" s="258"/>
      <c r="B60" s="163" t="s">
        <v>283</v>
      </c>
      <c r="C60" s="159" t="s">
        <v>284</v>
      </c>
      <c r="D60" s="261"/>
      <c r="E60" s="258"/>
      <c r="F60" s="290"/>
      <c r="G60" s="291"/>
    </row>
    <row r="61" spans="1:7" ht="51" x14ac:dyDescent="0.2">
      <c r="A61" s="256">
        <v>22</v>
      </c>
      <c r="B61" s="160" t="s">
        <v>285</v>
      </c>
      <c r="C61" s="160" t="s">
        <v>203</v>
      </c>
      <c r="D61" s="259" t="s">
        <v>286</v>
      </c>
      <c r="E61" s="256">
        <v>110</v>
      </c>
      <c r="F61" s="286" t="s">
        <v>287</v>
      </c>
      <c r="G61" s="287"/>
    </row>
    <row r="62" spans="1:7" ht="25.5" x14ac:dyDescent="0.2">
      <c r="A62" s="257"/>
      <c r="B62" s="164" t="s">
        <v>288</v>
      </c>
      <c r="C62" s="160" t="s">
        <v>289</v>
      </c>
      <c r="D62" s="260"/>
      <c r="E62" s="257"/>
      <c r="F62" s="288"/>
      <c r="G62" s="289"/>
    </row>
    <row r="63" spans="1:7" ht="25.5" x14ac:dyDescent="0.2">
      <c r="A63" s="258"/>
      <c r="B63" s="162"/>
      <c r="C63" s="159" t="s">
        <v>290</v>
      </c>
      <c r="D63" s="261"/>
      <c r="E63" s="258"/>
      <c r="F63" s="290"/>
      <c r="G63" s="291"/>
    </row>
    <row r="64" spans="1:7" ht="51" x14ac:dyDescent="0.2">
      <c r="A64" s="256">
        <v>23</v>
      </c>
      <c r="B64" s="160" t="s">
        <v>291</v>
      </c>
      <c r="C64" s="160" t="s">
        <v>203</v>
      </c>
      <c r="D64" s="268"/>
      <c r="E64" s="270"/>
      <c r="F64" s="286" t="s">
        <v>292</v>
      </c>
      <c r="G64" s="287"/>
    </row>
    <row r="65" spans="1:7" ht="25.5" x14ac:dyDescent="0.2">
      <c r="A65" s="257"/>
      <c r="B65" s="164" t="s">
        <v>288</v>
      </c>
      <c r="C65" s="160" t="s">
        <v>293</v>
      </c>
      <c r="D65" s="284"/>
      <c r="E65" s="285"/>
      <c r="F65" s="288"/>
      <c r="G65" s="289"/>
    </row>
    <row r="66" spans="1:7" ht="38.25" x14ac:dyDescent="0.2">
      <c r="A66" s="258"/>
      <c r="B66" s="162"/>
      <c r="C66" s="159" t="s">
        <v>294</v>
      </c>
      <c r="D66" s="269"/>
      <c r="E66" s="271"/>
      <c r="F66" s="290"/>
      <c r="G66" s="291"/>
    </row>
    <row r="67" spans="1:7" ht="38.25" x14ac:dyDescent="0.2">
      <c r="A67" s="256">
        <v>24</v>
      </c>
      <c r="B67" s="160" t="s">
        <v>295</v>
      </c>
      <c r="C67" s="160" t="s">
        <v>203</v>
      </c>
      <c r="D67" s="259" t="s">
        <v>296</v>
      </c>
      <c r="E67" s="256">
        <v>110</v>
      </c>
      <c r="F67" s="286" t="s">
        <v>296</v>
      </c>
      <c r="G67" s="287"/>
    </row>
    <row r="68" spans="1:7" ht="25.5" x14ac:dyDescent="0.2">
      <c r="A68" s="257"/>
      <c r="B68" s="164" t="s">
        <v>288</v>
      </c>
      <c r="C68" s="160" t="s">
        <v>289</v>
      </c>
      <c r="D68" s="260"/>
      <c r="E68" s="257"/>
      <c r="F68" s="288"/>
      <c r="G68" s="289"/>
    </row>
    <row r="69" spans="1:7" x14ac:dyDescent="0.2">
      <c r="A69" s="258"/>
      <c r="B69" s="162"/>
      <c r="C69" s="159" t="s">
        <v>297</v>
      </c>
      <c r="D69" s="261"/>
      <c r="E69" s="258"/>
      <c r="F69" s="290"/>
      <c r="G69" s="291"/>
    </row>
    <row r="70" spans="1:7" ht="38.25" x14ac:dyDescent="0.2">
      <c r="A70" s="256">
        <v>25</v>
      </c>
      <c r="B70" s="160" t="s">
        <v>298</v>
      </c>
      <c r="C70" s="160" t="s">
        <v>299</v>
      </c>
      <c r="D70" s="259" t="s">
        <v>300</v>
      </c>
      <c r="E70" s="256">
        <v>110</v>
      </c>
      <c r="F70" s="296" t="s">
        <v>301</v>
      </c>
      <c r="G70" s="297"/>
    </row>
    <row r="71" spans="1:7" ht="53.25" x14ac:dyDescent="0.2">
      <c r="A71" s="257"/>
      <c r="B71" s="164" t="s">
        <v>302</v>
      </c>
      <c r="C71" s="160" t="s">
        <v>303</v>
      </c>
      <c r="D71" s="260"/>
      <c r="E71" s="257"/>
      <c r="F71" s="298"/>
      <c r="G71" s="299"/>
    </row>
    <row r="72" spans="1:7" ht="25.5" x14ac:dyDescent="0.2">
      <c r="A72" s="258"/>
      <c r="B72" s="162"/>
      <c r="C72" s="159" t="s">
        <v>304</v>
      </c>
      <c r="D72" s="261"/>
      <c r="E72" s="258"/>
      <c r="F72" s="300"/>
      <c r="G72" s="301"/>
    </row>
    <row r="73" spans="1:7" ht="38.25" x14ac:dyDescent="0.2">
      <c r="A73" s="256">
        <v>26</v>
      </c>
      <c r="B73" s="160" t="s">
        <v>305</v>
      </c>
      <c r="C73" s="160" t="s">
        <v>180</v>
      </c>
      <c r="D73" s="259" t="s">
        <v>306</v>
      </c>
      <c r="E73" s="256">
        <v>35</v>
      </c>
      <c r="F73" s="292" t="s">
        <v>306</v>
      </c>
      <c r="G73" s="293"/>
    </row>
    <row r="74" spans="1:7" ht="89.25" x14ac:dyDescent="0.2">
      <c r="A74" s="257"/>
      <c r="B74" s="164" t="s">
        <v>243</v>
      </c>
      <c r="C74" s="160" t="s">
        <v>307</v>
      </c>
      <c r="D74" s="260"/>
      <c r="E74" s="257"/>
      <c r="F74" s="302"/>
      <c r="G74" s="303"/>
    </row>
    <row r="75" spans="1:7" ht="25.5" x14ac:dyDescent="0.2">
      <c r="A75" s="258"/>
      <c r="B75" s="162"/>
      <c r="C75" s="159" t="s">
        <v>308</v>
      </c>
      <c r="D75" s="261"/>
      <c r="E75" s="258"/>
      <c r="F75" s="294"/>
      <c r="G75" s="295"/>
    </row>
    <row r="76" spans="1:7" ht="51" x14ac:dyDescent="0.2">
      <c r="A76" s="256">
        <v>27</v>
      </c>
      <c r="B76" s="160" t="s">
        <v>309</v>
      </c>
      <c r="C76" s="160" t="s">
        <v>180</v>
      </c>
      <c r="D76" s="259" t="s">
        <v>310</v>
      </c>
      <c r="E76" s="256">
        <v>35</v>
      </c>
      <c r="F76" s="292" t="s">
        <v>311</v>
      </c>
      <c r="G76" s="293"/>
    </row>
    <row r="77" spans="1:7" ht="89.25" x14ac:dyDescent="0.2">
      <c r="A77" s="258"/>
      <c r="B77" s="163" t="s">
        <v>312</v>
      </c>
      <c r="C77" s="159" t="s">
        <v>244</v>
      </c>
      <c r="D77" s="261"/>
      <c r="E77" s="258"/>
      <c r="F77" s="294"/>
      <c r="G77" s="295"/>
    </row>
    <row r="78" spans="1:7" ht="51" x14ac:dyDescent="0.2">
      <c r="A78" s="256">
        <v>28</v>
      </c>
      <c r="B78" s="160" t="s">
        <v>313</v>
      </c>
      <c r="C78" s="160" t="s">
        <v>180</v>
      </c>
      <c r="D78" s="259" t="s">
        <v>314</v>
      </c>
      <c r="E78" s="256">
        <v>35</v>
      </c>
      <c r="F78" s="292" t="s">
        <v>314</v>
      </c>
      <c r="G78" s="293"/>
    </row>
    <row r="79" spans="1:7" ht="89.25" x14ac:dyDescent="0.2">
      <c r="A79" s="258"/>
      <c r="B79" s="163" t="s">
        <v>243</v>
      </c>
      <c r="C79" s="159" t="s">
        <v>239</v>
      </c>
      <c r="D79" s="261"/>
      <c r="E79" s="258"/>
      <c r="F79" s="294"/>
      <c r="G79" s="295"/>
    </row>
    <row r="80" spans="1:7" ht="25.5" x14ac:dyDescent="0.2">
      <c r="A80" s="256">
        <v>29</v>
      </c>
      <c r="B80" s="160" t="s">
        <v>315</v>
      </c>
      <c r="C80" s="160" t="s">
        <v>203</v>
      </c>
      <c r="D80" s="259" t="s">
        <v>316</v>
      </c>
      <c r="E80" s="256">
        <v>35</v>
      </c>
      <c r="F80" s="292" t="s">
        <v>317</v>
      </c>
      <c r="G80" s="293"/>
    </row>
    <row r="81" spans="1:7" ht="38.25" x14ac:dyDescent="0.2">
      <c r="A81" s="257"/>
      <c r="B81" s="160" t="s">
        <v>318</v>
      </c>
      <c r="C81" s="160" t="s">
        <v>319</v>
      </c>
      <c r="D81" s="260"/>
      <c r="E81" s="257"/>
      <c r="F81" s="302"/>
      <c r="G81" s="303"/>
    </row>
    <row r="82" spans="1:7" x14ac:dyDescent="0.2">
      <c r="A82" s="258"/>
      <c r="B82" s="162"/>
      <c r="C82" s="159" t="s">
        <v>320</v>
      </c>
      <c r="D82" s="261"/>
      <c r="E82" s="258"/>
      <c r="F82" s="294"/>
      <c r="G82" s="295"/>
    </row>
    <row r="83" spans="1:7" x14ac:dyDescent="0.2">
      <c r="A83" s="6"/>
      <c r="B83" s="6"/>
      <c r="C83" s="6"/>
      <c r="D83" s="6"/>
      <c r="E83" s="6"/>
      <c r="F83" s="6"/>
      <c r="G83" s="6"/>
    </row>
    <row r="85" spans="1:7" ht="15.75" x14ac:dyDescent="0.25">
      <c r="A85" s="54"/>
    </row>
    <row r="86" spans="1:7" x14ac:dyDescent="0.2">
      <c r="A86" s="53">
        <v>1</v>
      </c>
      <c r="B86" s="304">
        <v>2</v>
      </c>
      <c r="C86" s="305"/>
      <c r="D86" s="161">
        <v>3</v>
      </c>
      <c r="E86" s="161">
        <v>4</v>
      </c>
      <c r="F86" s="278">
        <v>5</v>
      </c>
      <c r="G86" s="279"/>
    </row>
    <row r="87" spans="1:7" ht="25.5" x14ac:dyDescent="0.2">
      <c r="A87" s="256">
        <v>30</v>
      </c>
      <c r="B87" s="292" t="s">
        <v>321</v>
      </c>
      <c r="C87" s="293"/>
      <c r="D87" s="160" t="s">
        <v>322</v>
      </c>
      <c r="E87" s="259" t="s">
        <v>323</v>
      </c>
      <c r="F87" s="286">
        <v>35</v>
      </c>
      <c r="G87" s="287"/>
    </row>
    <row r="88" spans="1:7" ht="38.25" x14ac:dyDescent="0.2">
      <c r="A88" s="257"/>
      <c r="B88" s="302" t="s">
        <v>318</v>
      </c>
      <c r="C88" s="303"/>
      <c r="D88" s="160" t="s">
        <v>324</v>
      </c>
      <c r="E88" s="260"/>
      <c r="F88" s="288"/>
      <c r="G88" s="289"/>
    </row>
    <row r="89" spans="1:7" ht="38.25" x14ac:dyDescent="0.2">
      <c r="A89" s="258"/>
      <c r="B89" s="306"/>
      <c r="C89" s="307"/>
      <c r="D89" s="159" t="s">
        <v>325</v>
      </c>
      <c r="E89" s="261"/>
      <c r="F89" s="290"/>
      <c r="G89" s="291"/>
    </row>
    <row r="90" spans="1:7" ht="25.5" x14ac:dyDescent="0.2">
      <c r="A90" s="256">
        <v>31</v>
      </c>
      <c r="B90" s="292" t="s">
        <v>326</v>
      </c>
      <c r="C90" s="293"/>
      <c r="D90" s="160" t="s">
        <v>180</v>
      </c>
      <c r="E90" s="259" t="s">
        <v>327</v>
      </c>
      <c r="F90" s="286">
        <v>35</v>
      </c>
      <c r="G90" s="287"/>
    </row>
    <row r="91" spans="1:7" ht="38.25" x14ac:dyDescent="0.2">
      <c r="A91" s="258"/>
      <c r="B91" s="308" t="s">
        <v>328</v>
      </c>
      <c r="C91" s="309"/>
      <c r="D91" s="159" t="s">
        <v>244</v>
      </c>
      <c r="E91" s="261"/>
      <c r="F91" s="290"/>
      <c r="G91" s="291"/>
    </row>
    <row r="92" spans="1:7" ht="25.5" x14ac:dyDescent="0.2">
      <c r="A92" s="256">
        <v>32</v>
      </c>
      <c r="B92" s="292" t="s">
        <v>329</v>
      </c>
      <c r="C92" s="293"/>
      <c r="D92" s="160" t="s">
        <v>180</v>
      </c>
      <c r="E92" s="259" t="s">
        <v>330</v>
      </c>
      <c r="F92" s="286">
        <v>35</v>
      </c>
      <c r="G92" s="287"/>
    </row>
    <row r="93" spans="1:7" ht="38.25" x14ac:dyDescent="0.2">
      <c r="A93" s="258"/>
      <c r="B93" s="308" t="s">
        <v>331</v>
      </c>
      <c r="C93" s="309"/>
      <c r="D93" s="159" t="s">
        <v>332</v>
      </c>
      <c r="E93" s="261"/>
      <c r="F93" s="290"/>
      <c r="G93" s="291"/>
    </row>
    <row r="94" spans="1:7" ht="25.5" x14ac:dyDescent="0.2">
      <c r="A94" s="256">
        <v>33</v>
      </c>
      <c r="B94" s="292" t="s">
        <v>333</v>
      </c>
      <c r="C94" s="293"/>
      <c r="D94" s="160" t="s">
        <v>180</v>
      </c>
      <c r="E94" s="259" t="s">
        <v>334</v>
      </c>
      <c r="F94" s="286">
        <v>35</v>
      </c>
      <c r="G94" s="287"/>
    </row>
    <row r="95" spans="1:7" ht="38.25" x14ac:dyDescent="0.2">
      <c r="A95" s="257"/>
      <c r="B95" s="310" t="s">
        <v>335</v>
      </c>
      <c r="C95" s="311"/>
      <c r="D95" s="160" t="s">
        <v>244</v>
      </c>
      <c r="E95" s="260"/>
      <c r="F95" s="288"/>
      <c r="G95" s="289"/>
    </row>
    <row r="96" spans="1:7" x14ac:dyDescent="0.2">
      <c r="A96" s="258"/>
      <c r="B96" s="308" t="s">
        <v>336</v>
      </c>
      <c r="C96" s="309"/>
      <c r="D96" s="162"/>
      <c r="E96" s="261"/>
      <c r="F96" s="290"/>
      <c r="G96" s="291"/>
    </row>
    <row r="97" spans="1:7" ht="63.75" x14ac:dyDescent="0.2">
      <c r="A97" s="256">
        <v>34</v>
      </c>
      <c r="B97" s="292" t="s">
        <v>337</v>
      </c>
      <c r="C97" s="293"/>
      <c r="D97" s="160" t="s">
        <v>180</v>
      </c>
      <c r="E97" s="159" t="s">
        <v>338</v>
      </c>
      <c r="F97" s="280">
        <v>6</v>
      </c>
      <c r="G97" s="281"/>
    </row>
    <row r="98" spans="1:7" ht="63.75" x14ac:dyDescent="0.2">
      <c r="A98" s="257"/>
      <c r="B98" s="310" t="s">
        <v>339</v>
      </c>
      <c r="C98" s="311"/>
      <c r="D98" s="160" t="s">
        <v>340</v>
      </c>
      <c r="E98" s="159" t="s">
        <v>341</v>
      </c>
      <c r="F98" s="280">
        <v>6</v>
      </c>
      <c r="G98" s="281"/>
    </row>
    <row r="99" spans="1:7" ht="63.75" x14ac:dyDescent="0.2">
      <c r="A99" s="258"/>
      <c r="B99" s="312"/>
      <c r="C99" s="313"/>
      <c r="D99" s="162"/>
      <c r="E99" s="159" t="s">
        <v>342</v>
      </c>
      <c r="F99" s="280">
        <v>6</v>
      </c>
      <c r="G99" s="281"/>
    </row>
    <row r="100" spans="1:7" ht="25.5" x14ac:dyDescent="0.2">
      <c r="A100" s="256">
        <v>35</v>
      </c>
      <c r="B100" s="292" t="s">
        <v>343</v>
      </c>
      <c r="C100" s="293"/>
      <c r="D100" s="160" t="s">
        <v>180</v>
      </c>
      <c r="E100" s="259" t="s">
        <v>344</v>
      </c>
      <c r="F100" s="286">
        <v>6</v>
      </c>
      <c r="G100" s="287"/>
    </row>
    <row r="101" spans="1:7" ht="38.25" x14ac:dyDescent="0.2">
      <c r="A101" s="257"/>
      <c r="B101" s="302" t="s">
        <v>345</v>
      </c>
      <c r="C101" s="303"/>
      <c r="D101" s="160" t="s">
        <v>244</v>
      </c>
      <c r="E101" s="260"/>
      <c r="F101" s="288"/>
      <c r="G101" s="289"/>
    </row>
    <row r="102" spans="1:7" x14ac:dyDescent="0.2">
      <c r="A102" s="258"/>
      <c r="B102" s="308" t="s">
        <v>346</v>
      </c>
      <c r="C102" s="309"/>
      <c r="D102" s="162"/>
      <c r="E102" s="261"/>
      <c r="F102" s="290"/>
      <c r="G102" s="291"/>
    </row>
    <row r="103" spans="1:7" ht="25.5" x14ac:dyDescent="0.2">
      <c r="A103" s="256">
        <v>36</v>
      </c>
      <c r="B103" s="292" t="s">
        <v>347</v>
      </c>
      <c r="C103" s="293"/>
      <c r="D103" s="160" t="s">
        <v>180</v>
      </c>
      <c r="E103" s="259" t="s">
        <v>348</v>
      </c>
      <c r="F103" s="286">
        <v>6</v>
      </c>
      <c r="G103" s="287"/>
    </row>
    <row r="104" spans="1:7" ht="38.25" x14ac:dyDescent="0.2">
      <c r="A104" s="257"/>
      <c r="B104" s="310" t="s">
        <v>349</v>
      </c>
      <c r="C104" s="311"/>
      <c r="D104" s="160" t="s">
        <v>350</v>
      </c>
      <c r="E104" s="260"/>
      <c r="F104" s="288"/>
      <c r="G104" s="289"/>
    </row>
    <row r="105" spans="1:7" ht="38.25" x14ac:dyDescent="0.2">
      <c r="A105" s="258"/>
      <c r="B105" s="306"/>
      <c r="C105" s="307"/>
      <c r="D105" s="159" t="s">
        <v>351</v>
      </c>
      <c r="E105" s="261"/>
      <c r="F105" s="290"/>
      <c r="G105" s="291"/>
    </row>
  </sheetData>
  <mergeCells count="157">
    <mergeCell ref="E94:E96"/>
    <mergeCell ref="F94:G96"/>
    <mergeCell ref="E103:E105"/>
    <mergeCell ref="A97:A99"/>
    <mergeCell ref="B97:C97"/>
    <mergeCell ref="B98:C98"/>
    <mergeCell ref="B99:C99"/>
    <mergeCell ref="A103:A105"/>
    <mergeCell ref="B103:C103"/>
    <mergeCell ref="A100:A102"/>
    <mergeCell ref="B100:C100"/>
    <mergeCell ref="B101:C101"/>
    <mergeCell ref="B102:C102"/>
    <mergeCell ref="E100:E102"/>
    <mergeCell ref="A94:A96"/>
    <mergeCell ref="B94:C94"/>
    <mergeCell ref="B95:C95"/>
    <mergeCell ref="B96:C96"/>
    <mergeCell ref="F103:G105"/>
    <mergeCell ref="F97:G97"/>
    <mergeCell ref="F98:G98"/>
    <mergeCell ref="F99:G99"/>
    <mergeCell ref="F100:G102"/>
    <mergeCell ref="B104:C104"/>
    <mergeCell ref="B105:C105"/>
    <mergeCell ref="F90:G91"/>
    <mergeCell ref="F92:G93"/>
    <mergeCell ref="A92:A93"/>
    <mergeCell ref="B92:C92"/>
    <mergeCell ref="E92:E93"/>
    <mergeCell ref="A90:A91"/>
    <mergeCell ref="B90:C90"/>
    <mergeCell ref="B91:C91"/>
    <mergeCell ref="E90:E91"/>
    <mergeCell ref="B93:C93"/>
    <mergeCell ref="B86:C86"/>
    <mergeCell ref="F86:G86"/>
    <mergeCell ref="E87:E89"/>
    <mergeCell ref="F87:G89"/>
    <mergeCell ref="A80:A82"/>
    <mergeCell ref="D80:D82"/>
    <mergeCell ref="E80:E82"/>
    <mergeCell ref="F80:G82"/>
    <mergeCell ref="A87:A89"/>
    <mergeCell ref="B87:C87"/>
    <mergeCell ref="B88:C88"/>
    <mergeCell ref="B89:C89"/>
    <mergeCell ref="A78:A79"/>
    <mergeCell ref="D78:D79"/>
    <mergeCell ref="E78:E79"/>
    <mergeCell ref="F78:G79"/>
    <mergeCell ref="A70:A72"/>
    <mergeCell ref="D70:D72"/>
    <mergeCell ref="E70:E72"/>
    <mergeCell ref="F70:G72"/>
    <mergeCell ref="A73:A75"/>
    <mergeCell ref="D73:D75"/>
    <mergeCell ref="E73:E75"/>
    <mergeCell ref="F73:G75"/>
    <mergeCell ref="A59:A60"/>
    <mergeCell ref="D59:D60"/>
    <mergeCell ref="E59:E60"/>
    <mergeCell ref="F59:G60"/>
    <mergeCell ref="A61:A63"/>
    <mergeCell ref="D61:D63"/>
    <mergeCell ref="F61:G63"/>
    <mergeCell ref="A76:A77"/>
    <mergeCell ref="D76:D77"/>
    <mergeCell ref="E76:E77"/>
    <mergeCell ref="F76:G77"/>
    <mergeCell ref="A64:A66"/>
    <mergeCell ref="D64:D66"/>
    <mergeCell ref="E64:E66"/>
    <mergeCell ref="F64:G66"/>
    <mergeCell ref="E61:E63"/>
    <mergeCell ref="A67:A69"/>
    <mergeCell ref="D67:D69"/>
    <mergeCell ref="E67:E69"/>
    <mergeCell ref="F67:G69"/>
    <mergeCell ref="E54:F54"/>
    <mergeCell ref="A55:A58"/>
    <mergeCell ref="E55:F55"/>
    <mergeCell ref="E56:F56"/>
    <mergeCell ref="E57:F57"/>
    <mergeCell ref="E58:F58"/>
    <mergeCell ref="A47:A49"/>
    <mergeCell ref="D47:D49"/>
    <mergeCell ref="E47:E49"/>
    <mergeCell ref="F47:F48"/>
    <mergeCell ref="A50:A51"/>
    <mergeCell ref="D50:D51"/>
    <mergeCell ref="E50:E51"/>
    <mergeCell ref="F50:F51"/>
    <mergeCell ref="A45:A46"/>
    <mergeCell ref="D45:D46"/>
    <mergeCell ref="E45:E46"/>
    <mergeCell ref="F37:F38"/>
    <mergeCell ref="A39:A40"/>
    <mergeCell ref="D39:D40"/>
    <mergeCell ref="E39:E40"/>
    <mergeCell ref="F39:F40"/>
    <mergeCell ref="A41:A42"/>
    <mergeCell ref="D41:D42"/>
    <mergeCell ref="F41:F42"/>
    <mergeCell ref="A43:A44"/>
    <mergeCell ref="C43:C44"/>
    <mergeCell ref="D43:D44"/>
    <mergeCell ref="E43:E44"/>
    <mergeCell ref="E41:E42"/>
    <mergeCell ref="A35:A36"/>
    <mergeCell ref="D35:D36"/>
    <mergeCell ref="A37:A38"/>
    <mergeCell ref="D37:D38"/>
    <mergeCell ref="E37:E38"/>
    <mergeCell ref="A17:A19"/>
    <mergeCell ref="A21:A23"/>
    <mergeCell ref="C21:C23"/>
    <mergeCell ref="D21:D22"/>
    <mergeCell ref="E35:E36"/>
    <mergeCell ref="E21:E22"/>
    <mergeCell ref="F21:F22"/>
    <mergeCell ref="F30:F31"/>
    <mergeCell ref="A32:A34"/>
    <mergeCell ref="D32:D33"/>
    <mergeCell ref="E32:E33"/>
    <mergeCell ref="F32:F33"/>
    <mergeCell ref="A24:A26"/>
    <mergeCell ref="D24:D26"/>
    <mergeCell ref="A30:A31"/>
    <mergeCell ref="D30:D31"/>
    <mergeCell ref="E30:E31"/>
    <mergeCell ref="F24:F26"/>
    <mergeCell ref="A27:A29"/>
    <mergeCell ref="D27:D29"/>
    <mergeCell ref="E27:E29"/>
    <mergeCell ref="F27:F29"/>
    <mergeCell ref="E24:E26"/>
    <mergeCell ref="E15:E16"/>
    <mergeCell ref="F15:F16"/>
    <mergeCell ref="A7:A9"/>
    <mergeCell ref="A12:A14"/>
    <mergeCell ref="D12:D14"/>
    <mergeCell ref="E12:E14"/>
    <mergeCell ref="A15:A16"/>
    <mergeCell ref="D15:D16"/>
    <mergeCell ref="D10:D11"/>
    <mergeCell ref="A10:A11"/>
    <mergeCell ref="A3:F3"/>
    <mergeCell ref="A4:A6"/>
    <mergeCell ref="D4:D6"/>
    <mergeCell ref="E4:E6"/>
    <mergeCell ref="F4:F6"/>
    <mergeCell ref="D7:D9"/>
    <mergeCell ref="E7:E9"/>
    <mergeCell ref="F7:F9"/>
    <mergeCell ref="E10:E11"/>
    <mergeCell ref="F10:F11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Грачики</vt:lpstr>
      <vt:lpstr>Захід</vt:lpstr>
      <vt:lpstr>Квашино</vt:lpstr>
      <vt:lpstr>КМУ 835</vt:lpstr>
      <vt:lpstr>Лист4</vt:lpstr>
      <vt:lpstr>Лист5</vt:lpstr>
      <vt:lpstr>'КМУ 835'!Заголовки_для_печати</vt:lpstr>
      <vt:lpstr>'КМУ 835'!Область_печати</vt:lpstr>
    </vt:vector>
  </TitlesOfParts>
  <Manager/>
  <Company>НЭК Укрэнерго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Козячина Г.П.</dc:creator>
  <cp:keywords/>
  <dc:description/>
  <cp:lastModifiedBy>IVA</cp:lastModifiedBy>
  <cp:revision/>
  <cp:lastPrinted>2020-04-03T15:51:38Z</cp:lastPrinted>
  <dcterms:created xsi:type="dcterms:W3CDTF">2003-02-18T11:56:27Z</dcterms:created>
  <dcterms:modified xsi:type="dcterms:W3CDTF">2020-09-04T11:19:55Z</dcterms:modified>
  <cp:category/>
  <cp:contentStatus/>
</cp:coreProperties>
</file>