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5" i="1"/>
  <c r="E115"/>
  <c r="F113"/>
  <c r="E113"/>
  <c r="F110"/>
  <c r="E110"/>
  <c r="D110"/>
  <c r="C110"/>
  <c r="F109"/>
  <c r="E109"/>
  <c r="D109"/>
  <c r="C109"/>
  <c r="F95"/>
  <c r="E95"/>
  <c r="F94"/>
  <c r="F91"/>
  <c r="F90"/>
  <c r="F86"/>
  <c r="E86"/>
  <c r="F85"/>
  <c r="E85"/>
  <c r="F84"/>
  <c r="E84"/>
  <c r="E82"/>
  <c r="F82"/>
  <c r="E81"/>
  <c r="E80"/>
  <c r="F79"/>
  <c r="E79"/>
  <c r="E78"/>
  <c r="D78"/>
  <c r="C78"/>
  <c r="D75"/>
  <c r="F75" s="1"/>
  <c r="C75"/>
  <c r="F74"/>
  <c r="E74"/>
  <c r="F73"/>
  <c r="E73"/>
  <c r="F72"/>
  <c r="E72"/>
  <c r="F71"/>
  <c r="E71"/>
  <c r="F70"/>
  <c r="E70"/>
  <c r="E75" s="1"/>
  <c r="E58"/>
  <c r="E55"/>
  <c r="F48"/>
  <c r="F39"/>
  <c r="E39"/>
  <c r="E36"/>
  <c r="F36"/>
  <c r="F29"/>
  <c r="E29"/>
  <c r="F24"/>
  <c r="E24"/>
  <c r="E28" s="1"/>
  <c r="E40" s="1"/>
  <c r="F78" l="1"/>
  <c r="F93"/>
  <c r="F40"/>
  <c r="F42"/>
  <c r="E48"/>
  <c r="E91"/>
  <c r="E90" s="1"/>
  <c r="E94"/>
  <c r="E93" s="1"/>
  <c r="F28"/>
  <c r="E42"/>
  <c r="F43" l="1"/>
  <c r="E43"/>
  <c r="E49"/>
  <c r="F66" l="1"/>
  <c r="E66"/>
  <c r="F49"/>
  <c r="E62"/>
  <c r="F62"/>
  <c r="F54" l="1"/>
  <c r="E54"/>
  <c r="E53" s="1"/>
  <c r="E56" s="1"/>
  <c r="E59" s="1"/>
  <c r="F53" l="1"/>
  <c r="E57"/>
  <c r="F57"/>
  <c r="F60" l="1"/>
  <c r="E60"/>
  <c r="F59"/>
  <c r="F56"/>
  <c r="E64" l="1"/>
  <c r="F64"/>
</calcChain>
</file>

<file path=xl/sharedStrings.xml><?xml version="1.0" encoding="utf-8"?>
<sst xmlns="http://schemas.openxmlformats.org/spreadsheetml/2006/main" count="142" uniqueCount="133">
  <si>
    <t>Додаток 1</t>
  </si>
  <si>
    <t>до Порядку складання, затвердження та контролю виконання фінансових планів комунальних  підприємств Кременчуцької міської ради  Полтавської області</t>
  </si>
  <si>
    <t>коди</t>
  </si>
  <si>
    <t xml:space="preserve">                                                                                                                                  </t>
  </si>
  <si>
    <t>Рік</t>
  </si>
  <si>
    <t xml:space="preserve">за ЄДРПОУ </t>
  </si>
  <si>
    <t>за СПОДУ</t>
  </si>
  <si>
    <t xml:space="preserve">Галузь     </t>
  </si>
  <si>
    <t>за ЗКГНГ</t>
  </si>
  <si>
    <t xml:space="preserve">Вид економічної діяльності    </t>
  </si>
  <si>
    <t>Агенства нерухомості</t>
  </si>
  <si>
    <t xml:space="preserve">за  КВЕД  </t>
  </si>
  <si>
    <t>68.31</t>
  </si>
  <si>
    <t xml:space="preserve">Місцезнаходження  </t>
  </si>
  <si>
    <t>м.Кременчук, вул.1905 року,32</t>
  </si>
  <si>
    <t xml:space="preserve">Телефон </t>
  </si>
  <si>
    <t>75-80-25</t>
  </si>
  <si>
    <t xml:space="preserve">Прізвище та ініціали керівника  </t>
  </si>
  <si>
    <t>Калашник О.В.</t>
  </si>
  <si>
    <t>ЗВІТ ПРО ВИКОНАННЯ ФІНАНСОВОГО ПЛАНУ ПІДПРИЄМСТВА</t>
  </si>
  <si>
    <t xml:space="preserve">за </t>
  </si>
  <si>
    <t>(квартал, рік)</t>
  </si>
  <si>
    <t>Основні фінансові показники підприємства</t>
  </si>
  <si>
    <t>Одиниця виміру: тис. грн.</t>
  </si>
  <si>
    <t>Показники</t>
  </si>
  <si>
    <t xml:space="preserve">Код рядка </t>
  </si>
  <si>
    <t>План</t>
  </si>
  <si>
    <t>Факт</t>
  </si>
  <si>
    <t>Відхилення (+,-)</t>
  </si>
  <si>
    <t xml:space="preserve">                                                        І. Формування прибутку підприємства</t>
  </si>
  <si>
    <t>Доходи</t>
  </si>
  <si>
    <t>Дохід (виручка) від реалізації продукції (товарів, робіт, послуг) </t>
  </si>
  <si>
    <t>010</t>
  </si>
  <si>
    <t>в т.ч. за рахунок бюджетних коштів</t>
  </si>
  <si>
    <t>011</t>
  </si>
  <si>
    <t>Податок на додану вартість </t>
  </si>
  <si>
    <t>020</t>
  </si>
  <si>
    <t>Інші вирахування з доходу </t>
  </si>
  <si>
    <t>030</t>
  </si>
  <si>
    <t>Чистий дохід (виручка) від реалізації продукції (товарів, робіт, послуг) </t>
  </si>
  <si>
    <t>040</t>
  </si>
  <si>
    <t>Інші операційні доходи</t>
  </si>
  <si>
    <t>050</t>
  </si>
  <si>
    <t>у тому числі: </t>
  </si>
  <si>
    <t>дохід від операційної оренди активів </t>
  </si>
  <si>
    <t>051</t>
  </si>
  <si>
    <t>одержані гранти та субсидії </t>
  </si>
  <si>
    <t>052</t>
  </si>
  <si>
    <t>дохід від реалізації необоротних активів, утримуваних для продажу </t>
  </si>
  <si>
    <t>053</t>
  </si>
  <si>
    <t>Дохід від участі в капіталі </t>
  </si>
  <si>
    <t>060</t>
  </si>
  <si>
    <t>Інші фінансові доходи </t>
  </si>
  <si>
    <t>070</t>
  </si>
  <si>
    <t>Інші доходи </t>
  </si>
  <si>
    <t>080</t>
  </si>
  <si>
    <t>у тому числі:</t>
  </si>
  <si>
    <t>дохід від реалізації фінансових інвестицій </t>
  </si>
  <si>
    <t>081</t>
  </si>
  <si>
    <t>дохід від безоплатно одержаних активів </t>
  </si>
  <si>
    <t>082</t>
  </si>
  <si>
    <t xml:space="preserve">Усього доходів </t>
  </si>
  <si>
    <t>090</t>
  </si>
  <si>
    <t>Витрати</t>
  </si>
  <si>
    <t>Собівартість реалізованої продукції (товарів, робіт і послуг)</t>
  </si>
  <si>
    <t>Адміністративні витрати</t>
  </si>
  <si>
    <t>Витрати на збут</t>
  </si>
  <si>
    <t>Інші операційні витрати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</si>
  <si>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</si>
  <si>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</si>
  <si>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</si>
  <si>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</si>
  <si>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</si>
  <si>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</si>
  <si>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прибуток</t>
  </si>
  <si>
    <t>збиток</t>
  </si>
  <si>
    <t>Фінансові результати від операційної діяльності </t>
  </si>
  <si>
    <t>прибуток </t>
  </si>
  <si>
    <t>збиток </t>
  </si>
  <si>
    <t>Фінансові результати від звичайної діяльності до оподаткування:</t>
  </si>
  <si>
    <t>Податок на прибуток </t>
  </si>
  <si>
    <t>Чистий:</t>
  </si>
  <si>
    <t>Відрахування частини прибутку до бюджету м. Кременчука</t>
  </si>
  <si>
    <t>II. Елементи операційних витрат (разом)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</si>
  <si>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</si>
  <si>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</si>
  <si>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</si>
  <si>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</si>
  <si>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</si>
  <si>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Разом (сума рядків з 240 по 280): </t>
  </si>
  <si>
    <t xml:space="preserve">    Ш.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</si>
  <si>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</si>
  <si>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</si>
  <si>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</si>
  <si>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</si>
  <si>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Інші податки, у тому числі</t>
  </si>
  <si>
    <t>(розшифрувати):</t>
  </si>
  <si>
    <t>відрахування частини чистого прибутку комунальними підприємствами</t>
  </si>
  <si>
    <t>304/1</t>
  </si>
  <si>
    <t>інші(військовий збір)</t>
  </si>
  <si>
    <t>304/2</t>
  </si>
  <si>
    <t>Погашення податкової заборгованості, у тому числі:</t>
  </si>
  <si>
    <t>погашення реструктуризованих та відстрочених сум, що підлягають сплаті у поточному році до бюджету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</si>
  <si>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</si>
  <si>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</si>
  <si>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</si>
  <si>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r>
      <t>внески до фондів соціального страхування -</t>
    </r>
    <r>
      <rPr>
        <sz val="14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єдиний внесок на загальнообов'язкове державне соціальне страхування</t>
    </r>
    <r>
      <rPr>
        <sz val="14"/>
        <rFont val="Times New Roman"/>
        <family val="1"/>
        <charset val="204"/>
      </rPr>
      <t xml:space="preserve">               </t>
    </r>
  </si>
  <si>
    <t>інші</t>
  </si>
  <si>
    <t>Інші обов’язкові платежі, у тому числі:</t>
  </si>
  <si>
    <t>місцеві податки та збори (ПДФО)</t>
  </si>
  <si>
    <t>інші платежі (18% на дивіденди)</t>
  </si>
  <si>
    <t>IV. Капітальні інвестиції протягом року</t>
  </si>
  <si>
    <t>Капітальне будівництво </t>
  </si>
  <si>
    <t>в т. ч. за рахунок бюджетних коштів </t>
  </si>
  <si>
    <t>Придбання (виготовлення) основних засобів та інших необоротних матеріальних активів, </t>
  </si>
  <si>
    <t>Придбання (створення) нематеріальних активів, </t>
  </si>
  <si>
    <t>Погашення отриманих на капітальні інвестиції позик </t>
  </si>
  <si>
    <t>Модернізація, модифікація, дообладнання, реконструкція, інші види поліпшення необоротних активів, </t>
  </si>
  <si>
    <t>Разом (сума рядків  340, 350, 360, 370, 380) </t>
  </si>
  <si>
    <t>в т. ч. за рахунок бюджетних коштів (сума рядків 341, 351, 361, 371, 381) </t>
  </si>
  <si>
    <t xml:space="preserve">                                                               V. Додаткова інформація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</si>
  <si>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</si>
  <si>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</si>
  <si>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</si>
  <si>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</si>
  <si>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>Директор</t>
  </si>
  <si>
    <r>
      <t xml:space="preserve"> </t>
    </r>
    <r>
      <rPr>
        <i/>
        <sz val="10"/>
        <rFont val="Times New Roman"/>
        <family val="1"/>
        <charset val="204"/>
      </rPr>
      <t>(посада)</t>
    </r>
    <r>
      <rPr>
        <i/>
        <sz val="12"/>
        <rFont val="Times New Roman"/>
        <family val="1"/>
        <charset val="204"/>
      </rPr>
      <t xml:space="preserve"> </t>
    </r>
  </si>
  <si>
    <t xml:space="preserve"> </t>
  </si>
  <si>
    <t>Вик.: Гол.бух. Пешкань С.І. (75-80-29)</t>
  </si>
  <si>
    <r>
      <rPr>
        <sz val="10"/>
        <rFont val="Times New Roman Cyr"/>
        <charset val="204"/>
      </rPr>
      <t>Підприємство</t>
    </r>
    <r>
      <rPr>
        <sz val="12"/>
        <rFont val="Times New Roman Cyr"/>
        <family val="1"/>
        <charset val="204"/>
      </rPr>
      <t xml:space="preserve">  </t>
    </r>
    <r>
      <rPr>
        <b/>
        <sz val="12"/>
        <rFont val="Times New Roman Cyr"/>
        <charset val="204"/>
      </rPr>
      <t>КП "Квартирне управління" Кременчуцької міської ради</t>
    </r>
  </si>
  <si>
    <r>
      <t xml:space="preserve">Орган  управління  </t>
    </r>
    <r>
      <rPr>
        <b/>
        <i/>
        <sz val="12"/>
        <rFont val="Times New Roman Cyr"/>
        <family val="1"/>
        <charset val="204"/>
      </rPr>
      <t xml:space="preserve"> Департамент ЖКГ  виконавчого комітету Кременчуцької міської ради</t>
    </r>
  </si>
  <si>
    <t>Виконан-ня (%)</t>
  </si>
  <si>
    <t xml:space="preserve"> 2018 рік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</si>
</sst>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.0000"/>
  </numFmts>
  <fonts count="28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8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Arial"/>
      <family val="2"/>
      <charset val="204"/>
    </font>
    <font>
      <u/>
      <sz val="12"/>
      <name val="Times New Roman Cyr"/>
      <family val="1"/>
      <charset val="204"/>
    </font>
    <font>
      <sz val="9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sz val="12"/>
      <name val="Times New Roman Cyr"/>
      <charset val="204"/>
    </font>
    <font>
      <b/>
      <sz val="14"/>
      <name val="Times New Roman Cyr"/>
      <family val="1"/>
      <charset val="204"/>
    </font>
    <font>
      <b/>
      <sz val="14"/>
      <name val="Times New Roman"/>
      <family val="1"/>
      <charset val="204"/>
    </font>
    <font>
      <sz val="11"/>
      <name val="Arial"/>
      <family val="2"/>
      <charset val="204"/>
    </font>
    <font>
      <sz val="11"/>
      <name val="Times New Roman Cyr"/>
      <family val="1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4"/>
      <name val="Times New Roman"/>
      <family val="1"/>
      <charset val="204"/>
    </font>
    <font>
      <sz val="9"/>
      <name val="Arial Cyr"/>
      <charset val="204"/>
    </font>
    <font>
      <b/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7" fillId="0" borderId="4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10" fillId="0" borderId="4" xfId="0" applyFont="1" applyFill="1" applyBorder="1" applyAlignment="1"/>
    <xf numFmtId="0" fontId="10" fillId="0" borderId="4" xfId="0" applyFont="1" applyFill="1" applyBorder="1" applyAlignment="1">
      <alignment wrapText="1"/>
    </xf>
    <xf numFmtId="0" fontId="3" fillId="0" borderId="4" xfId="0" applyFont="1" applyFill="1" applyBorder="1" applyAlignment="1"/>
    <xf numFmtId="0" fontId="3" fillId="0" borderId="3" xfId="0" applyFont="1" applyBorder="1" applyAlignment="1">
      <alignment horizontal="left" wrapText="1"/>
    </xf>
    <xf numFmtId="0" fontId="11" fillId="0" borderId="4" xfId="0" applyFont="1" applyFill="1" applyBorder="1" applyAlignment="1"/>
    <xf numFmtId="0" fontId="11" fillId="0" borderId="4" xfId="0" applyFont="1" applyFill="1" applyBorder="1" applyAlignment="1">
      <alignment wrapText="1"/>
    </xf>
    <xf numFmtId="0" fontId="3" fillId="0" borderId="4" xfId="0" applyFont="1" applyBorder="1" applyAlignment="1">
      <alignment horizontal="left"/>
    </xf>
    <xf numFmtId="0" fontId="11" fillId="0" borderId="4" xfId="0" applyFont="1" applyBorder="1"/>
    <xf numFmtId="0" fontId="3" fillId="0" borderId="2" xfId="0" applyFont="1" applyBorder="1"/>
    <xf numFmtId="0" fontId="3" fillId="0" borderId="4" xfId="0" applyFont="1" applyBorder="1" applyAlignment="1">
      <alignment horizontal="left" wrapText="1"/>
    </xf>
    <xf numFmtId="0" fontId="3" fillId="0" borderId="4" xfId="0" applyFont="1" applyBorder="1"/>
    <xf numFmtId="0" fontId="4" fillId="0" borderId="0" xfId="0" applyFont="1" applyBorder="1" applyAlignment="1">
      <alignment horizontal="left"/>
    </xf>
    <xf numFmtId="0" fontId="12" fillId="0" borderId="0" xfId="0" applyFont="1" applyBorder="1" applyAlignment="1">
      <alignment horizontal="right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vertical="top" wrapText="1"/>
    </xf>
    <xf numFmtId="0" fontId="3" fillId="0" borderId="5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14" fillId="0" borderId="6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wrapText="1"/>
    </xf>
    <xf numFmtId="0" fontId="4" fillId="0" borderId="0" xfId="0" applyFont="1" applyFill="1" applyBorder="1"/>
    <xf numFmtId="0" fontId="8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wrapText="1"/>
    </xf>
    <xf numFmtId="0" fontId="16" fillId="0" borderId="1" xfId="0" quotePrefix="1" applyFont="1" applyBorder="1" applyAlignment="1">
      <alignment horizontal="center" vertical="top" wrapText="1"/>
    </xf>
    <xf numFmtId="164" fontId="16" fillId="0" borderId="1" xfId="0" applyNumberFormat="1" applyFont="1" applyBorder="1" applyAlignment="1">
      <alignment vertical="top" wrapText="1"/>
    </xf>
    <xf numFmtId="9" fontId="16" fillId="0" borderId="1" xfId="0" applyNumberFormat="1" applyFont="1" applyBorder="1" applyAlignment="1">
      <alignment vertical="top" wrapText="1"/>
    </xf>
    <xf numFmtId="164" fontId="14" fillId="0" borderId="0" xfId="0" applyNumberFormat="1" applyFont="1" applyFill="1" applyBorder="1"/>
    <xf numFmtId="164" fontId="4" fillId="0" borderId="0" xfId="0" applyNumberFormat="1" applyFont="1" applyFill="1" applyBorder="1"/>
    <xf numFmtId="0" fontId="17" fillId="0" borderId="0" xfId="0" applyFont="1" applyFill="1" applyBorder="1"/>
    <xf numFmtId="0" fontId="8" fillId="0" borderId="1" xfId="0" applyFont="1" applyBorder="1" applyAlignment="1">
      <alignment wrapText="1"/>
    </xf>
    <xf numFmtId="164" fontId="16" fillId="2" borderId="1" xfId="0" applyNumberFormat="1" applyFont="1" applyFill="1" applyBorder="1" applyAlignment="1">
      <alignment vertical="top" wrapText="1"/>
    </xf>
    <xf numFmtId="9" fontId="16" fillId="3" borderId="1" xfId="0" applyNumberFormat="1" applyFont="1" applyFill="1" applyBorder="1" applyAlignment="1">
      <alignment vertical="top" wrapText="1"/>
    </xf>
    <xf numFmtId="0" fontId="14" fillId="0" borderId="0" xfId="0" applyFont="1" applyFill="1" applyBorder="1"/>
    <xf numFmtId="164" fontId="16" fillId="0" borderId="1" xfId="0" applyNumberFormat="1" applyFont="1" applyFill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6" xfId="0" applyFont="1" applyBorder="1" applyAlignment="1">
      <alignment wrapText="1"/>
    </xf>
    <xf numFmtId="0" fontId="8" fillId="0" borderId="1" xfId="0" applyFont="1" applyBorder="1" applyAlignment="1">
      <alignment horizontal="center" vertical="top" wrapText="1"/>
    </xf>
    <xf numFmtId="0" fontId="4" fillId="0" borderId="8" xfId="0" applyFont="1" applyFill="1" applyBorder="1"/>
    <xf numFmtId="0" fontId="14" fillId="0" borderId="8" xfId="0" applyFont="1" applyFill="1" applyBorder="1"/>
    <xf numFmtId="165" fontId="17" fillId="0" borderId="8" xfId="0" applyNumberFormat="1" applyFont="1" applyFill="1" applyBorder="1"/>
    <xf numFmtId="166" fontId="4" fillId="0" borderId="0" xfId="0" applyNumberFormat="1" applyFont="1" applyFill="1" applyBorder="1"/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4" fillId="0" borderId="0" xfId="0" applyFont="1" applyBorder="1"/>
    <xf numFmtId="0" fontId="19" fillId="0" borderId="0" xfId="0" applyFont="1" applyFill="1"/>
    <xf numFmtId="0" fontId="19" fillId="0" borderId="0" xfId="0" applyFont="1"/>
    <xf numFmtId="164" fontId="4" fillId="0" borderId="0" xfId="0" applyNumberFormat="1" applyFont="1" applyBorder="1"/>
    <xf numFmtId="0" fontId="16" fillId="2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" xfId="0" applyFont="1" applyBorder="1"/>
    <xf numFmtId="0" fontId="16" fillId="0" borderId="0" xfId="0" applyFont="1" applyBorder="1"/>
    <xf numFmtId="0" fontId="20" fillId="0" borderId="0" xfId="0" applyFont="1" applyBorder="1"/>
    <xf numFmtId="0" fontId="21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 applyBorder="1" applyAlignment="1">
      <alignment wrapText="1"/>
    </xf>
    <xf numFmtId="0" fontId="24" fillId="0" borderId="1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/>
    <xf numFmtId="0" fontId="15" fillId="0" borderId="6" xfId="0" applyFont="1" applyFill="1" applyBorder="1" applyAlignment="1">
      <alignment horizontal="center" wrapText="1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vertical="top" wrapText="1"/>
    </xf>
    <xf numFmtId="0" fontId="16" fillId="0" borderId="6" xfId="0" applyFont="1" applyBorder="1" applyAlignment="1">
      <alignment vertical="top" wrapText="1"/>
    </xf>
    <xf numFmtId="0" fontId="16" fillId="0" borderId="7" xfId="0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9" fontId="16" fillId="0" borderId="6" xfId="0" applyNumberFormat="1" applyFont="1" applyBorder="1" applyAlignment="1">
      <alignment vertical="top" wrapText="1"/>
    </xf>
    <xf numFmtId="9" fontId="16" fillId="0" borderId="7" xfId="0" applyNumberFormat="1" applyFont="1" applyBorder="1" applyAlignment="1">
      <alignment vertical="top" wrapText="1"/>
    </xf>
    <xf numFmtId="0" fontId="8" fillId="0" borderId="1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164" fontId="16" fillId="0" borderId="1" xfId="0" applyNumberFormat="1" applyFont="1" applyBorder="1" applyAlignment="1">
      <alignment vertical="top" wrapText="1"/>
    </xf>
    <xf numFmtId="164" fontId="16" fillId="0" borderId="6" xfId="0" applyNumberFormat="1" applyFont="1" applyBorder="1" applyAlignment="1">
      <alignment vertical="top" wrapText="1"/>
    </xf>
    <xf numFmtId="164" fontId="16" fillId="0" borderId="9" xfId="0" applyNumberFormat="1" applyFont="1" applyBorder="1" applyAlignment="1">
      <alignment vertical="top" wrapText="1"/>
    </xf>
    <xf numFmtId="164" fontId="16" fillId="0" borderId="7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26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4"/>
  <sheetViews>
    <sheetView tabSelected="1" workbookViewId="0">
      <selection activeCell="A6" sqref="A6:D6"/>
    </sheetView>
  </sheetViews>
  <sheetFormatPr defaultColWidth="13.7109375" defaultRowHeight="15"/>
  <cols>
    <col min="1" max="1" width="39" style="2" customWidth="1"/>
    <col min="2" max="2" width="13" style="67" customWidth="1"/>
    <col min="3" max="3" width="10.28515625" style="2" customWidth="1"/>
    <col min="4" max="4" width="10.5703125" style="2" customWidth="1"/>
    <col min="5" max="5" width="8.85546875" style="2" customWidth="1"/>
    <col min="6" max="6" width="9.85546875" style="2" customWidth="1"/>
    <col min="7" max="16384" width="13.7109375" style="2"/>
  </cols>
  <sheetData>
    <row r="1" spans="1:16" ht="10.5" customHeight="1">
      <c r="A1" s="97"/>
      <c r="B1" s="97"/>
      <c r="C1" s="98" t="s">
        <v>0</v>
      </c>
      <c r="D1" s="98"/>
      <c r="E1" s="98"/>
      <c r="F1" s="98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>
      <c r="A2" s="3"/>
      <c r="B2" s="4"/>
      <c r="C2" s="99" t="s">
        <v>1</v>
      </c>
      <c r="D2" s="99"/>
      <c r="E2" s="99"/>
      <c r="F2" s="99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.75">
      <c r="A3" s="100"/>
      <c r="B3" s="100"/>
      <c r="C3" s="99"/>
      <c r="D3" s="99"/>
      <c r="E3" s="99"/>
      <c r="F3" s="99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.75">
      <c r="A4" s="1"/>
      <c r="B4" s="5"/>
      <c r="C4" s="101"/>
      <c r="D4" s="101"/>
      <c r="E4" s="101"/>
      <c r="F4" s="6" t="s">
        <v>2</v>
      </c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75">
      <c r="A5" s="7" t="s">
        <v>3</v>
      </c>
      <c r="B5" s="7"/>
      <c r="C5" s="4"/>
      <c r="D5" s="8"/>
      <c r="E5" s="9" t="s">
        <v>4</v>
      </c>
      <c r="F5" s="10">
        <v>2018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9.25" customHeight="1">
      <c r="A6" s="102" t="s">
        <v>129</v>
      </c>
      <c r="B6" s="103"/>
      <c r="C6" s="103"/>
      <c r="D6" s="103"/>
      <c r="E6" s="79" t="s">
        <v>5</v>
      </c>
      <c r="F6" s="10">
        <v>39010538</v>
      </c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8.5" customHeight="1">
      <c r="A7" s="104" t="s">
        <v>130</v>
      </c>
      <c r="B7" s="105"/>
      <c r="C7" s="105"/>
      <c r="D7" s="105"/>
      <c r="E7" s="13" t="s">
        <v>6</v>
      </c>
      <c r="F7" s="14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5.75">
      <c r="A8" s="12" t="s">
        <v>7</v>
      </c>
      <c r="B8" s="15"/>
      <c r="C8" s="16"/>
      <c r="D8" s="17"/>
      <c r="E8" s="13" t="s">
        <v>8</v>
      </c>
      <c r="F8" s="14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4.25" customHeight="1">
      <c r="A9" s="18" t="s">
        <v>9</v>
      </c>
      <c r="B9" s="19" t="s">
        <v>10</v>
      </c>
      <c r="C9" s="20"/>
      <c r="D9" s="17"/>
      <c r="E9" s="13" t="s">
        <v>11</v>
      </c>
      <c r="F9" s="14" t="s">
        <v>12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5.75">
      <c r="A10" s="21" t="s">
        <v>13</v>
      </c>
      <c r="B10" s="22" t="s">
        <v>14</v>
      </c>
      <c r="C10" s="23"/>
      <c r="D10" s="23"/>
      <c r="E10" s="2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5.75">
      <c r="A11" s="24" t="s">
        <v>15</v>
      </c>
      <c r="B11" s="22" t="s">
        <v>16</v>
      </c>
      <c r="C11" s="25"/>
      <c r="D11" s="25"/>
      <c r="E11" s="25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5.75">
      <c r="A12" s="21" t="s">
        <v>17</v>
      </c>
      <c r="B12" s="22" t="s">
        <v>18</v>
      </c>
      <c r="C12" s="25"/>
      <c r="D12" s="25"/>
      <c r="E12" s="2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4.5" customHeight="1">
      <c r="A13" s="26"/>
      <c r="B13" s="2"/>
    </row>
    <row r="14" spans="1:16" ht="4.5" customHeight="1">
      <c r="A14" s="26"/>
      <c r="B14" s="2"/>
    </row>
    <row r="15" spans="1:16" ht="18.75">
      <c r="A15" s="90" t="s">
        <v>19</v>
      </c>
      <c r="B15" s="90"/>
      <c r="C15" s="90"/>
      <c r="D15" s="90"/>
      <c r="E15" s="90"/>
      <c r="F15" s="90"/>
    </row>
    <row r="16" spans="1:16" ht="18.75">
      <c r="A16" s="27" t="s">
        <v>20</v>
      </c>
      <c r="B16" s="28" t="s">
        <v>132</v>
      </c>
      <c r="C16" s="29"/>
      <c r="D16" s="30"/>
      <c r="E16" s="30"/>
      <c r="F16" s="30"/>
    </row>
    <row r="17" spans="1:11" ht="18.75">
      <c r="A17" s="30"/>
      <c r="B17" s="106" t="s">
        <v>21</v>
      </c>
      <c r="C17" s="30"/>
      <c r="D17" s="30"/>
      <c r="E17" s="30"/>
      <c r="F17" s="30"/>
    </row>
    <row r="18" spans="1:11" ht="18.75">
      <c r="A18" s="91" t="s">
        <v>22</v>
      </c>
      <c r="B18" s="91"/>
      <c r="C18" s="91"/>
      <c r="D18" s="91"/>
      <c r="E18" s="91"/>
      <c r="F18" s="91"/>
      <c r="G18" s="31"/>
      <c r="H18" s="31"/>
    </row>
    <row r="19" spans="1:11" ht="16.5" customHeight="1">
      <c r="A19" s="32" t="s">
        <v>23</v>
      </c>
      <c r="B19" s="33"/>
      <c r="C19" s="33"/>
      <c r="D19" s="33"/>
      <c r="E19" s="33"/>
      <c r="F19" s="33"/>
    </row>
    <row r="20" spans="1:11" ht="31.5" customHeight="1">
      <c r="A20" s="34" t="s">
        <v>24</v>
      </c>
      <c r="B20" s="80" t="s">
        <v>25</v>
      </c>
      <c r="C20" s="35" t="s">
        <v>26</v>
      </c>
      <c r="D20" s="35" t="s">
        <v>27</v>
      </c>
      <c r="E20" s="35" t="s">
        <v>28</v>
      </c>
      <c r="F20" s="35" t="s">
        <v>131</v>
      </c>
    </row>
    <row r="21" spans="1:11" ht="9.75" customHeight="1">
      <c r="A21" s="75">
        <v>1</v>
      </c>
      <c r="B21" s="76">
        <v>2</v>
      </c>
      <c r="C21" s="77">
        <v>3</v>
      </c>
      <c r="D21" s="76">
        <v>4</v>
      </c>
      <c r="E21" s="77">
        <v>5</v>
      </c>
      <c r="F21" s="78">
        <v>6</v>
      </c>
    </row>
    <row r="22" spans="1:11" s="36" customFormat="1" ht="15.75">
      <c r="A22" s="92" t="s">
        <v>29</v>
      </c>
      <c r="B22" s="92"/>
      <c r="C22" s="92"/>
      <c r="D22" s="92"/>
      <c r="E22" s="92"/>
      <c r="F22" s="92"/>
    </row>
    <row r="23" spans="1:11" s="36" customFormat="1" ht="15.75">
      <c r="A23" s="37" t="s">
        <v>30</v>
      </c>
      <c r="B23" s="38"/>
      <c r="C23" s="38"/>
      <c r="D23" s="38"/>
      <c r="E23" s="38"/>
      <c r="F23" s="38"/>
    </row>
    <row r="24" spans="1:11" s="36" customFormat="1" ht="30" customHeight="1">
      <c r="A24" s="39" t="s">
        <v>31</v>
      </c>
      <c r="B24" s="40" t="s">
        <v>32</v>
      </c>
      <c r="C24" s="41">
        <v>115.5</v>
      </c>
      <c r="D24" s="41">
        <v>82.300000000000011</v>
      </c>
      <c r="E24" s="41">
        <f>D24-C24</f>
        <v>-33.199999999999989</v>
      </c>
      <c r="F24" s="42">
        <f>D24/C24</f>
        <v>0.71255411255411261</v>
      </c>
      <c r="I24" s="43"/>
      <c r="J24" s="44"/>
      <c r="K24" s="44"/>
    </row>
    <row r="25" spans="1:11" s="36" customFormat="1" ht="15" customHeight="1">
      <c r="A25" s="39" t="s">
        <v>33</v>
      </c>
      <c r="B25" s="40" t="s">
        <v>34</v>
      </c>
      <c r="C25" s="41"/>
      <c r="D25" s="41"/>
      <c r="E25" s="41"/>
      <c r="F25" s="41"/>
    </row>
    <row r="26" spans="1:11" s="45" customFormat="1" ht="15" customHeight="1">
      <c r="A26" s="39" t="s">
        <v>35</v>
      </c>
      <c r="B26" s="40" t="s">
        <v>36</v>
      </c>
      <c r="C26" s="41"/>
      <c r="D26" s="41"/>
      <c r="E26" s="41"/>
      <c r="F26" s="41"/>
    </row>
    <row r="27" spans="1:11" s="36" customFormat="1" ht="15" customHeight="1">
      <c r="A27" s="39" t="s">
        <v>37</v>
      </c>
      <c r="B27" s="40" t="s">
        <v>38</v>
      </c>
      <c r="C27" s="41"/>
      <c r="D27" s="41"/>
      <c r="E27" s="41"/>
      <c r="F27" s="41"/>
    </row>
    <row r="28" spans="1:11" s="36" customFormat="1" ht="28.5" customHeight="1">
      <c r="A28" s="46" t="s">
        <v>39</v>
      </c>
      <c r="B28" s="40" t="s">
        <v>40</v>
      </c>
      <c r="C28" s="47">
        <v>115.5</v>
      </c>
      <c r="D28" s="47">
        <v>82.300000000000011</v>
      </c>
      <c r="E28" s="47">
        <f>E24-E26-E27</f>
        <v>-33.199999999999989</v>
      </c>
      <c r="F28" s="48">
        <f>D28/C28</f>
        <v>0.71255411255411261</v>
      </c>
    </row>
    <row r="29" spans="1:11" s="36" customFormat="1" ht="15" customHeight="1">
      <c r="A29" s="39" t="s">
        <v>41</v>
      </c>
      <c r="B29" s="40" t="s">
        <v>42</v>
      </c>
      <c r="C29" s="41">
        <v>1785.5</v>
      </c>
      <c r="D29" s="41">
        <v>1713.1</v>
      </c>
      <c r="E29" s="41">
        <f>D29-C29</f>
        <v>-72.400000000000091</v>
      </c>
      <c r="F29" s="42">
        <f>D29/C29</f>
        <v>0.95945113413609628</v>
      </c>
      <c r="I29" s="43"/>
      <c r="J29" s="44"/>
      <c r="K29" s="44"/>
    </row>
    <row r="30" spans="1:11" s="36" customFormat="1" ht="15" customHeight="1">
      <c r="A30" s="39" t="s">
        <v>43</v>
      </c>
      <c r="B30" s="38"/>
      <c r="C30" s="41"/>
      <c r="D30" s="41"/>
      <c r="E30" s="41"/>
      <c r="F30" s="41"/>
    </row>
    <row r="31" spans="1:11" s="36" customFormat="1" ht="15" customHeight="1">
      <c r="A31" s="39" t="s">
        <v>44</v>
      </c>
      <c r="B31" s="40" t="s">
        <v>45</v>
      </c>
      <c r="C31" s="41"/>
      <c r="D31" s="41"/>
      <c r="E31" s="41"/>
      <c r="F31" s="41"/>
    </row>
    <row r="32" spans="1:11" s="36" customFormat="1" ht="15" customHeight="1">
      <c r="A32" s="39" t="s">
        <v>46</v>
      </c>
      <c r="B32" s="40" t="s">
        <v>47</v>
      </c>
      <c r="C32" s="41"/>
      <c r="D32" s="41"/>
      <c r="E32" s="41"/>
      <c r="F32" s="41"/>
    </row>
    <row r="33" spans="1:9" s="36" customFormat="1" ht="30.75" customHeight="1">
      <c r="A33" s="39" t="s">
        <v>48</v>
      </c>
      <c r="B33" s="40" t="s">
        <v>49</v>
      </c>
      <c r="C33" s="41"/>
      <c r="D33" s="41"/>
      <c r="E33" s="41"/>
      <c r="F33" s="41"/>
    </row>
    <row r="34" spans="1:9" s="36" customFormat="1" ht="15" customHeight="1">
      <c r="A34" s="39" t="s">
        <v>50</v>
      </c>
      <c r="B34" s="40" t="s">
        <v>51</v>
      </c>
      <c r="C34" s="41"/>
      <c r="D34" s="41"/>
      <c r="E34" s="41"/>
      <c r="F34" s="41"/>
    </row>
    <row r="35" spans="1:9" s="36" customFormat="1" ht="15" customHeight="1">
      <c r="A35" s="39" t="s">
        <v>52</v>
      </c>
      <c r="B35" s="40" t="s">
        <v>53</v>
      </c>
      <c r="C35" s="41"/>
      <c r="D35" s="41"/>
      <c r="E35" s="41"/>
      <c r="F35" s="41"/>
    </row>
    <row r="36" spans="1:9" s="49" customFormat="1" ht="15" customHeight="1">
      <c r="A36" s="39" t="s">
        <v>54</v>
      </c>
      <c r="B36" s="40" t="s">
        <v>55</v>
      </c>
      <c r="C36" s="47">
        <v>7.2</v>
      </c>
      <c r="D36" s="47">
        <v>2.8</v>
      </c>
      <c r="E36" s="47">
        <f>SUM(E38:E39)</f>
        <v>-4.4000000000000004</v>
      </c>
      <c r="F36" s="48">
        <f>D36/C36</f>
        <v>0.38888888888888884</v>
      </c>
    </row>
    <row r="37" spans="1:9" s="49" customFormat="1" ht="15" customHeight="1">
      <c r="A37" s="39" t="s">
        <v>56</v>
      </c>
      <c r="B37" s="40"/>
      <c r="C37" s="41"/>
      <c r="D37" s="41"/>
      <c r="E37" s="41"/>
      <c r="F37" s="41"/>
    </row>
    <row r="38" spans="1:9" s="49" customFormat="1" ht="27.75" customHeight="1">
      <c r="A38" s="39" t="s">
        <v>57</v>
      </c>
      <c r="B38" s="40" t="s">
        <v>58</v>
      </c>
      <c r="C38" s="41"/>
      <c r="D38" s="41"/>
      <c r="E38" s="41"/>
      <c r="F38" s="41"/>
    </row>
    <row r="39" spans="1:9" s="49" customFormat="1" ht="30.75" customHeight="1">
      <c r="A39" s="39" t="s">
        <v>59</v>
      </c>
      <c r="B39" s="40" t="s">
        <v>60</v>
      </c>
      <c r="C39" s="50">
        <v>7.2</v>
      </c>
      <c r="D39" s="50">
        <v>2.8</v>
      </c>
      <c r="E39" s="41">
        <f>D39-C39</f>
        <v>-4.4000000000000004</v>
      </c>
      <c r="F39" s="42">
        <f>D39/C39</f>
        <v>0.38888888888888884</v>
      </c>
    </row>
    <row r="40" spans="1:9" s="49" customFormat="1" ht="15" customHeight="1">
      <c r="A40" s="46" t="s">
        <v>61</v>
      </c>
      <c r="B40" s="40" t="s">
        <v>62</v>
      </c>
      <c r="C40" s="47">
        <v>1908.2</v>
      </c>
      <c r="D40" s="47">
        <v>1798.1999999999998</v>
      </c>
      <c r="E40" s="47">
        <f>E28+E29+E34+E35+E36</f>
        <v>-110.00000000000009</v>
      </c>
      <c r="F40" s="48">
        <f>D40/C40</f>
        <v>0.94235405093805669</v>
      </c>
      <c r="I40" s="43"/>
    </row>
    <row r="41" spans="1:9" s="36" customFormat="1" ht="15" customHeight="1">
      <c r="A41" s="46" t="s">
        <v>63</v>
      </c>
      <c r="B41" s="38"/>
      <c r="C41" s="41"/>
      <c r="D41" s="41"/>
      <c r="E41" s="41"/>
      <c r="F41" s="41"/>
    </row>
    <row r="42" spans="1:9" s="36" customFormat="1" ht="32.25" customHeight="1">
      <c r="A42" s="39" t="s">
        <v>64</v>
      </c>
      <c r="B42" s="51">
        <v>100</v>
      </c>
      <c r="C42" s="41">
        <v>110</v>
      </c>
      <c r="D42" s="41">
        <v>68.8</v>
      </c>
      <c r="E42" s="41">
        <f>D42-C42</f>
        <v>-41.2</v>
      </c>
      <c r="F42" s="42">
        <f>D42/C42</f>
        <v>0.62545454545454537</v>
      </c>
    </row>
    <row r="43" spans="1:9" s="36" customFormat="1" ht="15" customHeight="1">
      <c r="A43" s="39" t="s">
        <v>65</v>
      </c>
      <c r="B43" s="51">
        <v>110</v>
      </c>
      <c r="C43" s="41">
        <v>1785.5</v>
      </c>
      <c r="D43" s="50">
        <v>1713.1</v>
      </c>
      <c r="E43" s="41">
        <f>D43-C43</f>
        <v>-72.400000000000091</v>
      </c>
      <c r="F43" s="42">
        <f>D43/C43</f>
        <v>0.95945113413609628</v>
      </c>
    </row>
    <row r="44" spans="1:9" s="36" customFormat="1" ht="15" customHeight="1">
      <c r="A44" s="52" t="s">
        <v>66</v>
      </c>
      <c r="B44" s="51">
        <v>120</v>
      </c>
      <c r="C44" s="41"/>
      <c r="D44" s="50"/>
      <c r="E44" s="41"/>
      <c r="F44" s="41"/>
    </row>
    <row r="45" spans="1:9" s="36" customFormat="1" ht="15" customHeight="1">
      <c r="A45" s="39" t="s">
        <v>67</v>
      </c>
      <c r="B45" s="51">
        <v>130</v>
      </c>
      <c r="C45" s="41"/>
      <c r="D45" s="50"/>
      <c r="E45" s="41"/>
      <c r="F45" s="41"/>
    </row>
    <row r="46" spans="1:9" s="36" customFormat="1" ht="15" customHeight="1">
      <c r="A46" s="39" t="s">
        <v>68</v>
      </c>
      <c r="B46" s="51">
        <v>140</v>
      </c>
      <c r="C46" s="41"/>
      <c r="D46" s="41"/>
      <c r="E46" s="41"/>
      <c r="F46" s="41"/>
    </row>
    <row r="47" spans="1:9" s="36" customFormat="1" ht="15" customHeight="1">
      <c r="A47" s="39" t="s">
        <v>69</v>
      </c>
      <c r="B47" s="51">
        <v>150</v>
      </c>
      <c r="C47" s="41"/>
      <c r="D47" s="41"/>
      <c r="E47" s="41"/>
      <c r="F47" s="41"/>
    </row>
    <row r="48" spans="1:9" s="36" customFormat="1" ht="15" customHeight="1">
      <c r="A48" s="39" t="s">
        <v>70</v>
      </c>
      <c r="B48" s="51">
        <v>160</v>
      </c>
      <c r="C48" s="41">
        <v>7.2</v>
      </c>
      <c r="D48" s="41">
        <v>2.8</v>
      </c>
      <c r="E48" s="41">
        <f>D48-C48</f>
        <v>-4.4000000000000004</v>
      </c>
      <c r="F48" s="42">
        <f>D48/C48</f>
        <v>0.38888888888888884</v>
      </c>
      <c r="H48" s="44"/>
    </row>
    <row r="49" spans="1:7" s="36" customFormat="1" ht="15" customHeight="1">
      <c r="A49" s="46" t="s">
        <v>71</v>
      </c>
      <c r="B49" s="53">
        <v>170</v>
      </c>
      <c r="C49" s="47">
        <v>1902.7</v>
      </c>
      <c r="D49" s="47">
        <v>1784.6999999999998</v>
      </c>
      <c r="E49" s="47">
        <f>SUM(E42:E48)</f>
        <v>-118.0000000000001</v>
      </c>
      <c r="F49" s="48">
        <f>D49/C49</f>
        <v>0.93798286645293516</v>
      </c>
    </row>
    <row r="50" spans="1:7" s="36" customFormat="1" ht="3" customHeight="1">
      <c r="A50" s="46"/>
      <c r="B50" s="82"/>
      <c r="C50" s="93"/>
      <c r="D50" s="94"/>
      <c r="E50" s="93"/>
      <c r="F50" s="93"/>
      <c r="G50" s="54"/>
    </row>
    <row r="51" spans="1:7" s="36" customFormat="1" ht="15" customHeight="1">
      <c r="A51" s="46" t="s">
        <v>72</v>
      </c>
      <c r="B51" s="82"/>
      <c r="C51" s="93"/>
      <c r="D51" s="95"/>
      <c r="E51" s="93"/>
      <c r="F51" s="93"/>
      <c r="G51" s="54"/>
    </row>
    <row r="52" spans="1:7" s="49" customFormat="1" ht="2.25" customHeight="1">
      <c r="A52" s="46"/>
      <c r="B52" s="82"/>
      <c r="C52" s="93"/>
      <c r="D52" s="96"/>
      <c r="E52" s="93"/>
      <c r="F52" s="93"/>
      <c r="G52" s="55"/>
    </row>
    <row r="53" spans="1:7" s="45" customFormat="1" ht="15" customHeight="1">
      <c r="A53" s="39" t="s">
        <v>73</v>
      </c>
      <c r="B53" s="51">
        <v>180</v>
      </c>
      <c r="C53" s="47">
        <v>5.5</v>
      </c>
      <c r="D53" s="47">
        <v>13.500000000000057</v>
      </c>
      <c r="E53" s="47">
        <f>SUM(E54:E55)</f>
        <v>8.0000000000000568</v>
      </c>
      <c r="F53" s="48">
        <f>D53/C53</f>
        <v>2.4545454545454648</v>
      </c>
      <c r="G53" s="56"/>
    </row>
    <row r="54" spans="1:7" s="49" customFormat="1" ht="15" customHeight="1">
      <c r="A54" s="39" t="s">
        <v>74</v>
      </c>
      <c r="B54" s="51">
        <v>181</v>
      </c>
      <c r="C54" s="41">
        <v>5.5</v>
      </c>
      <c r="D54" s="41">
        <v>13.500000000000057</v>
      </c>
      <c r="E54" s="41">
        <f>D54-C54</f>
        <v>8.0000000000000568</v>
      </c>
      <c r="F54" s="42">
        <f>D54/C54</f>
        <v>2.4545454545454648</v>
      </c>
    </row>
    <row r="55" spans="1:7" s="49" customFormat="1" ht="15" customHeight="1">
      <c r="A55" s="39" t="s">
        <v>75</v>
      </c>
      <c r="B55" s="51">
        <v>182</v>
      </c>
      <c r="C55" s="41"/>
      <c r="D55" s="41"/>
      <c r="E55" s="41">
        <f>D55-C55</f>
        <v>0</v>
      </c>
      <c r="F55" s="42"/>
    </row>
    <row r="56" spans="1:7" s="36" customFormat="1" ht="35.25" customHeight="1">
      <c r="A56" s="39" t="s">
        <v>76</v>
      </c>
      <c r="B56" s="51">
        <v>190</v>
      </c>
      <c r="C56" s="47">
        <v>5.5</v>
      </c>
      <c r="D56" s="47">
        <v>13.500000000000057</v>
      </c>
      <c r="E56" s="47">
        <f t="shared" ref="D56:E57" si="0">E53</f>
        <v>8.0000000000000568</v>
      </c>
      <c r="F56" s="48">
        <f>D56/C56</f>
        <v>2.4545454545454648</v>
      </c>
    </row>
    <row r="57" spans="1:7" s="36" customFormat="1" ht="15" customHeight="1">
      <c r="A57" s="39" t="s">
        <v>77</v>
      </c>
      <c r="B57" s="51">
        <v>191</v>
      </c>
      <c r="C57" s="41">
        <v>5.5</v>
      </c>
      <c r="D57" s="41">
        <v>13.500000000000057</v>
      </c>
      <c r="E57" s="41">
        <f>D57-C57</f>
        <v>8.0000000000000568</v>
      </c>
      <c r="F57" s="42">
        <f>D57/C57</f>
        <v>2.4545454545454648</v>
      </c>
    </row>
    <row r="58" spans="1:7" s="36" customFormat="1" ht="15" customHeight="1">
      <c r="A58" s="39" t="s">
        <v>78</v>
      </c>
      <c r="B58" s="51">
        <v>192</v>
      </c>
      <c r="C58" s="41"/>
      <c r="D58" s="41"/>
      <c r="E58" s="41">
        <f>D58-C58</f>
        <v>0</v>
      </c>
      <c r="F58" s="42"/>
    </row>
    <row r="59" spans="1:7" s="36" customFormat="1" ht="31.5" customHeight="1">
      <c r="A59" s="39" t="s">
        <v>79</v>
      </c>
      <c r="B59" s="51">
        <v>200</v>
      </c>
      <c r="C59" s="47">
        <v>5.5</v>
      </c>
      <c r="D59" s="47">
        <v>13.500000000000057</v>
      </c>
      <c r="E59" s="47">
        <f t="shared" ref="D59:E60" si="1">E56</f>
        <v>8.0000000000000568</v>
      </c>
      <c r="F59" s="48">
        <f>D59/C59</f>
        <v>2.4545454545454648</v>
      </c>
    </row>
    <row r="60" spans="1:7" s="36" customFormat="1" ht="15" customHeight="1">
      <c r="A60" s="39" t="s">
        <v>74</v>
      </c>
      <c r="B60" s="51">
        <v>201</v>
      </c>
      <c r="C60" s="41">
        <v>5.5</v>
      </c>
      <c r="D60" s="41">
        <v>13.500000000000057</v>
      </c>
      <c r="E60" s="41">
        <f t="shared" ref="E60:E66" si="2">D60-C60</f>
        <v>8.0000000000000568</v>
      </c>
      <c r="F60" s="42">
        <f>D60/C60</f>
        <v>2.4545454545454648</v>
      </c>
    </row>
    <row r="61" spans="1:7" s="36" customFormat="1" ht="15" customHeight="1">
      <c r="A61" s="39" t="s">
        <v>75</v>
      </c>
      <c r="B61" s="51">
        <v>202</v>
      </c>
      <c r="C61" s="41"/>
      <c r="D61" s="41"/>
      <c r="E61" s="41"/>
      <c r="F61" s="41"/>
    </row>
    <row r="62" spans="1:7" s="49" customFormat="1" ht="15" customHeight="1">
      <c r="A62" s="39" t="s">
        <v>80</v>
      </c>
      <c r="B62" s="51">
        <v>210</v>
      </c>
      <c r="C62" s="41">
        <v>1</v>
      </c>
      <c r="D62" s="41">
        <v>2.4</v>
      </c>
      <c r="E62" s="41">
        <f t="shared" si="2"/>
        <v>1.4</v>
      </c>
      <c r="F62" s="42">
        <f t="shared" ref="F62:F66" si="3">D62/C62</f>
        <v>2.4</v>
      </c>
    </row>
    <row r="63" spans="1:7" s="36" customFormat="1" ht="15" customHeight="1">
      <c r="A63" s="39" t="s">
        <v>81</v>
      </c>
      <c r="B63" s="51">
        <v>220</v>
      </c>
      <c r="C63" s="41"/>
      <c r="D63" s="41"/>
      <c r="E63" s="41"/>
      <c r="F63" s="42"/>
    </row>
    <row r="64" spans="1:7" s="49" customFormat="1" ht="15" customHeight="1">
      <c r="A64" s="39" t="s">
        <v>77</v>
      </c>
      <c r="B64" s="51">
        <v>221</v>
      </c>
      <c r="C64" s="41">
        <v>4.5</v>
      </c>
      <c r="D64" s="41">
        <v>11.100000000000056</v>
      </c>
      <c r="E64" s="41">
        <f t="shared" si="2"/>
        <v>6.6000000000000565</v>
      </c>
      <c r="F64" s="42">
        <f t="shared" si="3"/>
        <v>2.4666666666666792</v>
      </c>
    </row>
    <row r="65" spans="1:10" s="36" customFormat="1" ht="15" customHeight="1">
      <c r="A65" s="39" t="s">
        <v>78</v>
      </c>
      <c r="B65" s="51">
        <v>222</v>
      </c>
      <c r="C65" s="41"/>
      <c r="D65" s="41"/>
      <c r="E65" s="41"/>
      <c r="F65" s="42"/>
    </row>
    <row r="66" spans="1:10" s="49" customFormat="1" ht="32.25" customHeight="1">
      <c r="A66" s="39" t="s">
        <v>82</v>
      </c>
      <c r="B66" s="51">
        <v>230</v>
      </c>
      <c r="C66" s="41">
        <v>0.5</v>
      </c>
      <c r="D66" s="50">
        <v>1.1000000000000001</v>
      </c>
      <c r="E66" s="41">
        <f t="shared" si="2"/>
        <v>0.60000000000000009</v>
      </c>
      <c r="F66" s="42">
        <f t="shared" si="3"/>
        <v>2.2000000000000002</v>
      </c>
    </row>
    <row r="67" spans="1:10" s="36" customFormat="1" ht="15" customHeight="1">
      <c r="A67" s="81"/>
      <c r="B67" s="81"/>
      <c r="C67" s="81"/>
      <c r="D67" s="81"/>
      <c r="E67" s="81"/>
      <c r="F67" s="81"/>
    </row>
    <row r="68" spans="1:10" s="36" customFormat="1" ht="15" customHeight="1">
      <c r="A68" s="89" t="s">
        <v>83</v>
      </c>
      <c r="B68" s="89"/>
      <c r="C68" s="89"/>
      <c r="D68" s="89"/>
      <c r="E68" s="89"/>
      <c r="F68" s="89"/>
    </row>
    <row r="69" spans="1:10" s="36" customFormat="1" ht="15" customHeight="1">
      <c r="A69" s="86"/>
      <c r="B69" s="86"/>
      <c r="C69" s="86"/>
      <c r="D69" s="86"/>
      <c r="E69" s="86"/>
      <c r="F69" s="86"/>
    </row>
    <row r="70" spans="1:10" s="36" customFormat="1" ht="15" customHeight="1">
      <c r="A70" s="39" t="s">
        <v>84</v>
      </c>
      <c r="B70" s="51">
        <v>240</v>
      </c>
      <c r="C70" s="50">
        <v>54.6</v>
      </c>
      <c r="D70" s="50">
        <v>21.3</v>
      </c>
      <c r="E70" s="41">
        <f>D70-C70</f>
        <v>-33.299999999999997</v>
      </c>
      <c r="F70" s="42">
        <f t="shared" ref="F70:F75" si="4">D70/C70</f>
        <v>0.39010989010989011</v>
      </c>
    </row>
    <row r="71" spans="1:10" s="36" customFormat="1" ht="15" customHeight="1">
      <c r="A71" s="39" t="s">
        <v>85</v>
      </c>
      <c r="B71" s="51">
        <v>250</v>
      </c>
      <c r="C71" s="50">
        <v>1368.1</v>
      </c>
      <c r="D71" s="50">
        <v>1274</v>
      </c>
      <c r="E71" s="41">
        <f>D71-C71</f>
        <v>-94.099999999999909</v>
      </c>
      <c r="F71" s="42">
        <f t="shared" si="4"/>
        <v>0.93121847818141956</v>
      </c>
      <c r="J71" s="57"/>
    </row>
    <row r="72" spans="1:10" s="58" customFormat="1" ht="15" customHeight="1">
      <c r="A72" s="39" t="s">
        <v>86</v>
      </c>
      <c r="B72" s="51">
        <v>260</v>
      </c>
      <c r="C72" s="50">
        <v>269</v>
      </c>
      <c r="D72" s="50">
        <v>306.60000000000002</v>
      </c>
      <c r="E72" s="41">
        <f>D72-C72</f>
        <v>37.600000000000023</v>
      </c>
      <c r="F72" s="42">
        <f t="shared" si="4"/>
        <v>1.1397769516728626</v>
      </c>
      <c r="I72" s="36"/>
    </row>
    <row r="73" spans="1:10" s="49" customFormat="1" ht="15" customHeight="1">
      <c r="A73" s="39" t="s">
        <v>87</v>
      </c>
      <c r="B73" s="51">
        <v>270</v>
      </c>
      <c r="C73" s="50">
        <v>24</v>
      </c>
      <c r="D73" s="50">
        <v>21.1</v>
      </c>
      <c r="E73" s="41">
        <f>D73-C73</f>
        <v>-2.8999999999999986</v>
      </c>
      <c r="F73" s="42">
        <f t="shared" si="4"/>
        <v>0.87916666666666676</v>
      </c>
      <c r="I73" s="36"/>
    </row>
    <row r="74" spans="1:10" s="49" customFormat="1" ht="15" customHeight="1">
      <c r="A74" s="39" t="s">
        <v>88</v>
      </c>
      <c r="B74" s="51">
        <v>280</v>
      </c>
      <c r="C74" s="50">
        <v>187</v>
      </c>
      <c r="D74" s="50">
        <v>161.69999999999999</v>
      </c>
      <c r="E74" s="41">
        <f>D74-C74</f>
        <v>-25.300000000000011</v>
      </c>
      <c r="F74" s="42">
        <f t="shared" si="4"/>
        <v>0.8647058823529411</v>
      </c>
      <c r="H74" s="36"/>
      <c r="I74" s="36"/>
    </row>
    <row r="75" spans="1:10" s="49" customFormat="1" ht="15" customHeight="1">
      <c r="A75" s="52" t="s">
        <v>89</v>
      </c>
      <c r="B75" s="51">
        <v>290</v>
      </c>
      <c r="C75" s="47">
        <f>SUM(C70:C74)</f>
        <v>1902.6999999999998</v>
      </c>
      <c r="D75" s="47">
        <f>SUM(D70:D74)</f>
        <v>1784.7</v>
      </c>
      <c r="E75" s="47">
        <f>SUM(E70:E74)</f>
        <v>-117.99999999999989</v>
      </c>
      <c r="F75" s="48">
        <f t="shared" si="4"/>
        <v>0.93798286645293538</v>
      </c>
      <c r="H75" s="58"/>
      <c r="I75" s="43"/>
    </row>
    <row r="76" spans="1:10" s="49" customFormat="1" ht="15" customHeight="1">
      <c r="A76" s="81"/>
      <c r="B76" s="81"/>
      <c r="C76" s="81"/>
      <c r="D76" s="81"/>
      <c r="E76" s="81"/>
      <c r="F76" s="81"/>
    </row>
    <row r="77" spans="1:10" s="49" customFormat="1" ht="15" customHeight="1">
      <c r="A77" s="86" t="s">
        <v>90</v>
      </c>
      <c r="B77" s="86"/>
      <c r="C77" s="86"/>
      <c r="D77" s="86"/>
      <c r="E77" s="86"/>
      <c r="F77" s="86"/>
      <c r="H77" s="43"/>
    </row>
    <row r="78" spans="1:10" s="49" customFormat="1" ht="29.25" customHeight="1">
      <c r="A78" s="46" t="s">
        <v>91</v>
      </c>
      <c r="B78" s="53">
        <v>300</v>
      </c>
      <c r="C78" s="47">
        <f>SUM(C79:C83)</f>
        <v>22.1</v>
      </c>
      <c r="D78" s="47">
        <f>SUM(D79:D83)</f>
        <v>23.169499999999999</v>
      </c>
      <c r="E78" s="47">
        <f>SUM(E79:E83)</f>
        <v>1.0694999999999979</v>
      </c>
      <c r="F78" s="48">
        <f>D78/C78</f>
        <v>1.048393665158371</v>
      </c>
      <c r="I78" s="43"/>
    </row>
    <row r="79" spans="1:10" s="59" customFormat="1" ht="15" customHeight="1">
      <c r="A79" s="39" t="s">
        <v>92</v>
      </c>
      <c r="B79" s="51">
        <v>301</v>
      </c>
      <c r="C79" s="41">
        <v>1</v>
      </c>
      <c r="D79" s="41">
        <v>2.4</v>
      </c>
      <c r="E79" s="41">
        <f>D79-C79</f>
        <v>1.4</v>
      </c>
      <c r="F79" s="42">
        <f>D79/C79</f>
        <v>2.4</v>
      </c>
    </row>
    <row r="80" spans="1:10" s="49" customFormat="1" ht="30.75" customHeight="1">
      <c r="A80" s="39" t="s">
        <v>93</v>
      </c>
      <c r="B80" s="51">
        <v>302</v>
      </c>
      <c r="C80" s="41"/>
      <c r="D80" s="41"/>
      <c r="E80" s="41">
        <f>D80-C80</f>
        <v>0</v>
      </c>
      <c r="F80" s="42"/>
    </row>
    <row r="81" spans="1:9" s="49" customFormat="1" ht="32.25" customHeight="1">
      <c r="A81" s="39" t="s">
        <v>94</v>
      </c>
      <c r="B81" s="51">
        <v>303</v>
      </c>
      <c r="C81" s="41"/>
      <c r="D81" s="41"/>
      <c r="E81" s="41">
        <f>D81-C81</f>
        <v>0</v>
      </c>
      <c r="F81" s="42"/>
    </row>
    <row r="82" spans="1:9" s="49" customFormat="1" ht="15" customHeight="1">
      <c r="A82" s="39" t="s">
        <v>95</v>
      </c>
      <c r="B82" s="51">
        <v>304</v>
      </c>
      <c r="C82" s="47">
        <v>21.1</v>
      </c>
      <c r="D82" s="47">
        <v>20.769500000000001</v>
      </c>
      <c r="E82" s="47">
        <f>SUM(E84:E85)</f>
        <v>-0.33050000000000201</v>
      </c>
      <c r="F82" s="48">
        <f>D82/C82</f>
        <v>0.98433649289099523</v>
      </c>
    </row>
    <row r="83" spans="1:9" s="49" customFormat="1" ht="15" customHeight="1">
      <c r="A83" s="39" t="s">
        <v>96</v>
      </c>
      <c r="B83" s="51"/>
      <c r="C83" s="41"/>
      <c r="D83" s="41"/>
      <c r="E83" s="41"/>
      <c r="F83" s="41"/>
    </row>
    <row r="84" spans="1:9" s="59" customFormat="1" ht="44.25" customHeight="1">
      <c r="A84" s="39" t="s">
        <v>97</v>
      </c>
      <c r="B84" s="51" t="s">
        <v>98</v>
      </c>
      <c r="C84" s="41">
        <v>0.5</v>
      </c>
      <c r="D84" s="41">
        <v>1.1000000000000001</v>
      </c>
      <c r="E84" s="41">
        <f>D84-C84</f>
        <v>0.60000000000000009</v>
      </c>
      <c r="F84" s="42">
        <f>D84/C84</f>
        <v>2.2000000000000002</v>
      </c>
    </row>
    <row r="85" spans="1:9" s="49" customFormat="1" ht="15" customHeight="1">
      <c r="A85" s="39" t="s">
        <v>99</v>
      </c>
      <c r="B85" s="51" t="s">
        <v>100</v>
      </c>
      <c r="C85" s="41">
        <v>20.6</v>
      </c>
      <c r="D85" s="41">
        <v>19.669499999999999</v>
      </c>
      <c r="E85" s="41">
        <f>D85-C85</f>
        <v>-0.9305000000000021</v>
      </c>
      <c r="F85" s="42">
        <f>D85/C85</f>
        <v>0.95483009708737854</v>
      </c>
    </row>
    <row r="86" spans="1:9" s="49" customFormat="1" ht="15" customHeight="1">
      <c r="A86" s="46" t="s">
        <v>101</v>
      </c>
      <c r="B86" s="53">
        <v>310</v>
      </c>
      <c r="C86" s="47">
        <v>0</v>
      </c>
      <c r="D86" s="47">
        <v>0</v>
      </c>
      <c r="E86" s="47">
        <f>SUM(E87:E89)</f>
        <v>0</v>
      </c>
      <c r="F86" s="47">
        <f>SUM(F87:F89)</f>
        <v>0</v>
      </c>
    </row>
    <row r="87" spans="1:9" s="45" customFormat="1" ht="44.25" customHeight="1">
      <c r="A87" s="39" t="s">
        <v>102</v>
      </c>
      <c r="B87" s="51">
        <v>311</v>
      </c>
      <c r="C87" s="41"/>
      <c r="D87" s="41"/>
      <c r="E87" s="41"/>
      <c r="F87" s="41"/>
    </row>
    <row r="88" spans="1:9" s="60" customFormat="1" ht="15" customHeight="1">
      <c r="A88" s="39" t="s">
        <v>103</v>
      </c>
      <c r="B88" s="51">
        <v>312</v>
      </c>
      <c r="C88" s="41"/>
      <c r="D88" s="41"/>
      <c r="E88" s="41"/>
      <c r="F88" s="41"/>
    </row>
    <row r="89" spans="1:9" ht="15" customHeight="1">
      <c r="A89" s="39" t="s">
        <v>104</v>
      </c>
      <c r="B89" s="51">
        <v>313</v>
      </c>
      <c r="C89" s="41">
        <v>0</v>
      </c>
      <c r="D89" s="41"/>
      <c r="E89" s="41"/>
      <c r="F89" s="41"/>
    </row>
    <row r="90" spans="1:9" ht="15" customHeight="1">
      <c r="A90" s="46" t="s">
        <v>105</v>
      </c>
      <c r="B90" s="53">
        <v>320</v>
      </c>
      <c r="C90" s="47">
        <v>269</v>
      </c>
      <c r="D90" s="47">
        <v>306.60000000000002</v>
      </c>
      <c r="E90" s="47">
        <f>SUM(E91:E92)</f>
        <v>37.600000000000023</v>
      </c>
      <c r="F90" s="48">
        <f>D90/C90</f>
        <v>1.1397769516728626</v>
      </c>
    </row>
    <row r="91" spans="1:9" s="62" customFormat="1" ht="60" customHeight="1">
      <c r="A91" s="52" t="s">
        <v>106</v>
      </c>
      <c r="B91" s="51">
        <v>321</v>
      </c>
      <c r="C91" s="41">
        <v>269</v>
      </c>
      <c r="D91" s="41">
        <v>306.60000000000002</v>
      </c>
      <c r="E91" s="41">
        <f>D91-C91</f>
        <v>37.600000000000023</v>
      </c>
      <c r="F91" s="42">
        <f>D91/C91</f>
        <v>1.1397769516728626</v>
      </c>
      <c r="G91" s="61"/>
      <c r="I91" s="43"/>
    </row>
    <row r="92" spans="1:9" ht="15" customHeight="1">
      <c r="A92" s="39" t="s">
        <v>107</v>
      </c>
      <c r="B92" s="51">
        <v>322</v>
      </c>
      <c r="C92" s="41"/>
      <c r="D92" s="41"/>
      <c r="E92" s="41"/>
      <c r="F92" s="41"/>
    </row>
    <row r="93" spans="1:9" ht="15" customHeight="1">
      <c r="A93" s="39" t="s">
        <v>108</v>
      </c>
      <c r="B93" s="51">
        <v>330</v>
      </c>
      <c r="C93" s="47">
        <v>246.4</v>
      </c>
      <c r="D93" s="47">
        <v>236.9</v>
      </c>
      <c r="E93" s="47">
        <f>SUM(E94:E95)</f>
        <v>-9.5</v>
      </c>
      <c r="F93" s="48">
        <f>D93/C93</f>
        <v>0.96144480519480524</v>
      </c>
      <c r="G93" s="63"/>
      <c r="H93" s="63"/>
    </row>
    <row r="94" spans="1:9" ht="15" customHeight="1">
      <c r="A94" s="39" t="s">
        <v>109</v>
      </c>
      <c r="B94" s="51">
        <v>331</v>
      </c>
      <c r="C94" s="41">
        <v>246.3</v>
      </c>
      <c r="D94" s="41">
        <v>236.8</v>
      </c>
      <c r="E94" s="41">
        <f>D94-C94</f>
        <v>-9.5</v>
      </c>
      <c r="F94" s="42">
        <f>D94/C94</f>
        <v>0.96142915144133168</v>
      </c>
      <c r="I94" s="43"/>
    </row>
    <row r="95" spans="1:9" ht="15" customHeight="1">
      <c r="A95" s="39" t="s">
        <v>110</v>
      </c>
      <c r="B95" s="51">
        <v>332</v>
      </c>
      <c r="C95" s="41">
        <v>0.1</v>
      </c>
      <c r="D95" s="41">
        <v>0.1</v>
      </c>
      <c r="E95" s="41">
        <f>D95-C95</f>
        <v>0</v>
      </c>
      <c r="F95" s="42">
        <f>D95/C95</f>
        <v>1</v>
      </c>
    </row>
    <row r="96" spans="1:9" ht="15" customHeight="1">
      <c r="A96" s="86"/>
      <c r="B96" s="86"/>
      <c r="C96" s="86"/>
      <c r="D96" s="86"/>
      <c r="E96" s="86"/>
      <c r="F96" s="86"/>
    </row>
    <row r="97" spans="1:6" ht="15" customHeight="1">
      <c r="A97" s="89" t="s">
        <v>111</v>
      </c>
      <c r="B97" s="89"/>
      <c r="C97" s="89"/>
      <c r="D97" s="89"/>
      <c r="E97" s="89"/>
      <c r="F97" s="89"/>
    </row>
    <row r="98" spans="1:6" ht="15" customHeight="1">
      <c r="A98" s="39" t="s">
        <v>112</v>
      </c>
      <c r="B98" s="51">
        <v>340</v>
      </c>
      <c r="C98" s="37"/>
      <c r="D98" s="38"/>
      <c r="E98" s="38"/>
      <c r="F98" s="38"/>
    </row>
    <row r="99" spans="1:6" ht="15" customHeight="1">
      <c r="A99" s="39" t="s">
        <v>113</v>
      </c>
      <c r="B99" s="51">
        <v>341</v>
      </c>
      <c r="C99" s="38"/>
      <c r="D99" s="38"/>
      <c r="E99" s="38"/>
      <c r="F99" s="38"/>
    </row>
    <row r="100" spans="1:6" ht="51" customHeight="1">
      <c r="A100" s="39" t="s">
        <v>114</v>
      </c>
      <c r="B100" s="51">
        <v>350</v>
      </c>
      <c r="C100" s="38"/>
      <c r="D100" s="38"/>
      <c r="E100" s="38"/>
      <c r="F100" s="38"/>
    </row>
    <row r="101" spans="1:6" ht="2.25" customHeight="1">
      <c r="A101" s="81" t="s">
        <v>113</v>
      </c>
      <c r="B101" s="82">
        <v>351</v>
      </c>
      <c r="C101" s="83"/>
      <c r="D101" s="84"/>
      <c r="E101" s="83"/>
      <c r="F101" s="83"/>
    </row>
    <row r="102" spans="1:6" ht="15" customHeight="1">
      <c r="A102" s="81"/>
      <c r="B102" s="82"/>
      <c r="C102" s="83"/>
      <c r="D102" s="85"/>
      <c r="E102" s="83"/>
      <c r="F102" s="83"/>
    </row>
    <row r="103" spans="1:6" ht="15" customHeight="1">
      <c r="A103" s="39" t="s">
        <v>115</v>
      </c>
      <c r="B103" s="51">
        <v>360</v>
      </c>
      <c r="C103" s="38"/>
      <c r="D103" s="38"/>
      <c r="E103" s="38"/>
      <c r="F103" s="38"/>
    </row>
    <row r="104" spans="1:6" ht="15" customHeight="1">
      <c r="A104" s="39" t="s">
        <v>113</v>
      </c>
      <c r="B104" s="51">
        <v>361</v>
      </c>
      <c r="C104" s="38"/>
      <c r="D104" s="38"/>
      <c r="E104" s="38"/>
      <c r="F104" s="38"/>
    </row>
    <row r="105" spans="1:6" ht="30" customHeight="1">
      <c r="A105" s="39" t="s">
        <v>116</v>
      </c>
      <c r="B105" s="51">
        <v>370</v>
      </c>
      <c r="C105" s="38"/>
      <c r="D105" s="38"/>
      <c r="E105" s="38"/>
      <c r="F105" s="38"/>
    </row>
    <row r="106" spans="1:6" ht="15" customHeight="1">
      <c r="A106" s="39" t="s">
        <v>113</v>
      </c>
      <c r="B106" s="51">
        <v>371</v>
      </c>
      <c r="C106" s="38"/>
      <c r="D106" s="38"/>
      <c r="E106" s="38"/>
      <c r="F106" s="38"/>
    </row>
    <row r="107" spans="1:6" ht="60.75" customHeight="1">
      <c r="A107" s="39" t="s">
        <v>117</v>
      </c>
      <c r="B107" s="51">
        <v>380</v>
      </c>
      <c r="C107" s="38"/>
      <c r="D107" s="38"/>
      <c r="E107" s="38"/>
      <c r="F107" s="38"/>
    </row>
    <row r="108" spans="1:6" ht="15" customHeight="1">
      <c r="A108" s="39" t="s">
        <v>113</v>
      </c>
      <c r="B108" s="51">
        <v>381</v>
      </c>
      <c r="C108" s="38"/>
      <c r="D108" s="38"/>
      <c r="E108" s="38"/>
      <c r="F108" s="38"/>
    </row>
    <row r="109" spans="1:6" ht="32.25" customHeight="1">
      <c r="A109" s="39" t="s">
        <v>118</v>
      </c>
      <c r="B109" s="51">
        <v>390</v>
      </c>
      <c r="C109" s="64">
        <f t="shared" ref="C109:F110" si="5">C98+C100+C103+C105+C107</f>
        <v>0</v>
      </c>
      <c r="D109" s="64">
        <f t="shared" si="5"/>
        <v>0</v>
      </c>
      <c r="E109" s="64">
        <f t="shared" si="5"/>
        <v>0</v>
      </c>
      <c r="F109" s="64">
        <f t="shared" si="5"/>
        <v>0</v>
      </c>
    </row>
    <row r="110" spans="1:6" ht="30" customHeight="1">
      <c r="A110" s="39" t="s">
        <v>119</v>
      </c>
      <c r="B110" s="51">
        <v>391</v>
      </c>
      <c r="C110" s="64">
        <f t="shared" si="5"/>
        <v>0</v>
      </c>
      <c r="D110" s="64">
        <f t="shared" si="5"/>
        <v>0</v>
      </c>
      <c r="E110" s="64">
        <f t="shared" si="5"/>
        <v>0</v>
      </c>
      <c r="F110" s="64">
        <f t="shared" si="5"/>
        <v>0</v>
      </c>
    </row>
    <row r="111" spans="1:6" ht="15" customHeight="1">
      <c r="A111" s="81"/>
      <c r="B111" s="81"/>
      <c r="C111" s="81"/>
      <c r="D111" s="81"/>
      <c r="E111" s="81"/>
      <c r="F111" s="81"/>
    </row>
    <row r="112" spans="1:6" ht="15" customHeight="1">
      <c r="A112" s="86" t="s">
        <v>120</v>
      </c>
      <c r="B112" s="86"/>
      <c r="C112" s="86"/>
      <c r="D112" s="86"/>
      <c r="E112" s="86"/>
      <c r="F112" s="86"/>
    </row>
    <row r="113" spans="1:6" ht="3.75" customHeight="1">
      <c r="A113" s="81" t="s">
        <v>121</v>
      </c>
      <c r="B113" s="82">
        <v>400</v>
      </c>
      <c r="C113" s="83">
        <v>14</v>
      </c>
      <c r="D113" s="84">
        <v>11</v>
      </c>
      <c r="E113" s="84">
        <f>D113-C113</f>
        <v>-3</v>
      </c>
      <c r="F113" s="87">
        <f>D113/C113</f>
        <v>0.7857142857142857</v>
      </c>
    </row>
    <row r="114" spans="1:6" ht="15" customHeight="1">
      <c r="A114" s="81"/>
      <c r="B114" s="82"/>
      <c r="C114" s="83"/>
      <c r="D114" s="85"/>
      <c r="E114" s="85"/>
      <c r="F114" s="88"/>
    </row>
    <row r="115" spans="1:6" ht="15" customHeight="1">
      <c r="A115" s="39" t="s">
        <v>122</v>
      </c>
      <c r="B115" s="51">
        <v>410</v>
      </c>
      <c r="C115" s="65">
        <v>200</v>
      </c>
      <c r="D115" s="65">
        <v>198.4</v>
      </c>
      <c r="E115" s="41">
        <f>D115-C115</f>
        <v>-1.5999999999999943</v>
      </c>
      <c r="F115" s="42">
        <f>D115/C115</f>
        <v>0.99199999999999999</v>
      </c>
    </row>
    <row r="116" spans="1:6" ht="5.25" customHeight="1">
      <c r="A116" s="81" t="s">
        <v>123</v>
      </c>
      <c r="B116" s="82">
        <v>420</v>
      </c>
      <c r="C116" s="83">
        <v>0</v>
      </c>
      <c r="D116" s="84">
        <v>0</v>
      </c>
      <c r="E116" s="84"/>
      <c r="F116" s="84"/>
    </row>
    <row r="117" spans="1:6" ht="11.25" customHeight="1">
      <c r="A117" s="81"/>
      <c r="B117" s="82"/>
      <c r="C117" s="83"/>
      <c r="D117" s="85"/>
      <c r="E117" s="85"/>
      <c r="F117" s="85"/>
    </row>
    <row r="118" spans="1:6" ht="28.5" customHeight="1">
      <c r="A118" s="39" t="s">
        <v>124</v>
      </c>
      <c r="B118" s="51">
        <v>430</v>
      </c>
      <c r="C118" s="38">
        <v>0</v>
      </c>
      <c r="D118" s="38">
        <v>0</v>
      </c>
      <c r="E118" s="41"/>
      <c r="F118" s="42"/>
    </row>
    <row r="119" spans="1:6" ht="15" customHeight="1">
      <c r="A119" s="66"/>
    </row>
    <row r="120" spans="1:6" ht="15" customHeight="1">
      <c r="A120" s="11" t="s">
        <v>125</v>
      </c>
      <c r="B120" s="68"/>
      <c r="C120" s="69"/>
      <c r="D120" s="70"/>
      <c r="E120" s="71" t="s">
        <v>18</v>
      </c>
      <c r="F120" s="70"/>
    </row>
    <row r="121" spans="1:6" ht="15" customHeight="1">
      <c r="A121" s="72" t="s">
        <v>126</v>
      </c>
      <c r="B121" s="73" t="s">
        <v>127</v>
      </c>
    </row>
    <row r="122" spans="1:6" ht="15" customHeight="1">
      <c r="A122" s="72" t="s">
        <v>128</v>
      </c>
      <c r="B122" s="74"/>
    </row>
    <row r="123" spans="1:6" ht="15" customHeight="1">
      <c r="A123" s="66"/>
    </row>
    <row r="124" spans="1:6" ht="15" customHeight="1">
      <c r="A124" s="66"/>
    </row>
    <row r="125" spans="1:6">
      <c r="A125" s="66"/>
    </row>
    <row r="126" spans="1:6">
      <c r="A126" s="66"/>
    </row>
    <row r="127" spans="1:6">
      <c r="A127" s="66"/>
    </row>
    <row r="128" spans="1:6">
      <c r="A128" s="66"/>
    </row>
    <row r="129" spans="1:1">
      <c r="A129" s="66"/>
    </row>
    <row r="130" spans="1:1">
      <c r="A130" s="66"/>
    </row>
    <row r="131" spans="1:1">
      <c r="A131" s="66"/>
    </row>
    <row r="132" spans="1:1">
      <c r="A132" s="66"/>
    </row>
    <row r="133" spans="1:1">
      <c r="A133" s="66"/>
    </row>
    <row r="134" spans="1:1">
      <c r="A134" s="66"/>
    </row>
    <row r="135" spans="1:1">
      <c r="A135" s="66"/>
    </row>
    <row r="136" spans="1:1">
      <c r="A136" s="66"/>
    </row>
    <row r="137" spans="1:1">
      <c r="A137" s="66"/>
    </row>
    <row r="138" spans="1:1">
      <c r="A138" s="66"/>
    </row>
    <row r="139" spans="1:1">
      <c r="A139" s="66"/>
    </row>
    <row r="140" spans="1:1">
      <c r="A140" s="66"/>
    </row>
    <row r="141" spans="1:1">
      <c r="A141" s="66"/>
    </row>
    <row r="142" spans="1:1">
      <c r="A142" s="66"/>
    </row>
    <row r="143" spans="1:1">
      <c r="A143" s="66"/>
    </row>
    <row r="144" spans="1:1">
      <c r="A144" s="66"/>
    </row>
    <row r="145" spans="1:1">
      <c r="A145" s="66"/>
    </row>
    <row r="146" spans="1:1">
      <c r="A146" s="66"/>
    </row>
    <row r="147" spans="1:1">
      <c r="A147" s="66"/>
    </row>
    <row r="148" spans="1:1">
      <c r="A148" s="66"/>
    </row>
    <row r="149" spans="1:1">
      <c r="A149" s="66"/>
    </row>
    <row r="150" spans="1:1">
      <c r="A150" s="66"/>
    </row>
    <row r="151" spans="1:1">
      <c r="A151" s="66"/>
    </row>
    <row r="152" spans="1:1">
      <c r="A152" s="66"/>
    </row>
    <row r="153" spans="1:1">
      <c r="A153" s="66"/>
    </row>
    <row r="154" spans="1:1">
      <c r="A154" s="66"/>
    </row>
    <row r="155" spans="1:1">
      <c r="A155" s="66"/>
    </row>
    <row r="156" spans="1:1">
      <c r="A156" s="66"/>
    </row>
    <row r="157" spans="1:1">
      <c r="A157" s="66"/>
    </row>
    <row r="158" spans="1:1">
      <c r="A158" s="66"/>
    </row>
    <row r="159" spans="1:1">
      <c r="A159" s="66"/>
    </row>
    <row r="160" spans="1:1">
      <c r="A160" s="66"/>
    </row>
    <row r="161" spans="1:1">
      <c r="A161" s="66"/>
    </row>
    <row r="162" spans="1:1">
      <c r="A162" s="66"/>
    </row>
    <row r="163" spans="1:1">
      <c r="A163" s="66"/>
    </row>
    <row r="164" spans="1:1">
      <c r="A164" s="66"/>
    </row>
    <row r="165" spans="1:1">
      <c r="A165" s="66"/>
    </row>
    <row r="166" spans="1:1">
      <c r="A166" s="66"/>
    </row>
    <row r="167" spans="1:1">
      <c r="A167" s="66"/>
    </row>
    <row r="168" spans="1:1">
      <c r="A168" s="66"/>
    </row>
    <row r="169" spans="1:1">
      <c r="A169" s="66"/>
    </row>
    <row r="170" spans="1:1">
      <c r="A170" s="66"/>
    </row>
    <row r="171" spans="1:1">
      <c r="A171" s="66"/>
    </row>
    <row r="172" spans="1:1">
      <c r="A172" s="66"/>
    </row>
    <row r="173" spans="1:1">
      <c r="A173" s="66"/>
    </row>
    <row r="174" spans="1:1">
      <c r="A174" s="66"/>
    </row>
    <row r="175" spans="1:1">
      <c r="A175" s="66"/>
    </row>
    <row r="176" spans="1:1">
      <c r="A176" s="66"/>
    </row>
    <row r="177" spans="1:1">
      <c r="A177" s="66"/>
    </row>
    <row r="178" spans="1:1">
      <c r="A178" s="66"/>
    </row>
    <row r="179" spans="1:1">
      <c r="A179" s="66"/>
    </row>
    <row r="180" spans="1:1">
      <c r="A180" s="66"/>
    </row>
    <row r="181" spans="1:1">
      <c r="A181" s="66"/>
    </row>
    <row r="182" spans="1:1">
      <c r="A182" s="66"/>
    </row>
    <row r="183" spans="1:1">
      <c r="A183" s="66"/>
    </row>
    <row r="184" spans="1:1">
      <c r="A184" s="66"/>
    </row>
    <row r="185" spans="1:1">
      <c r="A185" s="66"/>
    </row>
    <row r="186" spans="1:1">
      <c r="A186" s="66"/>
    </row>
    <row r="187" spans="1:1">
      <c r="A187" s="66"/>
    </row>
    <row r="188" spans="1:1">
      <c r="A188" s="66"/>
    </row>
    <row r="189" spans="1:1">
      <c r="A189" s="66"/>
    </row>
    <row r="190" spans="1:1">
      <c r="A190" s="66"/>
    </row>
    <row r="191" spans="1:1">
      <c r="A191" s="66"/>
    </row>
    <row r="192" spans="1:1">
      <c r="A192" s="66"/>
    </row>
    <row r="193" spans="1:1">
      <c r="A193" s="66"/>
    </row>
    <row r="194" spans="1:1">
      <c r="A194" s="66"/>
    </row>
    <row r="195" spans="1:1">
      <c r="A195" s="66"/>
    </row>
    <row r="196" spans="1:1">
      <c r="A196" s="66"/>
    </row>
    <row r="197" spans="1:1">
      <c r="A197" s="66"/>
    </row>
    <row r="198" spans="1:1">
      <c r="A198" s="66"/>
    </row>
    <row r="199" spans="1:1">
      <c r="A199" s="66"/>
    </row>
    <row r="200" spans="1:1">
      <c r="A200" s="66"/>
    </row>
    <row r="201" spans="1:1">
      <c r="A201" s="66"/>
    </row>
    <row r="202" spans="1:1">
      <c r="A202" s="66"/>
    </row>
    <row r="203" spans="1:1">
      <c r="A203" s="66"/>
    </row>
    <row r="204" spans="1:1">
      <c r="A204" s="66"/>
    </row>
    <row r="205" spans="1:1">
      <c r="A205" s="66"/>
    </row>
    <row r="206" spans="1:1">
      <c r="A206" s="66"/>
    </row>
    <row r="207" spans="1:1">
      <c r="A207" s="66"/>
    </row>
    <row r="208" spans="1:1">
      <c r="A208" s="66"/>
    </row>
    <row r="209" spans="1:1">
      <c r="A209" s="66"/>
    </row>
    <row r="210" spans="1:1">
      <c r="A210" s="66"/>
    </row>
    <row r="211" spans="1:1">
      <c r="A211" s="66"/>
    </row>
    <row r="212" spans="1:1">
      <c r="A212" s="66"/>
    </row>
    <row r="213" spans="1:1">
      <c r="A213" s="66"/>
    </row>
    <row r="214" spans="1:1">
      <c r="A214" s="66"/>
    </row>
    <row r="215" spans="1:1">
      <c r="A215" s="66"/>
    </row>
    <row r="216" spans="1:1">
      <c r="A216" s="66"/>
    </row>
    <row r="217" spans="1:1">
      <c r="A217" s="66"/>
    </row>
    <row r="218" spans="1:1">
      <c r="A218" s="66"/>
    </row>
    <row r="219" spans="1:1">
      <c r="A219" s="66"/>
    </row>
    <row r="220" spans="1:1">
      <c r="A220" s="66"/>
    </row>
    <row r="221" spans="1:1">
      <c r="A221" s="66"/>
    </row>
    <row r="222" spans="1:1">
      <c r="A222" s="66"/>
    </row>
    <row r="223" spans="1:1">
      <c r="A223" s="66"/>
    </row>
    <row r="224" spans="1:1">
      <c r="A224" s="66"/>
    </row>
    <row r="225" spans="1:1">
      <c r="A225" s="66"/>
    </row>
    <row r="226" spans="1:1">
      <c r="A226" s="66"/>
    </row>
    <row r="227" spans="1:1">
      <c r="A227" s="66"/>
    </row>
    <row r="228" spans="1:1">
      <c r="A228" s="66"/>
    </row>
    <row r="229" spans="1:1">
      <c r="A229" s="66"/>
    </row>
    <row r="230" spans="1:1">
      <c r="A230" s="66"/>
    </row>
    <row r="231" spans="1:1">
      <c r="A231" s="66"/>
    </row>
    <row r="232" spans="1:1">
      <c r="A232" s="66"/>
    </row>
    <row r="233" spans="1:1">
      <c r="A233" s="66"/>
    </row>
    <row r="234" spans="1:1">
      <c r="A234" s="66"/>
    </row>
    <row r="235" spans="1:1">
      <c r="A235" s="66"/>
    </row>
    <row r="236" spans="1:1">
      <c r="A236" s="66"/>
    </row>
    <row r="237" spans="1:1">
      <c r="A237" s="66"/>
    </row>
    <row r="238" spans="1:1">
      <c r="A238" s="66"/>
    </row>
    <row r="239" spans="1:1">
      <c r="A239" s="66"/>
    </row>
    <row r="240" spans="1:1">
      <c r="A240" s="66"/>
    </row>
    <row r="241" spans="1:1">
      <c r="A241" s="66"/>
    </row>
    <row r="242" spans="1:1">
      <c r="A242" s="66"/>
    </row>
    <row r="243" spans="1:1">
      <c r="A243" s="66"/>
    </row>
    <row r="244" spans="1:1">
      <c r="A244" s="66"/>
    </row>
    <row r="245" spans="1:1">
      <c r="A245" s="66"/>
    </row>
    <row r="246" spans="1:1">
      <c r="A246" s="66"/>
    </row>
    <row r="247" spans="1:1">
      <c r="A247" s="66"/>
    </row>
    <row r="248" spans="1:1">
      <c r="A248" s="66"/>
    </row>
    <row r="249" spans="1:1">
      <c r="A249" s="66"/>
    </row>
    <row r="250" spans="1:1">
      <c r="A250" s="66"/>
    </row>
    <row r="251" spans="1:1">
      <c r="A251" s="66"/>
    </row>
    <row r="252" spans="1:1">
      <c r="A252" s="66"/>
    </row>
    <row r="253" spans="1:1">
      <c r="A253" s="66"/>
    </row>
    <row r="254" spans="1:1">
      <c r="A254" s="66"/>
    </row>
  </sheetData>
  <mergeCells count="42">
    <mergeCell ref="A6:D6"/>
    <mergeCell ref="A7:D7"/>
    <mergeCell ref="A1:B1"/>
    <mergeCell ref="C1:F1"/>
    <mergeCell ref="C2:F3"/>
    <mergeCell ref="A3:B3"/>
    <mergeCell ref="C4:E4"/>
    <mergeCell ref="A96:F96"/>
    <mergeCell ref="A15:F15"/>
    <mergeCell ref="A18:F18"/>
    <mergeCell ref="A22:F22"/>
    <mergeCell ref="B50:B52"/>
    <mergeCell ref="C50:C52"/>
    <mergeCell ref="D50:D52"/>
    <mergeCell ref="E50:E52"/>
    <mergeCell ref="F50:F52"/>
    <mergeCell ref="A67:F67"/>
    <mergeCell ref="A68:F68"/>
    <mergeCell ref="A69:F69"/>
    <mergeCell ref="A76:F76"/>
    <mergeCell ref="A77:F77"/>
    <mergeCell ref="A97:F97"/>
    <mergeCell ref="A101:A102"/>
    <mergeCell ref="B101:B102"/>
    <mergeCell ref="C101:C102"/>
    <mergeCell ref="D101:D102"/>
    <mergeCell ref="E101:E102"/>
    <mergeCell ref="F101:F102"/>
    <mergeCell ref="F116:F117"/>
    <mergeCell ref="A111:F111"/>
    <mergeCell ref="A112:F112"/>
    <mergeCell ref="A113:A114"/>
    <mergeCell ref="B113:B114"/>
    <mergeCell ref="C113:C114"/>
    <mergeCell ref="D113:D114"/>
    <mergeCell ref="E113:E114"/>
    <mergeCell ref="F113:F114"/>
    <mergeCell ref="A116:A117"/>
    <mergeCell ref="B116:B117"/>
    <mergeCell ref="C116:C117"/>
    <mergeCell ref="D116:D117"/>
    <mergeCell ref="E116:E117"/>
  </mergeCells>
  <pageMargins left="0.70866141732283472" right="0.17" top="0.31496062992125984" bottom="0.3149606299212598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2019-02-26T09:07:24Z</cp:lastPrinted>
  <dcterms:created xsi:type="dcterms:W3CDTF">2019-02-26T08:54:08Z</dcterms:created>
  <dcterms:modified xsi:type="dcterms:W3CDTF">2019-02-26T09:13:38Z</dcterms:modified>
</cp:coreProperties>
</file>