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255" yWindow="300" windowWidth="12090" windowHeight="13695"/>
  </bookViews>
  <sheets>
    <sheet name="Лист1" sheetId="1" r:id="rId1"/>
  </sheets>
  <definedNames>
    <definedName name="_xlnm.Print_Area" localSheetId="0">Лист1!$A$1:$D$36</definedName>
  </definedNames>
  <calcPr calcId="124519"/>
</workbook>
</file>

<file path=xl/calcChain.xml><?xml version="1.0" encoding="utf-8"?>
<calcChain xmlns="http://schemas.openxmlformats.org/spreadsheetml/2006/main">
  <c r="D18" i="1"/>
  <c r="C18"/>
  <c r="C16" s="1"/>
  <c r="D15"/>
  <c r="C15"/>
  <c r="D16"/>
  <c r="B16" l="1"/>
  <c r="B18"/>
  <c r="B15"/>
  <c r="C8"/>
  <c r="D8"/>
  <c r="D24" l="1"/>
  <c r="D13"/>
  <c r="D25" s="1"/>
  <c r="B8"/>
  <c r="B24"/>
  <c r="B13"/>
  <c r="B25" s="1"/>
  <c r="D22"/>
  <c r="D26" s="1"/>
  <c r="C22"/>
  <c r="C26" s="1"/>
  <c r="B22"/>
  <c r="B26" s="1"/>
  <c r="C19"/>
  <c r="C13"/>
  <c r="C25" s="1"/>
  <c r="C24"/>
  <c r="D19"/>
  <c r="B19"/>
  <c r="B7" l="1"/>
  <c r="B27"/>
  <c r="C7"/>
  <c r="D7"/>
  <c r="C27"/>
  <c r="D27"/>
</calcChain>
</file>

<file path=xl/sharedStrings.xml><?xml version="1.0" encoding="utf-8"?>
<sst xmlns="http://schemas.openxmlformats.org/spreadsheetml/2006/main" count="36" uniqueCount="35">
  <si>
    <t>Інформація щодо стану фінансування міських цільових програм по галузі "Соціальний захист</t>
  </si>
  <si>
    <t>КФК/Заходи</t>
  </si>
  <si>
    <t>План на звітний період</t>
  </si>
  <si>
    <t>Профінансовано на звітну дату</t>
  </si>
  <si>
    <t>1. МЦП "Турбота. Назустріч киянам" (разом), в т.ч.:</t>
  </si>
  <si>
    <t>2. МЦП "Соціальне партнерство" (разом), в т.ч.:</t>
  </si>
  <si>
    <t>МЦП "Турбота. Назустріч киянам"</t>
  </si>
  <si>
    <t>МЦП "Соціальне партнерство"</t>
  </si>
  <si>
    <t>Разом по заходах МЦП "Турбота. Назустріч киянам"</t>
  </si>
  <si>
    <t>Разом по заходах МЦП "Соціальне партнерство"</t>
  </si>
  <si>
    <t>тис.грн.</t>
  </si>
  <si>
    <t>- надання фінансової підтримки громадським організаціям ветеранів</t>
  </si>
  <si>
    <t>- надання фінансової підтримки громадським організаціям інвалідів</t>
  </si>
  <si>
    <t>ВСЬОГО по МЦП:</t>
  </si>
  <si>
    <t>Дніпровська районна в місті Києві державна адміністрація</t>
  </si>
  <si>
    <t>- організація громадських робіт тимчасового характеру для залучених безробітних, які перебувають на обліку в службі зайнятості</t>
  </si>
  <si>
    <t>- надання одноразової адресної матеріальної допомоги малозабезпеченим верствам населення м. Києва, які опинилися в складних життєвих обставинах, в т.ч.</t>
  </si>
  <si>
    <t>КТКВК 070303 "Діти столиці", в т.ч.:</t>
  </si>
  <si>
    <t>Разом по заходах МЦП "Діти столиці"</t>
  </si>
  <si>
    <t>- надання щорічної додаткової фінансової допомоги дитячим будинкам сімейного типу для вирішення матеріально-побутових проблем</t>
  </si>
  <si>
    <t>- надання комплексної соціально-психологічної допомоги киянам - учасникам антитерористичної операції, членам їх сімей та членам сімей загиблих (померлих) киян, які брали участь у проведенні АТО</t>
  </si>
  <si>
    <t>- забезпечення безкоштовним харчуванням та продуктовими наборами малозабезпечених одиноких громадян та інших верств населення м. Києва</t>
  </si>
  <si>
    <t>- проведення загальноміських соціальних заходів для окремих категорій кияна з нагоди річниці Чорнобильської катастрофи та увічнення Перемоги над нацизмом у Другій світовій війні шляхом відзначення Дня Перемоги</t>
  </si>
  <si>
    <t>Головний бухгалтер</t>
  </si>
  <si>
    <t>Л.В. Петровська</t>
  </si>
  <si>
    <t xml:space="preserve">  </t>
  </si>
  <si>
    <t xml:space="preserve">План на 2018 рік </t>
  </si>
  <si>
    <t>КТКВК 4313242 (разом), в т.ч.:</t>
  </si>
  <si>
    <t>КТКВК 4313192 "Соціальне партнерство", в т.ч.:</t>
  </si>
  <si>
    <t>КТКВК 4313241 (разом), в т.ч.:</t>
  </si>
  <si>
    <t>- надання фінансової підтримки та проведення загальноміських заходів благодійними та громадськими організаціями, діяльність яких має соціальну спрямованість (Червоний Хрест)</t>
  </si>
  <si>
    <t>Начальник управління</t>
  </si>
  <si>
    <t>О.В. Соя</t>
  </si>
  <si>
    <t>Начальник відділу</t>
  </si>
  <si>
    <r>
      <t xml:space="preserve">та соціальне забезпечення" станом на  </t>
    </r>
    <r>
      <rPr>
        <b/>
        <u/>
        <sz val="10"/>
        <rFont val="Arial"/>
        <family val="2"/>
        <charset val="204"/>
      </rPr>
      <t>01 жовтня</t>
    </r>
    <r>
      <rPr>
        <b/>
        <sz val="10"/>
        <rFont val="Arial"/>
        <family val="2"/>
        <charset val="204"/>
      </rPr>
      <t xml:space="preserve"> 2019 року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</si>
</sst>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/>
    <xf numFmtId="49" fontId="0" fillId="0" borderId="1" xfId="0" applyNumberForma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0" fillId="0" borderId="1" xfId="0" applyNumberForma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/>
    <xf numFmtId="164" fontId="3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164" fontId="0" fillId="0" borderId="1" xfId="0" quotePrefix="1" applyNumberForma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zoomScaleSheetLayoutView="100" workbookViewId="0">
      <selection activeCell="D19" sqref="D19"/>
    </sheetView>
  </sheetViews>
  <sheetFormatPr defaultRowHeight="12.75"/>
  <cols>
    <col min="1" max="1" width="59.7109375" customWidth="1"/>
    <col min="2" max="2" width="13.85546875" customWidth="1"/>
    <col min="3" max="3" width="15" customWidth="1"/>
    <col min="4" max="4" width="15.28515625" customWidth="1"/>
  </cols>
  <sheetData>
    <row r="1" spans="1:4" s="1" customFormat="1">
      <c r="A1" s="21" t="s">
        <v>0</v>
      </c>
      <c r="B1" s="21"/>
      <c r="C1" s="21"/>
      <c r="D1" s="21"/>
    </row>
    <row r="2" spans="1:4" s="1" customFormat="1">
      <c r="A2" s="21" t="s">
        <v>34</v>
      </c>
      <c r="B2" s="21"/>
      <c r="C2" s="21"/>
      <c r="D2" s="21"/>
    </row>
    <row r="3" spans="1:4">
      <c r="A3" s="22" t="s">
        <v>14</v>
      </c>
      <c r="B3" s="22"/>
      <c r="C3" s="22"/>
      <c r="D3" s="22"/>
    </row>
    <row r="4" spans="1:4">
      <c r="A4" s="15"/>
      <c r="B4" s="15"/>
      <c r="C4" s="15"/>
      <c r="D4" s="15"/>
    </row>
    <row r="5" spans="1:4">
      <c r="D5" t="s">
        <v>10</v>
      </c>
    </row>
    <row r="6" spans="1:4" ht="40.5" customHeight="1">
      <c r="A6" s="2" t="s">
        <v>1</v>
      </c>
      <c r="B6" s="2" t="s">
        <v>26</v>
      </c>
      <c r="C6" s="2" t="s">
        <v>2</v>
      </c>
      <c r="D6" s="2" t="s">
        <v>3</v>
      </c>
    </row>
    <row r="7" spans="1:4" s="1" customFormat="1" ht="18" customHeight="1">
      <c r="A7" s="3" t="s">
        <v>27</v>
      </c>
      <c r="B7" s="9">
        <f>B8+B13</f>
        <v>398.2</v>
      </c>
      <c r="C7" s="9">
        <f>C8+C13</f>
        <v>325</v>
      </c>
      <c r="D7" s="9">
        <f>D8+D13</f>
        <v>320.89999999999992</v>
      </c>
    </row>
    <row r="8" spans="1:4" s="5" customFormat="1" ht="18" customHeight="1">
      <c r="A8" s="4" t="s">
        <v>4</v>
      </c>
      <c r="B8" s="7">
        <f>B9+B10+B11+B12</f>
        <v>25</v>
      </c>
      <c r="C8" s="7">
        <f>C9+C10+C11+C12</f>
        <v>25</v>
      </c>
      <c r="D8" s="7">
        <f>D9+D10+D11+D12</f>
        <v>24.9</v>
      </c>
    </row>
    <row r="9" spans="1:4" ht="41.25" customHeight="1">
      <c r="A9" s="6" t="s">
        <v>16</v>
      </c>
      <c r="B9" s="8"/>
      <c r="C9" s="8"/>
      <c r="D9" s="8"/>
    </row>
    <row r="10" spans="1:4" ht="38.25">
      <c r="A10" s="6" t="s">
        <v>21</v>
      </c>
      <c r="B10" s="8"/>
      <c r="C10" s="13"/>
      <c r="D10" s="8"/>
    </row>
    <row r="11" spans="1:4" ht="39.75" customHeight="1">
      <c r="A11" s="18" t="s">
        <v>15</v>
      </c>
      <c r="B11" s="13">
        <v>25</v>
      </c>
      <c r="C11" s="13">
        <v>25</v>
      </c>
      <c r="D11" s="13">
        <v>24.9</v>
      </c>
    </row>
    <row r="12" spans="1:4" ht="46.5" customHeight="1">
      <c r="A12" s="6" t="s">
        <v>20</v>
      </c>
      <c r="B12" s="13"/>
      <c r="C12" s="13"/>
      <c r="D12" s="13"/>
    </row>
    <row r="13" spans="1:4" s="5" customFormat="1" ht="18" customHeight="1">
      <c r="A13" s="4" t="s">
        <v>5</v>
      </c>
      <c r="B13" s="17">
        <f>B14+B15</f>
        <v>373.2</v>
      </c>
      <c r="C13" s="17">
        <f>C14+C15</f>
        <v>300</v>
      </c>
      <c r="D13" s="17">
        <f>D14+D15</f>
        <v>295.99999999999994</v>
      </c>
    </row>
    <row r="14" spans="1:4" ht="55.5" customHeight="1">
      <c r="A14" s="6" t="s">
        <v>22</v>
      </c>
      <c r="B14" s="13">
        <v>60</v>
      </c>
      <c r="C14" s="19">
        <v>60</v>
      </c>
      <c r="D14" s="13">
        <v>59.4</v>
      </c>
    </row>
    <row r="15" spans="1:4" ht="43.5" customHeight="1">
      <c r="A15" s="6" t="s">
        <v>30</v>
      </c>
      <c r="B15" s="13">
        <f>90+132.2+91</f>
        <v>313.2</v>
      </c>
      <c r="C15" s="13">
        <f>63.8+132.2+44</f>
        <v>240</v>
      </c>
      <c r="D15" s="13">
        <f>63.7+132.2+40.7</f>
        <v>236.59999999999997</v>
      </c>
    </row>
    <row r="16" spans="1:4" s="1" customFormat="1" ht="18" customHeight="1">
      <c r="A16" s="3" t="s">
        <v>28</v>
      </c>
      <c r="B16" s="14">
        <f>SUM(B17:B18)</f>
        <v>500</v>
      </c>
      <c r="C16" s="14">
        <f t="shared" ref="C16:D16" si="0">SUM(C17:C18)</f>
        <v>400</v>
      </c>
      <c r="D16" s="14">
        <f t="shared" si="0"/>
        <v>229</v>
      </c>
    </row>
    <row r="17" spans="1:4" ht="25.5">
      <c r="A17" s="6" t="s">
        <v>12</v>
      </c>
      <c r="B17" s="13">
        <v>80</v>
      </c>
      <c r="C17" s="13">
        <v>64</v>
      </c>
      <c r="D17" s="13">
        <v>36.700000000000003</v>
      </c>
    </row>
    <row r="18" spans="1:4" ht="25.5">
      <c r="A18" s="6" t="s">
        <v>11</v>
      </c>
      <c r="B18" s="13">
        <f>120+200+100</f>
        <v>420</v>
      </c>
      <c r="C18" s="13">
        <f>96+160+80</f>
        <v>336</v>
      </c>
      <c r="D18" s="13">
        <f>47.9+106.8+37.6</f>
        <v>192.29999999999998</v>
      </c>
    </row>
    <row r="19" spans="1:4" s="1" customFormat="1" ht="18" customHeight="1">
      <c r="A19" s="3" t="s">
        <v>29</v>
      </c>
      <c r="B19" s="9">
        <f>B20+B21</f>
        <v>0</v>
      </c>
      <c r="C19" s="9">
        <f>C20+C21</f>
        <v>0</v>
      </c>
      <c r="D19" s="9">
        <f>D20+D21</f>
        <v>0</v>
      </c>
    </row>
    <row r="20" spans="1:4" s="5" customFormat="1" ht="18" customHeight="1">
      <c r="A20" s="4" t="s">
        <v>6</v>
      </c>
      <c r="B20" s="7"/>
      <c r="C20" s="7"/>
      <c r="D20" s="7"/>
    </row>
    <row r="21" spans="1:4" s="5" customFormat="1" ht="18" customHeight="1">
      <c r="A21" s="4" t="s">
        <v>7</v>
      </c>
      <c r="B21" s="7"/>
      <c r="C21" s="7"/>
      <c r="D21" s="7"/>
    </row>
    <row r="22" spans="1:4" s="1" customFormat="1" ht="18" customHeight="1">
      <c r="A22" s="3" t="s">
        <v>17</v>
      </c>
      <c r="B22" s="9">
        <f>B23</f>
        <v>0</v>
      </c>
      <c r="C22" s="9">
        <f>C23</f>
        <v>0</v>
      </c>
      <c r="D22" s="9">
        <f>D23</f>
        <v>0</v>
      </c>
    </row>
    <row r="23" spans="1:4" ht="38.25">
      <c r="A23" s="6" t="s">
        <v>19</v>
      </c>
      <c r="B23" s="8"/>
      <c r="C23" s="8"/>
      <c r="D23" s="8"/>
    </row>
    <row r="24" spans="1:4" s="12" customFormat="1" ht="18" customHeight="1">
      <c r="A24" s="10" t="s">
        <v>8</v>
      </c>
      <c r="B24" s="11">
        <f>B8+B20</f>
        <v>25</v>
      </c>
      <c r="C24" s="11">
        <f>C8+C20</f>
        <v>25</v>
      </c>
      <c r="D24" s="11">
        <f>D8+D20</f>
        <v>24.9</v>
      </c>
    </row>
    <row r="25" spans="1:4" s="12" customFormat="1" ht="18" customHeight="1">
      <c r="A25" s="10" t="s">
        <v>9</v>
      </c>
      <c r="B25" s="11">
        <f>B13++B16</f>
        <v>873.2</v>
      </c>
      <c r="C25" s="11">
        <f>C13++C16</f>
        <v>700</v>
      </c>
      <c r="D25" s="11">
        <f>D13++D16</f>
        <v>525</v>
      </c>
    </row>
    <row r="26" spans="1:4" s="12" customFormat="1" ht="18" customHeight="1">
      <c r="A26" s="10" t="s">
        <v>18</v>
      </c>
      <c r="B26" s="11">
        <f>B22</f>
        <v>0</v>
      </c>
      <c r="C26" s="11">
        <f>C22</f>
        <v>0</v>
      </c>
      <c r="D26" s="11">
        <f>D22</f>
        <v>0</v>
      </c>
    </row>
    <row r="27" spans="1:4" s="12" customFormat="1" ht="24" customHeight="1">
      <c r="A27" s="10" t="s">
        <v>13</v>
      </c>
      <c r="B27" s="11">
        <f>B24+B25+B26</f>
        <v>898.2</v>
      </c>
      <c r="C27" s="11">
        <f>C24+C25+C26</f>
        <v>725</v>
      </c>
      <c r="D27" s="11">
        <f>D24+D25+D26</f>
        <v>549.9</v>
      </c>
    </row>
    <row r="31" spans="1:4" s="16" customFormat="1" ht="15.75">
      <c r="A31" s="16" t="s">
        <v>31</v>
      </c>
      <c r="B31" s="16" t="s">
        <v>32</v>
      </c>
    </row>
    <row r="32" spans="1:4" s="16" customFormat="1" ht="15.75"/>
    <row r="33" spans="1:10" s="16" customFormat="1" ht="15.75"/>
    <row r="34" spans="1:10" s="16" customFormat="1" ht="15.75"/>
    <row r="35" spans="1:10" s="16" customFormat="1" ht="15.75" hidden="1">
      <c r="A35" s="16" t="s">
        <v>23</v>
      </c>
      <c r="B35" s="16" t="s">
        <v>24</v>
      </c>
      <c r="J35" s="16" t="s">
        <v>25</v>
      </c>
    </row>
    <row r="36" spans="1:10" s="16" customFormat="1" ht="15.75">
      <c r="A36" s="16" t="s">
        <v>33</v>
      </c>
      <c r="B36" s="16" t="s">
        <v>24</v>
      </c>
    </row>
    <row r="37" spans="1:10" s="20" customFormat="1" ht="18.75"/>
  </sheetData>
  <mergeCells count="3">
    <mergeCell ref="A1:D1"/>
    <mergeCell ref="A2:D2"/>
    <mergeCell ref="A3:D3"/>
  </mergeCells>
  <phoneticPr fontId="0" type="noConversion"/>
  <pageMargins left="0.19685039370078741" right="0.19685039370078741" top="0.39370078740157483" bottom="0.39370078740157483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pc-135</cp:lastModifiedBy>
  <cp:lastPrinted>2019-10-01T07:33:51Z</cp:lastPrinted>
  <dcterms:created xsi:type="dcterms:W3CDTF">1996-10-08T23:32:33Z</dcterms:created>
  <dcterms:modified xsi:type="dcterms:W3CDTF">2019-10-01T07:34:15Z</dcterms:modified>
</cp:coreProperties>
</file>