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6160" windowHeight="9765" activeTab="1"/>
  </bookViews>
  <sheets>
    <sheet name="Титульний лист" sheetId="1" r:id="rId1"/>
    <sheet name="З-ПФ (зведена)" sheetId="2" r:id="rId2"/>
    <sheet name="Контроль 3ПФ" sheetId="3" r:id="rId3"/>
    <sheet name="Код 10 (розгорнута)" sheetId="4" r:id="rId4"/>
    <sheet name="Код 20 (розгорнута)" sheetId="5" r:id="rId5"/>
    <sheet name="Код 30 (розгорнута)" sheetId="6" r:id="rId6"/>
    <sheet name="Код 40 (розгорнута)" sheetId="7" r:id="rId7"/>
    <sheet name="Код 50 (розгорнута)" sheetId="8" r:id="rId8"/>
    <sheet name="Код 60 (розгорнута)" sheetId="9" r:id="rId9"/>
    <sheet name="Код 70 (розгорнута)" sheetId="10" r:id="rId10"/>
    <sheet name="Код 80 (розгорнута)" sheetId="11" r:id="rId11"/>
    <sheet name="Код 90 (розгорнута)" sheetId="12" r:id="rId12"/>
    <sheet name="Код 100 (розгорнута)" sheetId="13" r:id="rId13"/>
    <sheet name="Код 110 (розгорнута)" sheetId="14" r:id="rId14"/>
    <sheet name="Код 120 (розгорнута)" sheetId="15" r:id="rId15"/>
    <sheet name="Код 130 (розгорнута)" sheetId="16" r:id="rId16"/>
  </sheets>
  <calcPr calcId="125725"/>
</workbook>
</file>

<file path=xl/calcChain.xml><?xml version="1.0" encoding="utf-8"?>
<calcChain xmlns="http://schemas.openxmlformats.org/spreadsheetml/2006/main">
  <c r="F11" i="3"/>
  <c r="C11"/>
  <c r="F10"/>
  <c r="C10"/>
  <c r="F9"/>
  <c r="C9"/>
  <c r="F6"/>
  <c r="G6" s="1"/>
  <c r="C6"/>
  <c r="F5"/>
  <c r="C5"/>
  <c r="F4"/>
  <c r="G4" s="1"/>
  <c r="C4"/>
  <c r="G9" l="1"/>
  <c r="G11"/>
  <c r="G5"/>
  <c r="G10"/>
</calcChain>
</file>

<file path=xl/sharedStrings.xml><?xml version="1.0" encoding="utf-8"?>
<sst xmlns="http://schemas.openxmlformats.org/spreadsheetml/2006/main" count="391" uniqueCount="133">
  <si>
    <t>Державне статистичне спостереження</t>
  </si>
  <si>
    <t>ЗВIТ ПРО НАДАННЯ ЦIЛЬОВОЇ ГРОШОВОЇ ДОПОМОГИ НЕПРАЦЕЗДАТНИМ ГРОМАДЯНАМ</t>
  </si>
  <si>
    <t>З МIНIМАЛЬНИМИ ДОХОДАМИ</t>
  </si>
  <si>
    <t>на 01.04.2025 р.</t>
  </si>
  <si>
    <t>Подають</t>
  </si>
  <si>
    <t>Терміни подання</t>
  </si>
  <si>
    <t>ФОРМА  N 3-ПФ
ЗАТВЕРДЖЕНО
Наказ Держкомстату
України
16.12.2002 р. N445</t>
  </si>
  <si>
    <t xml:space="preserve">Управлiння Пенсiйного фонду України у районах, мiстах i районах у мiстах України:
- головним управлiнням Пенсiйного фонду України в Автономнiй  Республiцi Крим, областях, мiстах Києвi та  Севастополi;
- районним, мiським вiддiлам  статистики.
</t>
  </si>
  <si>
    <t>10 числа після звітного періоду</t>
  </si>
  <si>
    <t xml:space="preserve">Головнi управлiння Пенсiйного фонду України в Автономнiй Республiцi Крим, областях, мiстах Києвi та Севастополi:
- Пенсiйному фонду України;
- Головному управлiнню статистики в Автономнiй Республiцi Крим, областях, мiстах Києвi та  Севастополi.
</t>
  </si>
  <si>
    <t>15 числа після звітного періоду</t>
  </si>
  <si>
    <t>Квартальна
Поштова</t>
  </si>
  <si>
    <t xml:space="preserve">Пенсiйний фонд України зведену iнформацiю по Українi та регiонах:
- Державному комiтету статистики України.
</t>
  </si>
  <si>
    <t>25 числа після звітного періоду</t>
  </si>
  <si>
    <t>Найменування органiзацiї - складача iнформацiї  Головне управління ПФУ в Івано-Франківській області</t>
  </si>
  <si>
    <t>Поштова адреса</t>
  </si>
  <si>
    <t>Код форми
документа
за ДКУД</t>
  </si>
  <si>
    <t>Коди організації - складача</t>
  </si>
  <si>
    <t>за
ЄДРПОУ</t>
  </si>
  <si>
    <t>Території
(КОАТУУ)</t>
  </si>
  <si>
    <t>виду
економічної
діяльності
(КВЕД)</t>
  </si>
  <si>
    <t>форми
власності
(КФВ)</t>
  </si>
  <si>
    <t>Організаційно -
правової форми
господарювання
(КОПФГ)</t>
  </si>
  <si>
    <t>міністерства, іншого
центрального органу,
якому підпорядкована
організація-складач
інформації (СПОДУ) *</t>
  </si>
  <si>
    <t>КС</t>
  </si>
  <si>
    <t>* тільки для підприємств державної форми власності</t>
  </si>
  <si>
    <t>Назва показників</t>
  </si>
  <si>
    <t>№
рядка</t>
  </si>
  <si>
    <t>всього
(осіб)</t>
  </si>
  <si>
    <t>у тому
числі, що
проживають
у сільській
місцевості</t>
  </si>
  <si>
    <t>Сума
призначеної
місячної
допомоги
(тис.грн.)
*</t>
  </si>
  <si>
    <t>Середній
розмір
допомоги
Гр3/Гр1
(грн.коп.)
**</t>
  </si>
  <si>
    <t>А</t>
  </si>
  <si>
    <t>Б</t>
  </si>
  <si>
    <t>Всього непрацездатних громадян,  яким призначена цiльова грошова допомога (рядки 2 + 8 + 11)</t>
  </si>
  <si>
    <t>010</t>
  </si>
  <si>
    <t xml:space="preserve"> у тому числi:</t>
  </si>
  <si>
    <t xml:space="preserve">   </t>
  </si>
  <si>
    <t>1. Пенсiонерам, якi одержують пенсiю згiдно iз Законом України "Про пенсiйне забезпечення" (рядки 3+4+5+6)</t>
  </si>
  <si>
    <t>020</t>
  </si>
  <si>
    <t xml:space="preserve"> iз них:</t>
  </si>
  <si>
    <t xml:space="preserve">   - за iнвалiднiстю</t>
  </si>
  <si>
    <t>030</t>
  </si>
  <si>
    <t xml:space="preserve">   - у разi втрати годувальника</t>
  </si>
  <si>
    <t>040</t>
  </si>
  <si>
    <t xml:space="preserve">   - за вислугу рокiв</t>
  </si>
  <si>
    <t>050</t>
  </si>
  <si>
    <t xml:space="preserve">   - пенсiонери, якi одержують соцiальну пенсiю</t>
  </si>
  <si>
    <t>060</t>
  </si>
  <si>
    <t>в тому числi iнвалiди</t>
  </si>
  <si>
    <t>070</t>
  </si>
  <si>
    <t>2. Пенсiонери, якi одержують пенсiю згiдно iз Законом України "Про пенсiйне забезпечення вiйськовослужбовцiв та осiб начальницького i рядового складу органiв внутрiшнiх справ"  (рядки  09+10)</t>
  </si>
  <si>
    <t>080</t>
  </si>
  <si>
    <t>090</t>
  </si>
  <si>
    <t>100</t>
  </si>
  <si>
    <t>3. Пенсiонери, якi одержують пенсiю згiдно з iншими законами України</t>
  </si>
  <si>
    <t>110</t>
  </si>
  <si>
    <t xml:space="preserve"> - пенсiонери, якi отримують цiльову грошову допомогу на прожиття згiдно Закону України "Про полiпшення матерiального становища iнвалiдiв вiйни"</t>
  </si>
  <si>
    <t>120</t>
  </si>
  <si>
    <t>iз загального числа непрацездатних громадян,  яким призначена цiльова грошова допомога , (рядок 1 ) - самотнi пенсiонери</t>
  </si>
  <si>
    <t>130</t>
  </si>
  <si>
    <t>Виконавець ____________________
(прізвище, номер телефону)</t>
  </si>
  <si>
    <t>Керівник _________________________________
(підпис) (прізвище, ініціали)</t>
  </si>
  <si>
    <t>"___" __________________ 20     р.</t>
  </si>
  <si>
    <t>Контролі:</t>
  </si>
  <si>
    <t>Кількість</t>
  </si>
  <si>
    <t>=</t>
  </si>
  <si>
    <t>030+040+050+060</t>
  </si>
  <si>
    <t>090+100</t>
  </si>
  <si>
    <t>020+080+110</t>
  </si>
  <si>
    <t>Сума</t>
  </si>
  <si>
    <t>Установа
Головне управління ПФУ в Івано-Франківській області</t>
  </si>
  <si>
    <t>Форма № 3-ПФ
(загальна)</t>
  </si>
  <si>
    <t>Звіт про надання цільової грошової допомоги
непрацездатним громадянам з мінімальними доходами</t>
  </si>
  <si>
    <t>Код та
назва
установи</t>
  </si>
  <si>
    <t>Всього
(осіб)</t>
  </si>
  <si>
    <t>в тому числі
проживають
в сільській
місцевості</t>
  </si>
  <si>
    <t>Сума
призначеної
місячної
допомоги
(тис.грн.)</t>
  </si>
  <si>
    <t>Середній
розмір
допомоги
(грн.коп.)</t>
  </si>
  <si>
    <t>10[1]</t>
  </si>
  <si>
    <t>10[2]</t>
  </si>
  <si>
    <t>10[3]</t>
  </si>
  <si>
    <t>10[4]</t>
  </si>
  <si>
    <t>ГУ ПФУ в Івано-Франківській області</t>
  </si>
  <si>
    <t>Всього</t>
  </si>
  <si>
    <t>20[1]</t>
  </si>
  <si>
    <t>20[2]</t>
  </si>
  <si>
    <t>20[3]</t>
  </si>
  <si>
    <t>20[4]</t>
  </si>
  <si>
    <t>30[1]</t>
  </si>
  <si>
    <t>30[2]</t>
  </si>
  <si>
    <t>30[3]</t>
  </si>
  <si>
    <t>30[4]</t>
  </si>
  <si>
    <t>40[1]</t>
  </si>
  <si>
    <t>40[2]</t>
  </si>
  <si>
    <t>40[3]</t>
  </si>
  <si>
    <t>40[4]</t>
  </si>
  <si>
    <t>50[1]</t>
  </si>
  <si>
    <t>50[2]</t>
  </si>
  <si>
    <t>50[3]</t>
  </si>
  <si>
    <t>50[4]</t>
  </si>
  <si>
    <t>60[1]</t>
  </si>
  <si>
    <t>60[2]</t>
  </si>
  <si>
    <t>60[3]</t>
  </si>
  <si>
    <t>60[4]</t>
  </si>
  <si>
    <t>70[1]</t>
  </si>
  <si>
    <t>70[2]</t>
  </si>
  <si>
    <t>70[3]</t>
  </si>
  <si>
    <t>70[4]</t>
  </si>
  <si>
    <t>80[1]</t>
  </si>
  <si>
    <t>80[2]</t>
  </si>
  <si>
    <t>80[3]</t>
  </si>
  <si>
    <t>80[4]</t>
  </si>
  <si>
    <t>90[1]</t>
  </si>
  <si>
    <t>90[2]</t>
  </si>
  <si>
    <t>90[3]</t>
  </si>
  <si>
    <t>90[4]</t>
  </si>
  <si>
    <t>100[1]</t>
  </si>
  <si>
    <t>100[2]</t>
  </si>
  <si>
    <t>100[3]</t>
  </si>
  <si>
    <t>100[4]</t>
  </si>
  <si>
    <t>110[1]</t>
  </si>
  <si>
    <t>110[2]</t>
  </si>
  <si>
    <t>110[3]</t>
  </si>
  <si>
    <t>110[4]</t>
  </si>
  <si>
    <t>120[1]</t>
  </si>
  <si>
    <t>120[2]</t>
  </si>
  <si>
    <t>120[3]</t>
  </si>
  <si>
    <t>120[4]</t>
  </si>
  <si>
    <t>130[1]</t>
  </si>
  <si>
    <t>130[2]</t>
  </si>
  <si>
    <t>130[3]</t>
  </si>
  <si>
    <t>130[4]</t>
  </si>
</sst>
</file>

<file path=xl/styles.xml><?xml version="1.0" encoding="utf-8"?>
<styleSheet xmlns="http://schemas.openxmlformats.org/spreadsheetml/2006/main">
  <numFmts count="1">
    <numFmt numFmtId="168" formatCode="0.0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indexed="8"/>
      <name val="Times New Roman Cyr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sz val="8"/>
      <color indexed="8"/>
      <name val="Times New Roman Cyr"/>
      <charset val="204"/>
    </font>
    <font>
      <sz val="10"/>
      <color indexed="8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24" xfId="0" applyFont="1" applyFill="1" applyBorder="1" applyAlignment="1">
      <alignment horizontal="left" wrapText="1"/>
    </xf>
    <xf numFmtId="0" fontId="21" fillId="0" borderId="24" xfId="0" applyFont="1" applyFill="1" applyBorder="1" applyAlignment="1">
      <alignment horizontal="center" wrapText="1"/>
    </xf>
    <xf numFmtId="1" fontId="22" fillId="0" borderId="25" xfId="0" applyNumberFormat="1" applyFont="1" applyFill="1" applyBorder="1" applyAlignment="1">
      <alignment horizontal="right" wrapText="1"/>
    </xf>
    <xf numFmtId="168" fontId="22" fillId="0" borderId="25" xfId="0" applyNumberFormat="1" applyFont="1" applyFill="1" applyBorder="1" applyAlignment="1">
      <alignment horizontal="right" wrapText="1"/>
    </xf>
    <xf numFmtId="2" fontId="22" fillId="0" borderId="25" xfId="0" applyNumberFormat="1" applyFont="1" applyFill="1" applyBorder="1" applyAlignment="1">
      <alignment horizontal="right" wrapText="1"/>
    </xf>
    <xf numFmtId="1" fontId="22" fillId="0" borderId="24" xfId="0" applyNumberFormat="1" applyFont="1" applyFill="1" applyBorder="1" applyAlignment="1">
      <alignment horizontal="right" wrapText="1"/>
    </xf>
    <xf numFmtId="168" fontId="22" fillId="0" borderId="24" xfId="0" applyNumberFormat="1" applyFont="1" applyFill="1" applyBorder="1" applyAlignment="1">
      <alignment horizontal="right" wrapText="1"/>
    </xf>
    <xf numFmtId="2" fontId="22" fillId="0" borderId="24" xfId="0" applyNumberFormat="1" applyFont="1" applyFill="1" applyBorder="1" applyAlignment="1">
      <alignment horizontal="right" wrapText="1"/>
    </xf>
    <xf numFmtId="1" fontId="0" fillId="0" borderId="24" xfId="0" applyNumberFormat="1" applyBorder="1" applyAlignment="1">
      <alignment horizontal="right"/>
    </xf>
    <xf numFmtId="168" fontId="0" fillId="0" borderId="24" xfId="0" applyNumberFormat="1" applyBorder="1" applyAlignment="1">
      <alignment horizontal="right"/>
    </xf>
    <xf numFmtId="2" fontId="0" fillId="0" borderId="24" xfId="0" applyNumberFormat="1" applyBorder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indent="1"/>
    </xf>
    <xf numFmtId="1" fontId="0" fillId="0" borderId="10" xfId="0" applyNumberFormat="1" applyFont="1" applyBorder="1" applyAlignment="1">
      <alignment horizontal="right" vertical="center" indent="1"/>
    </xf>
    <xf numFmtId="168" fontId="0" fillId="0" borderId="10" xfId="0" applyNumberFormat="1" applyFont="1" applyBorder="1" applyAlignment="1">
      <alignment horizontal="right" vertical="center" indent="1"/>
    </xf>
    <xf numFmtId="2" fontId="0" fillId="0" borderId="10" xfId="0" applyNumberFormat="1" applyFont="1" applyBorder="1" applyAlignment="1">
      <alignment horizontal="right" vertical="center" indent="1"/>
    </xf>
    <xf numFmtId="2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25"/>
  <sheetViews>
    <sheetView topLeftCell="A13" workbookViewId="0">
      <selection activeCell="B15" sqref="B15:N15"/>
    </sheetView>
  </sheetViews>
  <sheetFormatPr defaultRowHeight="12.75"/>
  <cols>
    <col min="1" max="1" width="3.7109375" customWidth="1"/>
    <col min="6" max="6" width="11.28515625" customWidth="1"/>
    <col min="9" max="9" width="11.140625" customWidth="1"/>
  </cols>
  <sheetData>
    <row r="2" spans="1:15" ht="19.5" customHeight="1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 ht="18.75" customHeight="1">
      <c r="A3" s="1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 ht="17.25" customHeight="1">
      <c r="A4" s="1"/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 ht="17.25" customHeight="1">
      <c r="A5" s="1"/>
      <c r="B5" s="2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8" spans="1:15" ht="25.5" customHeight="1">
      <c r="B8" s="4" t="s">
        <v>4</v>
      </c>
      <c r="C8" s="6"/>
      <c r="D8" s="6"/>
      <c r="E8" s="6"/>
      <c r="F8" s="6"/>
      <c r="G8" s="6"/>
      <c r="H8" s="5"/>
      <c r="I8" s="7" t="s">
        <v>5</v>
      </c>
      <c r="L8" s="8" t="s">
        <v>6</v>
      </c>
      <c r="M8" s="8"/>
      <c r="N8" s="8"/>
    </row>
    <row r="9" spans="1:15" ht="84.75" customHeight="1">
      <c r="B9" s="9" t="s">
        <v>7</v>
      </c>
      <c r="C9" s="11"/>
      <c r="D9" s="11"/>
      <c r="E9" s="11"/>
      <c r="F9" s="11"/>
      <c r="G9" s="11"/>
      <c r="H9" s="10"/>
      <c r="I9" s="7" t="s">
        <v>8</v>
      </c>
      <c r="L9" s="8"/>
      <c r="M9" s="8"/>
      <c r="N9" s="8"/>
    </row>
    <row r="10" spans="1:15" ht="86.25" customHeight="1">
      <c r="B10" s="9" t="s">
        <v>9</v>
      </c>
      <c r="C10" s="11"/>
      <c r="D10" s="11"/>
      <c r="E10" s="11"/>
      <c r="F10" s="11"/>
      <c r="G10" s="11"/>
      <c r="H10" s="10"/>
      <c r="I10" s="7" t="s">
        <v>10</v>
      </c>
      <c r="L10" s="8" t="s">
        <v>11</v>
      </c>
      <c r="M10" s="8"/>
      <c r="N10" s="8"/>
    </row>
    <row r="11" spans="1:15" ht="63" customHeight="1">
      <c r="B11" s="9" t="s">
        <v>12</v>
      </c>
      <c r="C11" s="11"/>
      <c r="D11" s="11"/>
      <c r="E11" s="11"/>
      <c r="F11" s="11"/>
      <c r="G11" s="11"/>
      <c r="H11" s="10"/>
      <c r="I11" s="7" t="s">
        <v>13</v>
      </c>
    </row>
    <row r="15" spans="1:15" ht="21.95" customHeight="1">
      <c r="B15" s="12" t="s">
        <v>14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3"/>
    </row>
    <row r="16" spans="1:15" ht="21.95" customHeight="1">
      <c r="B16" s="1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3"/>
    </row>
    <row r="17" spans="2:14" ht="21.95" customHeight="1">
      <c r="B17" s="1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3"/>
    </row>
    <row r="18" spans="2:14" ht="21.95" customHeight="1">
      <c r="B18" s="12" t="s">
        <v>15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3"/>
    </row>
    <row r="19" spans="2:14" ht="21.95" customHeight="1">
      <c r="B19" s="1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3"/>
    </row>
    <row r="20" spans="2:14" ht="21.95" customHeight="1"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3"/>
    </row>
    <row r="21" spans="2:14" ht="21.95" customHeight="1">
      <c r="B21" s="16" t="s">
        <v>16</v>
      </c>
      <c r="C21" s="17"/>
      <c r="D21" s="4" t="s">
        <v>17</v>
      </c>
      <c r="E21" s="6"/>
      <c r="F21" s="6"/>
      <c r="G21" s="6"/>
      <c r="H21" s="6"/>
      <c r="I21" s="6"/>
      <c r="J21" s="6"/>
      <c r="K21" s="6"/>
      <c r="L21" s="6"/>
      <c r="M21" s="6"/>
      <c r="N21" s="5"/>
    </row>
    <row r="22" spans="2:14" ht="35.1" customHeight="1">
      <c r="B22" s="20"/>
      <c r="C22" s="21"/>
      <c r="D22" s="24" t="s">
        <v>18</v>
      </c>
      <c r="E22" s="24" t="s">
        <v>19</v>
      </c>
      <c r="F22" s="24" t="s">
        <v>20</v>
      </c>
      <c r="G22" s="24" t="s">
        <v>21</v>
      </c>
      <c r="H22" s="23" t="s">
        <v>22</v>
      </c>
      <c r="I22" s="27"/>
      <c r="J22" s="23" t="s">
        <v>23</v>
      </c>
      <c r="K22" s="26"/>
      <c r="L22" s="27"/>
      <c r="M22" s="32"/>
      <c r="N22" s="34" t="s">
        <v>24</v>
      </c>
    </row>
    <row r="23" spans="2:14" ht="35.1" customHeight="1">
      <c r="B23" s="18"/>
      <c r="C23" s="19"/>
      <c r="D23" s="25"/>
      <c r="E23" s="25"/>
      <c r="F23" s="25"/>
      <c r="G23" s="25"/>
      <c r="H23" s="28"/>
      <c r="I23" s="29"/>
      <c r="J23" s="28"/>
      <c r="K23" s="30"/>
      <c r="L23" s="29"/>
      <c r="M23" s="33"/>
      <c r="N23" s="35"/>
    </row>
    <row r="24" spans="2:14" ht="21.95" customHeight="1">
      <c r="B24" s="4">
        <v>1</v>
      </c>
      <c r="C24" s="5"/>
      <c r="D24" s="3">
        <v>2</v>
      </c>
      <c r="E24" s="3">
        <v>3</v>
      </c>
      <c r="F24" s="3">
        <v>4</v>
      </c>
      <c r="G24" s="3">
        <v>5</v>
      </c>
      <c r="H24" s="4">
        <v>6</v>
      </c>
      <c r="I24" s="5"/>
      <c r="J24" s="4">
        <v>7</v>
      </c>
      <c r="K24" s="6"/>
      <c r="L24" s="5"/>
      <c r="M24" s="3">
        <v>8</v>
      </c>
      <c r="N24" s="3">
        <v>9</v>
      </c>
    </row>
    <row r="25" spans="2:14" ht="21.95" customHeight="1">
      <c r="B25" s="15" t="s">
        <v>25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</sheetData>
  <mergeCells count="30">
    <mergeCell ref="B25:N25"/>
    <mergeCell ref="J22:L23"/>
    <mergeCell ref="M22:M23"/>
    <mergeCell ref="N22:N23"/>
    <mergeCell ref="B24:C24"/>
    <mergeCell ref="H24:I24"/>
    <mergeCell ref="J24:L24"/>
    <mergeCell ref="B18:N18"/>
    <mergeCell ref="B19:N19"/>
    <mergeCell ref="B20:N20"/>
    <mergeCell ref="B21:C23"/>
    <mergeCell ref="D21:N21"/>
    <mergeCell ref="D22:D23"/>
    <mergeCell ref="E22:E23"/>
    <mergeCell ref="F22:F23"/>
    <mergeCell ref="G22:G23"/>
    <mergeCell ref="H22:I23"/>
    <mergeCell ref="B10:H10"/>
    <mergeCell ref="L10:N10"/>
    <mergeCell ref="B11:H11"/>
    <mergeCell ref="B15:N15"/>
    <mergeCell ref="B16:N16"/>
    <mergeCell ref="B17:N17"/>
    <mergeCell ref="B2:N2"/>
    <mergeCell ref="B3:N3"/>
    <mergeCell ref="B4:N4"/>
    <mergeCell ref="B5:N5"/>
    <mergeCell ref="B8:H8"/>
    <mergeCell ref="L8:N9"/>
    <mergeCell ref="B9:H9"/>
  </mergeCells>
  <pageMargins left="0.78740157499999996" right="0.78740157499999996" top="0.984251969" bottom="0.984251969" header="0.5" footer="0.5"/>
  <pageSetup paperSize="9" orientation="landscape" verticalDpi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49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105</v>
      </c>
      <c r="D7" s="60" t="s">
        <v>106</v>
      </c>
      <c r="E7" s="60" t="s">
        <v>107</v>
      </c>
      <c r="F7" s="60" t="s">
        <v>108</v>
      </c>
    </row>
    <row r="8" spans="2:6">
      <c r="B8" s="61" t="s">
        <v>83</v>
      </c>
      <c r="C8" s="62">
        <v>303</v>
      </c>
      <c r="D8" s="62">
        <v>0</v>
      </c>
      <c r="E8" s="63">
        <v>12.7</v>
      </c>
      <c r="F8" s="64">
        <v>41.83</v>
      </c>
    </row>
    <row r="9" spans="2:6">
      <c r="B9" s="61" t="s">
        <v>83</v>
      </c>
      <c r="C9" s="62">
        <v>75</v>
      </c>
      <c r="D9" s="62">
        <v>72</v>
      </c>
      <c r="E9" s="63">
        <v>3.6</v>
      </c>
      <c r="F9" s="64">
        <v>47.92</v>
      </c>
    </row>
    <row r="10" spans="2:6">
      <c r="B10" s="61" t="s">
        <v>83</v>
      </c>
      <c r="C10" s="62">
        <v>271</v>
      </c>
      <c r="D10" s="62">
        <v>252</v>
      </c>
      <c r="E10" s="63">
        <v>12.8</v>
      </c>
      <c r="F10" s="64">
        <v>47.33</v>
      </c>
    </row>
    <row r="11" spans="2:6">
      <c r="B11" s="61" t="s">
        <v>83</v>
      </c>
      <c r="C11" s="62">
        <v>165</v>
      </c>
      <c r="D11" s="62">
        <v>146</v>
      </c>
      <c r="E11" s="63">
        <v>6.7</v>
      </c>
      <c r="F11" s="64">
        <v>40.869999999999997</v>
      </c>
    </row>
    <row r="12" spans="2:6">
      <c r="B12" s="61" t="s">
        <v>83</v>
      </c>
      <c r="C12" s="62">
        <v>159</v>
      </c>
      <c r="D12" s="62">
        <v>122</v>
      </c>
      <c r="E12" s="63">
        <v>6.5</v>
      </c>
      <c r="F12" s="64">
        <v>41.07</v>
      </c>
    </row>
    <row r="13" spans="2:6">
      <c r="B13" s="61" t="s">
        <v>83</v>
      </c>
      <c r="C13" s="62">
        <v>298</v>
      </c>
      <c r="D13" s="62">
        <v>293</v>
      </c>
      <c r="E13" s="63">
        <v>12.9</v>
      </c>
      <c r="F13" s="64">
        <v>43.32</v>
      </c>
    </row>
    <row r="14" spans="2:6">
      <c r="B14" s="61" t="s">
        <v>83</v>
      </c>
      <c r="C14" s="62">
        <v>421</v>
      </c>
      <c r="D14" s="62">
        <v>299</v>
      </c>
      <c r="E14" s="63">
        <v>18.600000000000001</v>
      </c>
      <c r="F14" s="64">
        <v>44.24</v>
      </c>
    </row>
    <row r="15" spans="2:6">
      <c r="B15" s="61" t="s">
        <v>83</v>
      </c>
      <c r="C15" s="62">
        <v>460</v>
      </c>
      <c r="D15" s="62">
        <v>306</v>
      </c>
      <c r="E15" s="63">
        <v>19.100000000000001</v>
      </c>
      <c r="F15" s="64">
        <v>41.45</v>
      </c>
    </row>
    <row r="16" spans="2:6">
      <c r="B16" s="61" t="s">
        <v>84</v>
      </c>
      <c r="C16" s="62">
        <v>2152</v>
      </c>
      <c r="D16" s="62">
        <v>1490</v>
      </c>
      <c r="E16" s="63">
        <v>93</v>
      </c>
      <c r="F16" s="64">
        <v>43.2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51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109</v>
      </c>
      <c r="D7" s="60" t="s">
        <v>110</v>
      </c>
      <c r="E7" s="60" t="s">
        <v>111</v>
      </c>
      <c r="F7" s="60" t="s">
        <v>112</v>
      </c>
    </row>
    <row r="8" spans="2:6">
      <c r="B8" s="61" t="s">
        <v>83</v>
      </c>
      <c r="C8" s="62">
        <v>163</v>
      </c>
      <c r="D8" s="62">
        <v>0</v>
      </c>
      <c r="E8" s="63">
        <v>8.1</v>
      </c>
      <c r="F8" s="64">
        <v>49.9</v>
      </c>
    </row>
    <row r="9" spans="2:6">
      <c r="B9" s="61" t="s">
        <v>83</v>
      </c>
      <c r="C9" s="62">
        <v>74</v>
      </c>
      <c r="D9" s="62">
        <v>70</v>
      </c>
      <c r="E9" s="63">
        <v>3.7</v>
      </c>
      <c r="F9" s="64">
        <v>50.44</v>
      </c>
    </row>
    <row r="10" spans="2:6">
      <c r="B10" s="61" t="s">
        <v>83</v>
      </c>
      <c r="C10" s="62">
        <v>45</v>
      </c>
      <c r="D10" s="62">
        <v>35</v>
      </c>
      <c r="E10" s="63">
        <v>2.2999999999999998</v>
      </c>
      <c r="F10" s="64">
        <v>50.38</v>
      </c>
    </row>
    <row r="11" spans="2:6">
      <c r="B11" s="61" t="s">
        <v>83</v>
      </c>
      <c r="C11" s="62">
        <v>67</v>
      </c>
      <c r="D11" s="62">
        <v>56</v>
      </c>
      <c r="E11" s="63">
        <v>3.4</v>
      </c>
      <c r="F11" s="64">
        <v>50.27</v>
      </c>
    </row>
    <row r="12" spans="2:6">
      <c r="B12" s="61" t="s">
        <v>83</v>
      </c>
      <c r="C12" s="62">
        <v>37</v>
      </c>
      <c r="D12" s="62">
        <v>19</v>
      </c>
      <c r="E12" s="63">
        <v>1.9</v>
      </c>
      <c r="F12" s="64">
        <v>50.08</v>
      </c>
    </row>
    <row r="13" spans="2:6">
      <c r="B13" s="61" t="s">
        <v>83</v>
      </c>
      <c r="C13" s="62">
        <v>60</v>
      </c>
      <c r="D13" s="62">
        <v>52</v>
      </c>
      <c r="E13" s="63">
        <v>3</v>
      </c>
      <c r="F13" s="64">
        <v>50.27</v>
      </c>
    </row>
    <row r="14" spans="2:6">
      <c r="B14" s="61" t="s">
        <v>83</v>
      </c>
      <c r="C14" s="62">
        <v>146</v>
      </c>
      <c r="D14" s="62">
        <v>74</v>
      </c>
      <c r="E14" s="63">
        <v>7.3</v>
      </c>
      <c r="F14" s="64">
        <v>49.89</v>
      </c>
    </row>
    <row r="15" spans="2:6">
      <c r="B15" s="61" t="s">
        <v>83</v>
      </c>
      <c r="C15" s="62">
        <v>108</v>
      </c>
      <c r="D15" s="62">
        <v>66</v>
      </c>
      <c r="E15" s="63">
        <v>5.5</v>
      </c>
      <c r="F15" s="64">
        <v>50.55</v>
      </c>
    </row>
    <row r="16" spans="2:6">
      <c r="B16" s="61" t="s">
        <v>84</v>
      </c>
      <c r="C16" s="62">
        <v>700</v>
      </c>
      <c r="D16" s="62">
        <v>372</v>
      </c>
      <c r="E16" s="63">
        <v>35.1</v>
      </c>
      <c r="F16" s="64">
        <v>50.16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41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113</v>
      </c>
      <c r="D7" s="60" t="s">
        <v>114</v>
      </c>
      <c r="E7" s="60" t="s">
        <v>115</v>
      </c>
      <c r="F7" s="60" t="s">
        <v>116</v>
      </c>
    </row>
    <row r="8" spans="2:6">
      <c r="B8" s="61" t="s">
        <v>83</v>
      </c>
      <c r="C8" s="62">
        <v>163</v>
      </c>
      <c r="D8" s="62">
        <v>0</v>
      </c>
      <c r="E8" s="63">
        <v>8.1</v>
      </c>
      <c r="F8" s="64">
        <v>49.9</v>
      </c>
    </row>
    <row r="9" spans="2:6">
      <c r="B9" s="61" t="s">
        <v>83</v>
      </c>
      <c r="C9" s="62">
        <v>74</v>
      </c>
      <c r="D9" s="62">
        <v>70</v>
      </c>
      <c r="E9" s="63">
        <v>3.7</v>
      </c>
      <c r="F9" s="64">
        <v>50.44</v>
      </c>
    </row>
    <row r="10" spans="2:6">
      <c r="B10" s="61" t="s">
        <v>83</v>
      </c>
      <c r="C10" s="62">
        <v>45</v>
      </c>
      <c r="D10" s="62">
        <v>35</v>
      </c>
      <c r="E10" s="63">
        <v>2.2999999999999998</v>
      </c>
      <c r="F10" s="64">
        <v>50.38</v>
      </c>
    </row>
    <row r="11" spans="2:6">
      <c r="B11" s="61" t="s">
        <v>83</v>
      </c>
      <c r="C11" s="62">
        <v>67</v>
      </c>
      <c r="D11" s="62">
        <v>56</v>
      </c>
      <c r="E11" s="63">
        <v>3.4</v>
      </c>
      <c r="F11" s="64">
        <v>50.27</v>
      </c>
    </row>
    <row r="12" spans="2:6">
      <c r="B12" s="61" t="s">
        <v>83</v>
      </c>
      <c r="C12" s="62">
        <v>37</v>
      </c>
      <c r="D12" s="62">
        <v>19</v>
      </c>
      <c r="E12" s="63">
        <v>1.9</v>
      </c>
      <c r="F12" s="64">
        <v>50.08</v>
      </c>
    </row>
    <row r="13" spans="2:6">
      <c r="B13" s="61" t="s">
        <v>83</v>
      </c>
      <c r="C13" s="62">
        <v>60</v>
      </c>
      <c r="D13" s="62">
        <v>52</v>
      </c>
      <c r="E13" s="63">
        <v>3</v>
      </c>
      <c r="F13" s="64">
        <v>50.27</v>
      </c>
    </row>
    <row r="14" spans="2:6">
      <c r="B14" s="61" t="s">
        <v>83</v>
      </c>
      <c r="C14" s="62">
        <v>146</v>
      </c>
      <c r="D14" s="62">
        <v>74</v>
      </c>
      <c r="E14" s="63">
        <v>7.3</v>
      </c>
      <c r="F14" s="64">
        <v>49.89</v>
      </c>
    </row>
    <row r="15" spans="2:6">
      <c r="B15" s="61" t="s">
        <v>83</v>
      </c>
      <c r="C15" s="62">
        <v>108</v>
      </c>
      <c r="D15" s="62">
        <v>66</v>
      </c>
      <c r="E15" s="63">
        <v>5.5</v>
      </c>
      <c r="F15" s="64">
        <v>50.55</v>
      </c>
    </row>
    <row r="16" spans="2:6">
      <c r="B16" s="61" t="s">
        <v>84</v>
      </c>
      <c r="C16" s="62">
        <v>700</v>
      </c>
      <c r="D16" s="62">
        <v>372</v>
      </c>
      <c r="E16" s="63">
        <v>35.1</v>
      </c>
      <c r="F16" s="64">
        <v>50.16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43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117</v>
      </c>
      <c r="D7" s="60" t="s">
        <v>118</v>
      </c>
      <c r="E7" s="60" t="s">
        <v>119</v>
      </c>
      <c r="F7" s="60" t="s">
        <v>120</v>
      </c>
    </row>
    <row r="8" spans="2:6">
      <c r="B8" s="61" t="s">
        <v>83</v>
      </c>
      <c r="C8" s="62">
        <v>0</v>
      </c>
      <c r="D8" s="62">
        <v>0</v>
      </c>
      <c r="E8" s="63">
        <v>0</v>
      </c>
      <c r="F8" s="64">
        <v>0</v>
      </c>
    </row>
    <row r="9" spans="2:6">
      <c r="B9" s="61" t="s">
        <v>83</v>
      </c>
      <c r="C9" s="62">
        <v>0</v>
      </c>
      <c r="D9" s="62">
        <v>0</v>
      </c>
      <c r="E9" s="63">
        <v>0</v>
      </c>
      <c r="F9" s="64">
        <v>0</v>
      </c>
    </row>
    <row r="10" spans="2:6">
      <c r="B10" s="61" t="s">
        <v>83</v>
      </c>
      <c r="C10" s="62">
        <v>0</v>
      </c>
      <c r="D10" s="62">
        <v>0</v>
      </c>
      <c r="E10" s="63">
        <v>0</v>
      </c>
      <c r="F10" s="64">
        <v>0</v>
      </c>
    </row>
    <row r="11" spans="2:6">
      <c r="B11" s="61" t="s">
        <v>83</v>
      </c>
      <c r="C11" s="62">
        <v>0</v>
      </c>
      <c r="D11" s="62">
        <v>0</v>
      </c>
      <c r="E11" s="63">
        <v>0</v>
      </c>
      <c r="F11" s="64">
        <v>0</v>
      </c>
    </row>
    <row r="12" spans="2:6">
      <c r="B12" s="61" t="s">
        <v>83</v>
      </c>
      <c r="C12" s="62">
        <v>0</v>
      </c>
      <c r="D12" s="62">
        <v>0</v>
      </c>
      <c r="E12" s="63">
        <v>0</v>
      </c>
      <c r="F12" s="64">
        <v>0</v>
      </c>
    </row>
    <row r="13" spans="2:6">
      <c r="B13" s="61" t="s">
        <v>83</v>
      </c>
      <c r="C13" s="62">
        <v>0</v>
      </c>
      <c r="D13" s="62">
        <v>0</v>
      </c>
      <c r="E13" s="63">
        <v>0</v>
      </c>
      <c r="F13" s="64">
        <v>0</v>
      </c>
    </row>
    <row r="14" spans="2:6">
      <c r="B14" s="61" t="s">
        <v>83</v>
      </c>
      <c r="C14" s="62">
        <v>0</v>
      </c>
      <c r="D14" s="62">
        <v>0</v>
      </c>
      <c r="E14" s="63">
        <v>0</v>
      </c>
      <c r="F14" s="64">
        <v>0</v>
      </c>
    </row>
    <row r="15" spans="2:6">
      <c r="B15" s="61" t="s">
        <v>83</v>
      </c>
      <c r="C15" s="62">
        <v>0</v>
      </c>
      <c r="D15" s="62">
        <v>0</v>
      </c>
      <c r="E15" s="63">
        <v>0</v>
      </c>
      <c r="F15" s="64">
        <v>0</v>
      </c>
    </row>
    <row r="16" spans="2:6">
      <c r="B16" s="61" t="s">
        <v>84</v>
      </c>
      <c r="C16" s="62">
        <v>0</v>
      </c>
      <c r="D16" s="62">
        <v>0</v>
      </c>
      <c r="E16" s="63">
        <v>0</v>
      </c>
      <c r="F16" s="64">
        <v>0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55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121</v>
      </c>
      <c r="D7" s="60" t="s">
        <v>122</v>
      </c>
      <c r="E7" s="60" t="s">
        <v>123</v>
      </c>
      <c r="F7" s="60" t="s">
        <v>124</v>
      </c>
    </row>
    <row r="8" spans="2:6">
      <c r="B8" s="61" t="s">
        <v>83</v>
      </c>
      <c r="C8" s="62">
        <v>1308</v>
      </c>
      <c r="D8" s="62">
        <v>0</v>
      </c>
      <c r="E8" s="63">
        <v>54.3</v>
      </c>
      <c r="F8" s="64">
        <v>41.54</v>
      </c>
    </row>
    <row r="9" spans="2:6">
      <c r="B9" s="61" t="s">
        <v>83</v>
      </c>
      <c r="C9" s="62">
        <v>1261</v>
      </c>
      <c r="D9" s="62">
        <v>1138</v>
      </c>
      <c r="E9" s="63">
        <v>53.5</v>
      </c>
      <c r="F9" s="64">
        <v>42.43</v>
      </c>
    </row>
    <row r="10" spans="2:6">
      <c r="B10" s="61" t="s">
        <v>83</v>
      </c>
      <c r="C10" s="62">
        <v>998</v>
      </c>
      <c r="D10" s="62">
        <v>790</v>
      </c>
      <c r="E10" s="63">
        <v>42.8</v>
      </c>
      <c r="F10" s="64">
        <v>42.92</v>
      </c>
    </row>
    <row r="11" spans="2:6">
      <c r="B11" s="61" t="s">
        <v>83</v>
      </c>
      <c r="C11" s="62">
        <v>511</v>
      </c>
      <c r="D11" s="62">
        <v>417</v>
      </c>
      <c r="E11" s="63">
        <v>21.1</v>
      </c>
      <c r="F11" s="64">
        <v>41.22</v>
      </c>
    </row>
    <row r="12" spans="2:6">
      <c r="B12" s="61" t="s">
        <v>83</v>
      </c>
      <c r="C12" s="62">
        <v>458</v>
      </c>
      <c r="D12" s="62">
        <v>325</v>
      </c>
      <c r="E12" s="63">
        <v>18.7</v>
      </c>
      <c r="F12" s="64">
        <v>40.74</v>
      </c>
    </row>
    <row r="13" spans="2:6">
      <c r="B13" s="61" t="s">
        <v>83</v>
      </c>
      <c r="C13" s="62">
        <v>898</v>
      </c>
      <c r="D13" s="62">
        <v>864</v>
      </c>
      <c r="E13" s="63">
        <v>37.200000000000003</v>
      </c>
      <c r="F13" s="64">
        <v>41.43</v>
      </c>
    </row>
    <row r="14" spans="2:6">
      <c r="B14" s="61" t="s">
        <v>83</v>
      </c>
      <c r="C14" s="62">
        <v>1550</v>
      </c>
      <c r="D14" s="62">
        <v>1047</v>
      </c>
      <c r="E14" s="63">
        <v>62.1</v>
      </c>
      <c r="F14" s="64">
        <v>40.06</v>
      </c>
    </row>
    <row r="15" spans="2:6">
      <c r="B15" s="61" t="s">
        <v>83</v>
      </c>
      <c r="C15" s="62">
        <v>1734</v>
      </c>
      <c r="D15" s="62">
        <v>1192</v>
      </c>
      <c r="E15" s="63">
        <v>74.5</v>
      </c>
      <c r="F15" s="64">
        <v>42.99</v>
      </c>
    </row>
    <row r="16" spans="2:6">
      <c r="B16" s="61" t="s">
        <v>84</v>
      </c>
      <c r="C16" s="62">
        <v>8718</v>
      </c>
      <c r="D16" s="62">
        <v>5773</v>
      </c>
      <c r="E16" s="63">
        <v>364.2</v>
      </c>
      <c r="F16" s="64">
        <v>41.78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57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125</v>
      </c>
      <c r="D7" s="60" t="s">
        <v>126</v>
      </c>
      <c r="E7" s="60" t="s">
        <v>127</v>
      </c>
      <c r="F7" s="60" t="s">
        <v>128</v>
      </c>
    </row>
    <row r="8" spans="2:6">
      <c r="B8" s="61" t="s">
        <v>83</v>
      </c>
      <c r="C8" s="62">
        <v>736</v>
      </c>
      <c r="D8" s="62">
        <v>0</v>
      </c>
      <c r="E8" s="63">
        <v>30.7</v>
      </c>
      <c r="F8" s="64">
        <v>41.72</v>
      </c>
    </row>
    <row r="9" spans="2:6">
      <c r="B9" s="61" t="s">
        <v>83</v>
      </c>
      <c r="C9" s="62">
        <v>249</v>
      </c>
      <c r="D9" s="62">
        <v>215</v>
      </c>
      <c r="E9" s="63">
        <v>10.5</v>
      </c>
      <c r="F9" s="64">
        <v>42.15</v>
      </c>
    </row>
    <row r="10" spans="2:6">
      <c r="B10" s="61" t="s">
        <v>83</v>
      </c>
      <c r="C10" s="62">
        <v>355</v>
      </c>
      <c r="D10" s="62">
        <v>217</v>
      </c>
      <c r="E10" s="63">
        <v>14.6</v>
      </c>
      <c r="F10" s="64">
        <v>41.15</v>
      </c>
    </row>
    <row r="11" spans="2:6">
      <c r="B11" s="61" t="s">
        <v>83</v>
      </c>
      <c r="C11" s="62">
        <v>195</v>
      </c>
      <c r="D11" s="62">
        <v>152</v>
      </c>
      <c r="E11" s="63">
        <v>8.1999999999999993</v>
      </c>
      <c r="F11" s="64">
        <v>41.81</v>
      </c>
    </row>
    <row r="12" spans="2:6">
      <c r="B12" s="61" t="s">
        <v>83</v>
      </c>
      <c r="C12" s="62">
        <v>228</v>
      </c>
      <c r="D12" s="62">
        <v>154</v>
      </c>
      <c r="E12" s="63">
        <v>9.5</v>
      </c>
      <c r="F12" s="64">
        <v>41.85</v>
      </c>
    </row>
    <row r="13" spans="2:6">
      <c r="B13" s="61" t="s">
        <v>83</v>
      </c>
      <c r="C13" s="62">
        <v>331</v>
      </c>
      <c r="D13" s="62">
        <v>313</v>
      </c>
      <c r="E13" s="63">
        <v>13.8</v>
      </c>
      <c r="F13" s="64">
        <v>41.7</v>
      </c>
    </row>
    <row r="14" spans="2:6">
      <c r="B14" s="61" t="s">
        <v>83</v>
      </c>
      <c r="C14" s="62">
        <v>935</v>
      </c>
      <c r="D14" s="62">
        <v>549</v>
      </c>
      <c r="E14" s="63">
        <v>38.6</v>
      </c>
      <c r="F14" s="64">
        <v>41.3</v>
      </c>
    </row>
    <row r="15" spans="2:6">
      <c r="B15" s="61" t="s">
        <v>83</v>
      </c>
      <c r="C15" s="62">
        <v>527</v>
      </c>
      <c r="D15" s="62">
        <v>293</v>
      </c>
      <c r="E15" s="63">
        <v>22.5</v>
      </c>
      <c r="F15" s="64">
        <v>42.71</v>
      </c>
    </row>
    <row r="16" spans="2:6">
      <c r="B16" s="61" t="s">
        <v>84</v>
      </c>
      <c r="C16" s="62">
        <v>3556</v>
      </c>
      <c r="D16" s="62">
        <v>1893</v>
      </c>
      <c r="E16" s="63">
        <v>148.4</v>
      </c>
      <c r="F16" s="64">
        <v>41.74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59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129</v>
      </c>
      <c r="D7" s="60" t="s">
        <v>130</v>
      </c>
      <c r="E7" s="60" t="s">
        <v>131</v>
      </c>
      <c r="F7" s="60" t="s">
        <v>132</v>
      </c>
    </row>
    <row r="8" spans="2:6">
      <c r="B8" s="61" t="s">
        <v>83</v>
      </c>
      <c r="C8" s="62">
        <v>6</v>
      </c>
      <c r="D8" s="62">
        <v>0</v>
      </c>
      <c r="E8" s="63">
        <v>0.3</v>
      </c>
      <c r="F8" s="64">
        <v>45.18</v>
      </c>
    </row>
    <row r="9" spans="2:6">
      <c r="B9" s="61" t="s">
        <v>83</v>
      </c>
      <c r="C9" s="62">
        <v>4</v>
      </c>
      <c r="D9" s="62">
        <v>4</v>
      </c>
      <c r="E9" s="63">
        <v>0.2</v>
      </c>
      <c r="F9" s="64">
        <v>53.41</v>
      </c>
    </row>
    <row r="10" spans="2:6">
      <c r="B10" s="61" t="s">
        <v>83</v>
      </c>
      <c r="C10" s="62">
        <v>0</v>
      </c>
      <c r="D10" s="62">
        <v>0</v>
      </c>
      <c r="E10" s="63">
        <v>0</v>
      </c>
      <c r="F10" s="64">
        <v>0</v>
      </c>
    </row>
    <row r="11" spans="2:6">
      <c r="B11" s="61" t="s">
        <v>83</v>
      </c>
      <c r="C11" s="62">
        <v>2</v>
      </c>
      <c r="D11" s="62">
        <v>2</v>
      </c>
      <c r="E11" s="63">
        <v>0.1</v>
      </c>
      <c r="F11" s="64">
        <v>32.159999999999997</v>
      </c>
    </row>
    <row r="12" spans="2:6">
      <c r="B12" s="61" t="s">
        <v>83</v>
      </c>
      <c r="C12" s="62">
        <v>0</v>
      </c>
      <c r="D12" s="62">
        <v>0</v>
      </c>
      <c r="E12" s="63">
        <v>0</v>
      </c>
      <c r="F12" s="64">
        <v>0</v>
      </c>
    </row>
    <row r="13" spans="2:6">
      <c r="B13" s="61" t="s">
        <v>83</v>
      </c>
      <c r="C13" s="62">
        <v>4</v>
      </c>
      <c r="D13" s="62">
        <v>4</v>
      </c>
      <c r="E13" s="63">
        <v>0.2</v>
      </c>
      <c r="F13" s="64">
        <v>39.71</v>
      </c>
    </row>
    <row r="14" spans="2:6">
      <c r="B14" s="61" t="s">
        <v>83</v>
      </c>
      <c r="C14" s="62">
        <v>8</v>
      </c>
      <c r="D14" s="62">
        <v>8</v>
      </c>
      <c r="E14" s="63">
        <v>0.4</v>
      </c>
      <c r="F14" s="64">
        <v>45.48</v>
      </c>
    </row>
    <row r="15" spans="2:6">
      <c r="B15" s="61" t="s">
        <v>83</v>
      </c>
      <c r="C15" s="62">
        <v>6</v>
      </c>
      <c r="D15" s="62">
        <v>2</v>
      </c>
      <c r="E15" s="63">
        <v>0.3</v>
      </c>
      <c r="F15" s="64">
        <v>49.45</v>
      </c>
    </row>
    <row r="16" spans="2:6">
      <c r="B16" s="61" t="s">
        <v>84</v>
      </c>
      <c r="C16" s="62">
        <v>30</v>
      </c>
      <c r="D16" s="62">
        <v>20</v>
      </c>
      <c r="E16" s="63">
        <v>1.4</v>
      </c>
      <c r="F16" s="64">
        <v>45.61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25"/>
  <sheetViews>
    <sheetView tabSelected="1" workbookViewId="0">
      <selection activeCell="J6" sqref="J6"/>
    </sheetView>
  </sheetViews>
  <sheetFormatPr defaultRowHeight="12.75"/>
  <cols>
    <col min="1" max="1" width="3.5703125" customWidth="1"/>
    <col min="2" max="2" width="26.7109375" customWidth="1"/>
    <col min="3" max="3" width="4.85546875" customWidth="1"/>
    <col min="4" max="4" width="10.42578125" customWidth="1"/>
    <col min="5" max="5" width="12.42578125" customWidth="1"/>
    <col min="6" max="6" width="13" customWidth="1"/>
    <col min="7" max="7" width="11.85546875" customWidth="1"/>
    <col min="8" max="8" width="9.5703125" bestFit="1" customWidth="1"/>
  </cols>
  <sheetData>
    <row r="2" spans="2:8" ht="78" customHeight="1">
      <c r="B2" s="31" t="s">
        <v>26</v>
      </c>
      <c r="C2" s="22" t="s">
        <v>27</v>
      </c>
      <c r="D2" s="22" t="s">
        <v>28</v>
      </c>
      <c r="E2" s="22" t="s">
        <v>29</v>
      </c>
      <c r="F2" s="22" t="s">
        <v>30</v>
      </c>
      <c r="G2" s="22" t="s">
        <v>31</v>
      </c>
    </row>
    <row r="3" spans="2:8">
      <c r="B3" s="3" t="s">
        <v>32</v>
      </c>
      <c r="C3" s="3" t="s">
        <v>33</v>
      </c>
      <c r="D3" s="3">
        <v>1</v>
      </c>
      <c r="E3" s="3">
        <v>2</v>
      </c>
      <c r="F3" s="3">
        <v>3</v>
      </c>
      <c r="G3" s="3">
        <v>4</v>
      </c>
    </row>
    <row r="4" spans="2:8" ht="34.5" customHeight="1">
      <c r="B4" s="36" t="s">
        <v>34</v>
      </c>
      <c r="C4" s="37" t="s">
        <v>35</v>
      </c>
      <c r="D4" s="38">
        <v>11654</v>
      </c>
      <c r="E4" s="38">
        <v>7708</v>
      </c>
      <c r="F4" s="39">
        <v>494</v>
      </c>
      <c r="G4" s="40">
        <v>42.39</v>
      </c>
      <c r="H4" s="65"/>
    </row>
    <row r="5" spans="2:8" ht="23.25" customHeight="1">
      <c r="B5" s="36" t="s">
        <v>36</v>
      </c>
      <c r="C5" s="37" t="s">
        <v>37</v>
      </c>
      <c r="D5" s="41"/>
      <c r="E5" s="41"/>
      <c r="F5" s="42"/>
      <c r="G5" s="43"/>
    </row>
    <row r="6" spans="2:8" ht="48.95" customHeight="1">
      <c r="B6" s="36" t="s">
        <v>38</v>
      </c>
      <c r="C6" s="37" t="s">
        <v>39</v>
      </c>
      <c r="D6" s="41">
        <v>2236</v>
      </c>
      <c r="E6" s="41">
        <v>1563</v>
      </c>
      <c r="F6" s="42">
        <v>94.7</v>
      </c>
      <c r="G6" s="43">
        <v>42.35</v>
      </c>
      <c r="H6" s="65"/>
    </row>
    <row r="7" spans="2:8" ht="23.25" customHeight="1">
      <c r="B7" s="36" t="s">
        <v>40</v>
      </c>
      <c r="C7" s="37" t="s">
        <v>37</v>
      </c>
      <c r="D7" s="41"/>
      <c r="E7" s="41"/>
      <c r="F7" s="42"/>
      <c r="G7" s="43"/>
    </row>
    <row r="8" spans="2:8" ht="23.25" customHeight="1">
      <c r="B8" s="36" t="s">
        <v>41</v>
      </c>
      <c r="C8" s="37" t="s">
        <v>42</v>
      </c>
      <c r="D8" s="41">
        <v>5</v>
      </c>
      <c r="E8" s="41">
        <v>4</v>
      </c>
      <c r="F8" s="42">
        <v>0.2</v>
      </c>
      <c r="G8" s="43">
        <v>40</v>
      </c>
      <c r="H8" s="65"/>
    </row>
    <row r="9" spans="2:8" ht="23.25" customHeight="1">
      <c r="B9" s="36" t="s">
        <v>43</v>
      </c>
      <c r="C9" s="37" t="s">
        <v>44</v>
      </c>
      <c r="D9" s="41">
        <v>7</v>
      </c>
      <c r="E9" s="41">
        <v>5</v>
      </c>
      <c r="F9" s="42">
        <v>0.2</v>
      </c>
      <c r="G9" s="43">
        <v>28.57</v>
      </c>
      <c r="H9" s="65"/>
    </row>
    <row r="10" spans="2:8" ht="23.25" customHeight="1">
      <c r="B10" s="36" t="s">
        <v>45</v>
      </c>
      <c r="C10" s="37" t="s">
        <v>46</v>
      </c>
      <c r="D10" s="41">
        <v>0</v>
      </c>
      <c r="E10" s="41">
        <v>0</v>
      </c>
      <c r="F10" s="42">
        <v>0</v>
      </c>
      <c r="G10" s="43">
        <v>0</v>
      </c>
    </row>
    <row r="11" spans="2:8" ht="26.25" customHeight="1">
      <c r="B11" s="36" t="s">
        <v>47</v>
      </c>
      <c r="C11" s="37" t="s">
        <v>48</v>
      </c>
      <c r="D11" s="41">
        <v>2224</v>
      </c>
      <c r="E11" s="41">
        <v>1554</v>
      </c>
      <c r="F11" s="42">
        <v>94.3</v>
      </c>
      <c r="G11" s="43">
        <v>42.4</v>
      </c>
      <c r="H11" s="65"/>
    </row>
    <row r="12" spans="2:8" ht="24" customHeight="1">
      <c r="B12" s="36" t="s">
        <v>49</v>
      </c>
      <c r="C12" s="37" t="s">
        <v>50</v>
      </c>
      <c r="D12" s="41">
        <v>2152</v>
      </c>
      <c r="E12" s="41">
        <v>1490</v>
      </c>
      <c r="F12" s="42">
        <v>93</v>
      </c>
      <c r="G12" s="43">
        <v>43.22</v>
      </c>
      <c r="H12" s="65"/>
    </row>
    <row r="13" spans="2:8" ht="84.95" customHeight="1">
      <c r="B13" s="36" t="s">
        <v>51</v>
      </c>
      <c r="C13" s="37" t="s">
        <v>52</v>
      </c>
      <c r="D13" s="41">
        <v>700</v>
      </c>
      <c r="E13" s="41">
        <v>372</v>
      </c>
      <c r="F13" s="42">
        <v>35.1</v>
      </c>
      <c r="G13" s="43">
        <v>50.14</v>
      </c>
      <c r="H13" s="65"/>
    </row>
    <row r="14" spans="2:8" ht="23.25" customHeight="1">
      <c r="B14" s="36" t="s">
        <v>40</v>
      </c>
      <c r="C14" s="37" t="s">
        <v>37</v>
      </c>
      <c r="D14" s="44"/>
      <c r="E14" s="44"/>
      <c r="F14" s="45"/>
      <c r="G14" s="46"/>
    </row>
    <row r="15" spans="2:8" ht="23.25" customHeight="1">
      <c r="B15" s="36" t="s">
        <v>41</v>
      </c>
      <c r="C15" s="37" t="s">
        <v>53</v>
      </c>
      <c r="D15" s="41">
        <v>700</v>
      </c>
      <c r="E15" s="41">
        <v>372</v>
      </c>
      <c r="F15" s="42">
        <v>35.1</v>
      </c>
      <c r="G15" s="43">
        <v>50.14</v>
      </c>
      <c r="H15" s="65"/>
    </row>
    <row r="16" spans="2:8" ht="23.25" customHeight="1">
      <c r="B16" s="36" t="s">
        <v>43</v>
      </c>
      <c r="C16" s="37" t="s">
        <v>54</v>
      </c>
      <c r="D16" s="41">
        <v>0</v>
      </c>
      <c r="E16" s="41">
        <v>0</v>
      </c>
      <c r="F16" s="42">
        <v>0</v>
      </c>
      <c r="G16" s="43">
        <v>0</v>
      </c>
    </row>
    <row r="17" spans="2:8" ht="38.25" customHeight="1">
      <c r="B17" s="36" t="s">
        <v>55</v>
      </c>
      <c r="C17" s="37" t="s">
        <v>56</v>
      </c>
      <c r="D17" s="41">
        <v>8718</v>
      </c>
      <c r="E17" s="41">
        <v>5773</v>
      </c>
      <c r="F17" s="42">
        <v>364.2</v>
      </c>
      <c r="G17" s="43">
        <v>41.78</v>
      </c>
      <c r="H17" s="65"/>
    </row>
    <row r="18" spans="2:8" ht="23.25" customHeight="1">
      <c r="B18" s="36" t="s">
        <v>40</v>
      </c>
      <c r="C18" s="37" t="s">
        <v>37</v>
      </c>
      <c r="D18" s="41"/>
      <c r="E18" s="41"/>
      <c r="F18" s="42"/>
      <c r="G18" s="43"/>
    </row>
    <row r="19" spans="2:8" ht="66" customHeight="1">
      <c r="B19" s="36" t="s">
        <v>57</v>
      </c>
      <c r="C19" s="37" t="s">
        <v>58</v>
      </c>
      <c r="D19" s="41">
        <v>3556</v>
      </c>
      <c r="E19" s="41">
        <v>1893</v>
      </c>
      <c r="F19" s="42">
        <v>148.4</v>
      </c>
      <c r="G19" s="43">
        <v>41.73</v>
      </c>
      <c r="H19" s="65"/>
    </row>
    <row r="20" spans="2:8" ht="53.25" customHeight="1">
      <c r="B20" s="36" t="s">
        <v>59</v>
      </c>
      <c r="C20" s="37" t="s">
        <v>60</v>
      </c>
      <c r="D20" s="41">
        <v>30</v>
      </c>
      <c r="E20" s="41">
        <v>20</v>
      </c>
      <c r="F20" s="42">
        <v>1.4</v>
      </c>
      <c r="G20" s="43">
        <v>46.67</v>
      </c>
      <c r="H20" s="65"/>
    </row>
    <row r="23" spans="2:8" ht="48.6" customHeight="1">
      <c r="B23" s="47" t="s">
        <v>61</v>
      </c>
      <c r="C23" s="47"/>
      <c r="D23" s="47" t="s">
        <v>62</v>
      </c>
      <c r="E23" s="47"/>
      <c r="F23" s="47"/>
      <c r="G23" s="47"/>
    </row>
    <row r="25" spans="2:8" ht="22.5" customHeight="1">
      <c r="B25" s="2" t="s">
        <v>63</v>
      </c>
      <c r="C25" s="2"/>
    </row>
  </sheetData>
  <mergeCells count="3">
    <mergeCell ref="B23:C23"/>
    <mergeCell ref="D23:G23"/>
    <mergeCell ref="B25:C25"/>
  </mergeCells>
  <pageMargins left="0.78740157499999996" right="0.78740157499999996" top="0.984251969" bottom="0.984251969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2:G11"/>
  <sheetViews>
    <sheetView workbookViewId="0">
      <selection activeCell="J15" sqref="J15"/>
    </sheetView>
  </sheetViews>
  <sheetFormatPr defaultRowHeight="12.75"/>
  <cols>
    <col min="4" max="4" width="4.28515625" customWidth="1"/>
    <col min="5" max="5" width="16.5703125" bestFit="1" customWidth="1"/>
  </cols>
  <sheetData>
    <row r="2" spans="2:7" ht="30" customHeight="1">
      <c r="B2" s="48" t="s">
        <v>64</v>
      </c>
    </row>
    <row r="3" spans="2:7">
      <c r="B3" s="48" t="s">
        <v>65</v>
      </c>
    </row>
    <row r="4" spans="2:7">
      <c r="B4" s="37" t="s">
        <v>39</v>
      </c>
      <c r="C4" s="38">
        <f>'З-ПФ (зведена)'!D6</f>
        <v>2236</v>
      </c>
      <c r="D4" t="s">
        <v>66</v>
      </c>
      <c r="E4" t="s">
        <v>67</v>
      </c>
      <c r="F4" s="38">
        <f>'З-ПФ (зведена)'!D8+'З-ПФ (зведена)'!D9+'З-ПФ (зведена)'!D10+'З-ПФ (зведена)'!D11</f>
        <v>2236</v>
      </c>
      <c r="G4" t="str">
        <f>IF(F4=C4,"+","-")</f>
        <v>+</v>
      </c>
    </row>
    <row r="5" spans="2:7">
      <c r="B5" s="37" t="s">
        <v>52</v>
      </c>
      <c r="C5" s="38">
        <f>'З-ПФ (зведена)'!D13</f>
        <v>700</v>
      </c>
      <c r="D5" t="s">
        <v>66</v>
      </c>
      <c r="E5" t="s">
        <v>68</v>
      </c>
      <c r="F5" s="38">
        <f>'З-ПФ (зведена)'!D15+'З-ПФ (зведена)'!D16</f>
        <v>700</v>
      </c>
      <c r="G5" t="str">
        <f>IF(F5=C5,"+","-")</f>
        <v>+</v>
      </c>
    </row>
    <row r="6" spans="2:7">
      <c r="B6" s="37" t="s">
        <v>35</v>
      </c>
      <c r="C6" s="38">
        <f>'З-ПФ (зведена)'!D4</f>
        <v>11654</v>
      </c>
      <c r="D6" t="s">
        <v>66</v>
      </c>
      <c r="E6" t="s">
        <v>69</v>
      </c>
      <c r="F6" s="38">
        <f>'З-ПФ (зведена)'!D6+'З-ПФ (зведена)'!D13+'З-ПФ (зведена)'!D17</f>
        <v>11654</v>
      </c>
      <c r="G6" t="str">
        <f>IF(F6=C6,"+","-")</f>
        <v>+</v>
      </c>
    </row>
    <row r="8" spans="2:7">
      <c r="B8" s="48" t="s">
        <v>70</v>
      </c>
    </row>
    <row r="9" spans="2:7">
      <c r="B9" s="37" t="s">
        <v>39</v>
      </c>
      <c r="C9" s="39">
        <f>'З-ПФ (зведена)'!F6</f>
        <v>94.7</v>
      </c>
      <c r="D9" t="s">
        <v>66</v>
      </c>
      <c r="E9" t="s">
        <v>67</v>
      </c>
      <c r="F9" s="39">
        <f>'З-ПФ (зведена)'!F8+'З-ПФ (зведена)'!F9+'З-ПФ (зведена)'!F10+'З-ПФ (зведена)'!F11</f>
        <v>94.7</v>
      </c>
      <c r="G9" t="str">
        <f>IF(F9=C9,"+","-")</f>
        <v>+</v>
      </c>
    </row>
    <row r="10" spans="2:7">
      <c r="B10" s="37" t="s">
        <v>52</v>
      </c>
      <c r="C10" s="39">
        <f>'З-ПФ (зведена)'!F13</f>
        <v>35.1</v>
      </c>
      <c r="D10" t="s">
        <v>66</v>
      </c>
      <c r="E10" t="s">
        <v>68</v>
      </c>
      <c r="F10" s="39">
        <f>'З-ПФ (зведена)'!F15+'З-ПФ (зведена)'!F16</f>
        <v>35.1</v>
      </c>
      <c r="G10" t="str">
        <f>IF(F10=C10,"+","-")</f>
        <v>+</v>
      </c>
    </row>
    <row r="11" spans="2:7">
      <c r="B11" s="37" t="s">
        <v>35</v>
      </c>
      <c r="C11" s="39">
        <f>'З-ПФ (зведена)'!F4</f>
        <v>494</v>
      </c>
      <c r="D11" t="s">
        <v>66</v>
      </c>
      <c r="E11" t="s">
        <v>69</v>
      </c>
      <c r="F11" s="39">
        <f>'З-ПФ (зведена)'!F6+'З-ПФ (зведена)'!F13+'З-ПФ (зведена)'!F17</f>
        <v>494</v>
      </c>
      <c r="G11" t="str">
        <f>IF(F11=C11,"+","-")</f>
        <v>+</v>
      </c>
    </row>
  </sheetData>
  <conditionalFormatting sqref="G3:G13">
    <cfRule type="cellIs" dxfId="1" priority="0" operator="equal">
      <formula>"+"</formula>
    </cfRule>
    <cfRule type="cellIs" dxfId="0" priority="0" operator="equal">
      <formula>"-"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34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79</v>
      </c>
      <c r="D7" s="60" t="s">
        <v>80</v>
      </c>
      <c r="E7" s="60" t="s">
        <v>81</v>
      </c>
      <c r="F7" s="60" t="s">
        <v>82</v>
      </c>
    </row>
    <row r="8" spans="2:6">
      <c r="B8" s="61" t="s">
        <v>83</v>
      </c>
      <c r="C8" s="62">
        <v>1778</v>
      </c>
      <c r="D8" s="62">
        <v>0</v>
      </c>
      <c r="E8" s="63">
        <v>75.2</v>
      </c>
      <c r="F8" s="64">
        <v>42.31</v>
      </c>
    </row>
    <row r="9" spans="2:6">
      <c r="B9" s="61" t="s">
        <v>83</v>
      </c>
      <c r="C9" s="62">
        <v>1412</v>
      </c>
      <c r="D9" s="62">
        <v>1282</v>
      </c>
      <c r="E9" s="63">
        <v>60.9</v>
      </c>
      <c r="F9" s="64">
        <v>43.1</v>
      </c>
    </row>
    <row r="10" spans="2:6">
      <c r="B10" s="61" t="s">
        <v>83</v>
      </c>
      <c r="C10" s="62">
        <v>1340</v>
      </c>
      <c r="D10" s="62">
        <v>1101</v>
      </c>
      <c r="E10" s="63">
        <v>58.4</v>
      </c>
      <c r="F10" s="64">
        <v>43.62</v>
      </c>
    </row>
    <row r="11" spans="2:6">
      <c r="B11" s="61" t="s">
        <v>83</v>
      </c>
      <c r="C11" s="62">
        <v>746</v>
      </c>
      <c r="D11" s="62">
        <v>622</v>
      </c>
      <c r="E11" s="63">
        <v>31.2</v>
      </c>
      <c r="F11" s="64">
        <v>41.88</v>
      </c>
    </row>
    <row r="12" spans="2:6">
      <c r="B12" s="61" t="s">
        <v>83</v>
      </c>
      <c r="C12" s="62">
        <v>656</v>
      </c>
      <c r="D12" s="62">
        <v>467</v>
      </c>
      <c r="E12" s="63">
        <v>27.1</v>
      </c>
      <c r="F12" s="64">
        <v>41.29</v>
      </c>
    </row>
    <row r="13" spans="2:6">
      <c r="B13" s="61" t="s">
        <v>83</v>
      </c>
      <c r="C13" s="62">
        <v>1267</v>
      </c>
      <c r="D13" s="62">
        <v>1220</v>
      </c>
      <c r="E13" s="63">
        <v>53.3</v>
      </c>
      <c r="F13" s="64">
        <v>42.09</v>
      </c>
    </row>
    <row r="14" spans="2:6">
      <c r="B14" s="61" t="s">
        <v>83</v>
      </c>
      <c r="C14" s="62">
        <v>2137</v>
      </c>
      <c r="D14" s="62">
        <v>1438</v>
      </c>
      <c r="E14" s="63">
        <v>88.4</v>
      </c>
      <c r="F14" s="64">
        <v>41.39</v>
      </c>
    </row>
    <row r="15" spans="2:6">
      <c r="B15" s="61" t="s">
        <v>83</v>
      </c>
      <c r="C15" s="62">
        <v>2318</v>
      </c>
      <c r="D15" s="62">
        <v>1578</v>
      </c>
      <c r="E15" s="63">
        <v>99.4</v>
      </c>
      <c r="F15" s="64">
        <v>42.87</v>
      </c>
    </row>
    <row r="16" spans="2:6">
      <c r="B16" s="61" t="s">
        <v>84</v>
      </c>
      <c r="C16" s="62">
        <v>11654</v>
      </c>
      <c r="D16" s="62">
        <v>7708</v>
      </c>
      <c r="E16" s="63">
        <v>494</v>
      </c>
      <c r="F16" s="64">
        <v>42.39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38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85</v>
      </c>
      <c r="D7" s="60" t="s">
        <v>86</v>
      </c>
      <c r="E7" s="60" t="s">
        <v>87</v>
      </c>
      <c r="F7" s="60" t="s">
        <v>88</v>
      </c>
    </row>
    <row r="8" spans="2:6">
      <c r="B8" s="61" t="s">
        <v>83</v>
      </c>
      <c r="C8" s="62">
        <v>307</v>
      </c>
      <c r="D8" s="62">
        <v>0</v>
      </c>
      <c r="E8" s="63">
        <v>12.8</v>
      </c>
      <c r="F8" s="64">
        <v>41.57</v>
      </c>
    </row>
    <row r="9" spans="2:6">
      <c r="B9" s="61" t="s">
        <v>83</v>
      </c>
      <c r="C9" s="62">
        <v>77</v>
      </c>
      <c r="D9" s="62">
        <v>74</v>
      </c>
      <c r="E9" s="63">
        <v>3.6</v>
      </c>
      <c r="F9" s="64">
        <v>47.16</v>
      </c>
    </row>
    <row r="10" spans="2:6">
      <c r="B10" s="61" t="s">
        <v>83</v>
      </c>
      <c r="C10" s="62">
        <v>297</v>
      </c>
      <c r="D10" s="62">
        <v>276</v>
      </c>
      <c r="E10" s="63">
        <v>13.3</v>
      </c>
      <c r="F10" s="64">
        <v>44.94</v>
      </c>
    </row>
    <row r="11" spans="2:6">
      <c r="B11" s="61" t="s">
        <v>83</v>
      </c>
      <c r="C11" s="62">
        <v>168</v>
      </c>
      <c r="D11" s="62">
        <v>149</v>
      </c>
      <c r="E11" s="63">
        <v>6.8</v>
      </c>
      <c r="F11" s="64">
        <v>40.54</v>
      </c>
    </row>
    <row r="12" spans="2:6">
      <c r="B12" s="61" t="s">
        <v>83</v>
      </c>
      <c r="C12" s="62">
        <v>161</v>
      </c>
      <c r="D12" s="62">
        <v>123</v>
      </c>
      <c r="E12" s="63">
        <v>6.6</v>
      </c>
      <c r="F12" s="64">
        <v>40.85</v>
      </c>
    </row>
    <row r="13" spans="2:6">
      <c r="B13" s="61" t="s">
        <v>83</v>
      </c>
      <c r="C13" s="62">
        <v>309</v>
      </c>
      <c r="D13" s="62">
        <v>304</v>
      </c>
      <c r="E13" s="63">
        <v>13.1</v>
      </c>
      <c r="F13" s="64">
        <v>42.45</v>
      </c>
    </row>
    <row r="14" spans="2:6">
      <c r="B14" s="61" t="s">
        <v>83</v>
      </c>
      <c r="C14" s="62">
        <v>441</v>
      </c>
      <c r="D14" s="62">
        <v>317</v>
      </c>
      <c r="E14" s="63">
        <v>19.100000000000001</v>
      </c>
      <c r="F14" s="64">
        <v>43.22</v>
      </c>
    </row>
    <row r="15" spans="2:6">
      <c r="B15" s="61" t="s">
        <v>83</v>
      </c>
      <c r="C15" s="62">
        <v>476</v>
      </c>
      <c r="D15" s="62">
        <v>320</v>
      </c>
      <c r="E15" s="63">
        <v>19.399999999999999</v>
      </c>
      <c r="F15" s="64">
        <v>40.67</v>
      </c>
    </row>
    <row r="16" spans="2:6">
      <c r="B16" s="61" t="s">
        <v>84</v>
      </c>
      <c r="C16" s="62">
        <v>2236</v>
      </c>
      <c r="D16" s="62">
        <v>1563</v>
      </c>
      <c r="E16" s="63">
        <v>94.7</v>
      </c>
      <c r="F16" s="64">
        <v>42.34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41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89</v>
      </c>
      <c r="D7" s="60" t="s">
        <v>90</v>
      </c>
      <c r="E7" s="60" t="s">
        <v>91</v>
      </c>
      <c r="F7" s="60" t="s">
        <v>92</v>
      </c>
    </row>
    <row r="8" spans="2:6">
      <c r="B8" s="61" t="s">
        <v>83</v>
      </c>
      <c r="C8" s="62">
        <v>0</v>
      </c>
      <c r="D8" s="62">
        <v>0</v>
      </c>
      <c r="E8" s="63">
        <v>0</v>
      </c>
      <c r="F8" s="64">
        <v>0</v>
      </c>
    </row>
    <row r="9" spans="2:6">
      <c r="B9" s="61" t="s">
        <v>83</v>
      </c>
      <c r="C9" s="62">
        <v>0</v>
      </c>
      <c r="D9" s="62">
        <v>0</v>
      </c>
      <c r="E9" s="63">
        <v>0</v>
      </c>
      <c r="F9" s="64">
        <v>0</v>
      </c>
    </row>
    <row r="10" spans="2:6">
      <c r="B10" s="61" t="s">
        <v>83</v>
      </c>
      <c r="C10" s="62">
        <v>0</v>
      </c>
      <c r="D10" s="62">
        <v>0</v>
      </c>
      <c r="E10" s="63">
        <v>0</v>
      </c>
      <c r="F10" s="64">
        <v>0</v>
      </c>
    </row>
    <row r="11" spans="2:6">
      <c r="B11" s="61" t="s">
        <v>83</v>
      </c>
      <c r="C11" s="62">
        <v>1</v>
      </c>
      <c r="D11" s="62">
        <v>1</v>
      </c>
      <c r="E11" s="63">
        <v>0</v>
      </c>
      <c r="F11" s="64">
        <v>40</v>
      </c>
    </row>
    <row r="12" spans="2:6">
      <c r="B12" s="61" t="s">
        <v>83</v>
      </c>
      <c r="C12" s="62">
        <v>0</v>
      </c>
      <c r="D12" s="62">
        <v>0</v>
      </c>
      <c r="E12" s="63">
        <v>0</v>
      </c>
      <c r="F12" s="64">
        <v>0</v>
      </c>
    </row>
    <row r="13" spans="2:6">
      <c r="B13" s="61" t="s">
        <v>83</v>
      </c>
      <c r="C13" s="62">
        <v>0</v>
      </c>
      <c r="D13" s="62">
        <v>0</v>
      </c>
      <c r="E13" s="63">
        <v>0</v>
      </c>
      <c r="F13" s="64">
        <v>0</v>
      </c>
    </row>
    <row r="14" spans="2:6">
      <c r="B14" s="61" t="s">
        <v>83</v>
      </c>
      <c r="C14" s="62">
        <v>4</v>
      </c>
      <c r="D14" s="62">
        <v>3</v>
      </c>
      <c r="E14" s="63">
        <v>0.2</v>
      </c>
      <c r="F14" s="64">
        <v>42.5</v>
      </c>
    </row>
    <row r="15" spans="2:6">
      <c r="B15" s="61" t="s">
        <v>83</v>
      </c>
      <c r="C15" s="62">
        <v>0</v>
      </c>
      <c r="D15" s="62">
        <v>0</v>
      </c>
      <c r="E15" s="63">
        <v>0</v>
      </c>
      <c r="F15" s="64">
        <v>0</v>
      </c>
    </row>
    <row r="16" spans="2:6">
      <c r="B16" s="61" t="s">
        <v>84</v>
      </c>
      <c r="C16" s="62">
        <v>5</v>
      </c>
      <c r="D16" s="62">
        <v>4</v>
      </c>
      <c r="E16" s="63">
        <v>0.2</v>
      </c>
      <c r="F16" s="64">
        <v>42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43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93</v>
      </c>
      <c r="D7" s="60" t="s">
        <v>94</v>
      </c>
      <c r="E7" s="60" t="s">
        <v>95</v>
      </c>
      <c r="F7" s="60" t="s">
        <v>96</v>
      </c>
    </row>
    <row r="8" spans="2:6">
      <c r="B8" s="61" t="s">
        <v>83</v>
      </c>
      <c r="C8" s="62">
        <v>0</v>
      </c>
      <c r="D8" s="62">
        <v>0</v>
      </c>
      <c r="E8" s="63">
        <v>0</v>
      </c>
      <c r="F8" s="64">
        <v>0</v>
      </c>
    </row>
    <row r="9" spans="2:6">
      <c r="B9" s="61" t="s">
        <v>83</v>
      </c>
      <c r="C9" s="62">
        <v>0</v>
      </c>
      <c r="D9" s="62">
        <v>0</v>
      </c>
      <c r="E9" s="63">
        <v>0</v>
      </c>
      <c r="F9" s="64">
        <v>0</v>
      </c>
    </row>
    <row r="10" spans="2:6">
      <c r="B10" s="61" t="s">
        <v>83</v>
      </c>
      <c r="C10" s="62">
        <v>1</v>
      </c>
      <c r="D10" s="62">
        <v>1</v>
      </c>
      <c r="E10" s="63">
        <v>0</v>
      </c>
      <c r="F10" s="64">
        <v>23.41</v>
      </c>
    </row>
    <row r="11" spans="2:6">
      <c r="B11" s="61" t="s">
        <v>83</v>
      </c>
      <c r="C11" s="62">
        <v>0</v>
      </c>
      <c r="D11" s="62">
        <v>0</v>
      </c>
      <c r="E11" s="63">
        <v>0</v>
      </c>
      <c r="F11" s="64">
        <v>0</v>
      </c>
    </row>
    <row r="12" spans="2:6">
      <c r="B12" s="61" t="s">
        <v>83</v>
      </c>
      <c r="C12" s="62">
        <v>2</v>
      </c>
      <c r="D12" s="62">
        <v>1</v>
      </c>
      <c r="E12" s="63">
        <v>0</v>
      </c>
      <c r="F12" s="64">
        <v>23.41</v>
      </c>
    </row>
    <row r="13" spans="2:6">
      <c r="B13" s="61" t="s">
        <v>83</v>
      </c>
      <c r="C13" s="62">
        <v>2</v>
      </c>
      <c r="D13" s="62">
        <v>2</v>
      </c>
      <c r="E13" s="63">
        <v>0</v>
      </c>
      <c r="F13" s="64">
        <v>23.41</v>
      </c>
    </row>
    <row r="14" spans="2:6">
      <c r="B14" s="61" t="s">
        <v>83</v>
      </c>
      <c r="C14" s="62">
        <v>0</v>
      </c>
      <c r="D14" s="62">
        <v>0</v>
      </c>
      <c r="E14" s="63">
        <v>0</v>
      </c>
      <c r="F14" s="64">
        <v>0</v>
      </c>
    </row>
    <row r="15" spans="2:6">
      <c r="B15" s="61" t="s">
        <v>83</v>
      </c>
      <c r="C15" s="62">
        <v>2</v>
      </c>
      <c r="D15" s="62">
        <v>1</v>
      </c>
      <c r="E15" s="63">
        <v>0.1</v>
      </c>
      <c r="F15" s="64">
        <v>32.61</v>
      </c>
    </row>
    <row r="16" spans="2:6">
      <c r="B16" s="61" t="s">
        <v>84</v>
      </c>
      <c r="C16" s="62">
        <v>7</v>
      </c>
      <c r="D16" s="62">
        <v>5</v>
      </c>
      <c r="E16" s="63">
        <v>0.2</v>
      </c>
      <c r="F16" s="64">
        <v>26.04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45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97</v>
      </c>
      <c r="D7" s="60" t="s">
        <v>98</v>
      </c>
      <c r="E7" s="60" t="s">
        <v>99</v>
      </c>
      <c r="F7" s="60" t="s">
        <v>100</v>
      </c>
    </row>
    <row r="8" spans="2:6">
      <c r="B8" s="61" t="s">
        <v>83</v>
      </c>
      <c r="C8" s="62">
        <v>0</v>
      </c>
      <c r="D8" s="62">
        <v>0</v>
      </c>
      <c r="E8" s="63">
        <v>0</v>
      </c>
      <c r="F8" s="64">
        <v>0</v>
      </c>
    </row>
    <row r="9" spans="2:6">
      <c r="B9" s="61" t="s">
        <v>83</v>
      </c>
      <c r="C9" s="62">
        <v>0</v>
      </c>
      <c r="D9" s="62">
        <v>0</v>
      </c>
      <c r="E9" s="63">
        <v>0</v>
      </c>
      <c r="F9" s="64">
        <v>0</v>
      </c>
    </row>
    <row r="10" spans="2:6">
      <c r="B10" s="61" t="s">
        <v>83</v>
      </c>
      <c r="C10" s="62">
        <v>0</v>
      </c>
      <c r="D10" s="62">
        <v>0</v>
      </c>
      <c r="E10" s="63">
        <v>0</v>
      </c>
      <c r="F10" s="64">
        <v>0</v>
      </c>
    </row>
    <row r="11" spans="2:6">
      <c r="B11" s="61" t="s">
        <v>83</v>
      </c>
      <c r="C11" s="62">
        <v>0</v>
      </c>
      <c r="D11" s="62">
        <v>0</v>
      </c>
      <c r="E11" s="63">
        <v>0</v>
      </c>
      <c r="F11" s="64">
        <v>0</v>
      </c>
    </row>
    <row r="12" spans="2:6">
      <c r="B12" s="61" t="s">
        <v>83</v>
      </c>
      <c r="C12" s="62">
        <v>0</v>
      </c>
      <c r="D12" s="62">
        <v>0</v>
      </c>
      <c r="E12" s="63">
        <v>0</v>
      </c>
      <c r="F12" s="64">
        <v>0</v>
      </c>
    </row>
    <row r="13" spans="2:6">
      <c r="B13" s="61" t="s">
        <v>83</v>
      </c>
      <c r="C13" s="62">
        <v>0</v>
      </c>
      <c r="D13" s="62">
        <v>0</v>
      </c>
      <c r="E13" s="63">
        <v>0</v>
      </c>
      <c r="F13" s="64">
        <v>0</v>
      </c>
    </row>
    <row r="14" spans="2:6">
      <c r="B14" s="61" t="s">
        <v>83</v>
      </c>
      <c r="C14" s="62">
        <v>0</v>
      </c>
      <c r="D14" s="62">
        <v>0</v>
      </c>
      <c r="E14" s="63">
        <v>0</v>
      </c>
      <c r="F14" s="64">
        <v>0</v>
      </c>
    </row>
    <row r="15" spans="2:6">
      <c r="B15" s="61" t="s">
        <v>83</v>
      </c>
      <c r="C15" s="62">
        <v>0</v>
      </c>
      <c r="D15" s="62">
        <v>0</v>
      </c>
      <c r="E15" s="63">
        <v>0</v>
      </c>
      <c r="F15" s="64">
        <v>0</v>
      </c>
    </row>
    <row r="16" spans="2:6">
      <c r="B16" s="61" t="s">
        <v>84</v>
      </c>
      <c r="C16" s="62">
        <v>0</v>
      </c>
      <c r="D16" s="62">
        <v>0</v>
      </c>
      <c r="E16" s="63">
        <v>0</v>
      </c>
      <c r="F16" s="64">
        <v>0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49"/>
      <c r="C1" s="49"/>
      <c r="D1" s="49"/>
      <c r="E1" s="49"/>
      <c r="F1" s="49"/>
    </row>
    <row r="2" spans="2:6">
      <c r="B2" s="50" t="s">
        <v>71</v>
      </c>
      <c r="C2" s="51" t="s">
        <v>3</v>
      </c>
      <c r="D2" s="51"/>
      <c r="E2" s="51"/>
      <c r="F2" s="52" t="s">
        <v>72</v>
      </c>
    </row>
    <row r="3" spans="2:6" ht="39" customHeight="1">
      <c r="B3" s="50"/>
      <c r="C3" s="52" t="s">
        <v>73</v>
      </c>
      <c r="D3" s="52"/>
      <c r="E3" s="52"/>
      <c r="F3" s="52"/>
    </row>
    <row r="4" spans="2:6" ht="12.75" customHeight="1">
      <c r="B4" s="49"/>
      <c r="C4" s="49"/>
      <c r="D4" s="49"/>
      <c r="E4" s="49"/>
      <c r="F4" s="49"/>
    </row>
    <row r="5" spans="2:6" ht="53.25" customHeight="1">
      <c r="B5" s="53" t="s">
        <v>74</v>
      </c>
      <c r="C5" s="56" t="s">
        <v>47</v>
      </c>
      <c r="D5" s="58"/>
      <c r="E5" s="58"/>
      <c r="F5" s="57"/>
    </row>
    <row r="6" spans="2:6" ht="69" customHeight="1">
      <c r="B6" s="55"/>
      <c r="C6" s="59" t="s">
        <v>75</v>
      </c>
      <c r="D6" s="59" t="s">
        <v>76</v>
      </c>
      <c r="E6" s="59" t="s">
        <v>77</v>
      </c>
      <c r="F6" s="59" t="s">
        <v>78</v>
      </c>
    </row>
    <row r="7" spans="2:6" ht="20.100000000000001" customHeight="1">
      <c r="B7" s="54"/>
      <c r="C7" s="60" t="s">
        <v>101</v>
      </c>
      <c r="D7" s="60" t="s">
        <v>102</v>
      </c>
      <c r="E7" s="60" t="s">
        <v>103</v>
      </c>
      <c r="F7" s="60" t="s">
        <v>104</v>
      </c>
    </row>
    <row r="8" spans="2:6">
      <c r="B8" s="61" t="s">
        <v>83</v>
      </c>
      <c r="C8" s="62">
        <v>307</v>
      </c>
      <c r="D8" s="62">
        <v>0</v>
      </c>
      <c r="E8" s="63">
        <v>12.8</v>
      </c>
      <c r="F8" s="64">
        <v>41.57</v>
      </c>
    </row>
    <row r="9" spans="2:6">
      <c r="B9" s="61" t="s">
        <v>83</v>
      </c>
      <c r="C9" s="62">
        <v>77</v>
      </c>
      <c r="D9" s="62">
        <v>74</v>
      </c>
      <c r="E9" s="63">
        <v>3.6</v>
      </c>
      <c r="F9" s="64">
        <v>47.16</v>
      </c>
    </row>
    <row r="10" spans="2:6">
      <c r="B10" s="61" t="s">
        <v>83</v>
      </c>
      <c r="C10" s="62">
        <v>296</v>
      </c>
      <c r="D10" s="62">
        <v>275</v>
      </c>
      <c r="E10" s="63">
        <v>13.3</v>
      </c>
      <c r="F10" s="64">
        <v>45.01</v>
      </c>
    </row>
    <row r="11" spans="2:6">
      <c r="B11" s="61" t="s">
        <v>83</v>
      </c>
      <c r="C11" s="62">
        <v>167</v>
      </c>
      <c r="D11" s="62">
        <v>148</v>
      </c>
      <c r="E11" s="63">
        <v>6.8</v>
      </c>
      <c r="F11" s="64">
        <v>40.549999999999997</v>
      </c>
    </row>
    <row r="12" spans="2:6">
      <c r="B12" s="61" t="s">
        <v>83</v>
      </c>
      <c r="C12" s="62">
        <v>159</v>
      </c>
      <c r="D12" s="62">
        <v>122</v>
      </c>
      <c r="E12" s="63">
        <v>6.5</v>
      </c>
      <c r="F12" s="64">
        <v>41.07</v>
      </c>
    </row>
    <row r="13" spans="2:6">
      <c r="B13" s="61" t="s">
        <v>83</v>
      </c>
      <c r="C13" s="62">
        <v>307</v>
      </c>
      <c r="D13" s="62">
        <v>302</v>
      </c>
      <c r="E13" s="63">
        <v>13.1</v>
      </c>
      <c r="F13" s="64">
        <v>42.57</v>
      </c>
    </row>
    <row r="14" spans="2:6">
      <c r="B14" s="61" t="s">
        <v>83</v>
      </c>
      <c r="C14" s="62">
        <v>437</v>
      </c>
      <c r="D14" s="62">
        <v>314</v>
      </c>
      <c r="E14" s="63">
        <v>18.899999999999999</v>
      </c>
      <c r="F14" s="64">
        <v>43.22</v>
      </c>
    </row>
    <row r="15" spans="2:6">
      <c r="B15" s="61" t="s">
        <v>83</v>
      </c>
      <c r="C15" s="62">
        <v>474</v>
      </c>
      <c r="D15" s="62">
        <v>319</v>
      </c>
      <c r="E15" s="63">
        <v>19.3</v>
      </c>
      <c r="F15" s="64">
        <v>40.71</v>
      </c>
    </row>
    <row r="16" spans="2:6">
      <c r="B16" s="61" t="s">
        <v>84</v>
      </c>
      <c r="C16" s="62">
        <v>2224</v>
      </c>
      <c r="D16" s="62">
        <v>1554</v>
      </c>
      <c r="E16" s="63">
        <v>94.3</v>
      </c>
      <c r="F16" s="64">
        <v>42.39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Титульний лист</vt:lpstr>
      <vt:lpstr>З-ПФ (зведена)</vt:lpstr>
      <vt:lpstr>Контроль 3ПФ</vt:lpstr>
      <vt:lpstr>Код 10 (розгорнута)</vt:lpstr>
      <vt:lpstr>Код 20 (розгорнута)</vt:lpstr>
      <vt:lpstr>Код 30 (розгорнута)</vt:lpstr>
      <vt:lpstr>Код 40 (розгорнута)</vt:lpstr>
      <vt:lpstr>Код 50 (розгорнута)</vt:lpstr>
      <vt:lpstr>Код 60 (розгорнута)</vt:lpstr>
      <vt:lpstr>Код 70 (розгорнута)</vt:lpstr>
      <vt:lpstr>Код 80 (розгорнута)</vt:lpstr>
      <vt:lpstr>Код 90 (розгорнута)</vt:lpstr>
      <vt:lpstr>Код 100 (розгорнута)</vt:lpstr>
      <vt:lpstr>Код 110 (розгорнута)</vt:lpstr>
      <vt:lpstr>Код 120 (розгорнута)</vt:lpstr>
      <vt:lpstr>Код 130 (розгорнута)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Адміністратор ЛОМ</dc:creator>
  <cp:lastModifiedBy>Адміністратор ЛОМ</cp:lastModifiedBy>
  <dcterms:created xsi:type="dcterms:W3CDTF">2025-04-03T08:07:34Z</dcterms:created>
  <dcterms:modified xsi:type="dcterms:W3CDTF">2025-04-03T08:07:34Z</dcterms:modified>
</cp:coreProperties>
</file>