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6160" windowHeight="9765" firstSheet="1" activeTab="1"/>
  </bookViews>
  <sheets>
    <sheet name="Титульний лист" sheetId="1" r:id="rId1"/>
    <sheet name="З-ПФ (зведена)" sheetId="2" r:id="rId2"/>
    <sheet name="Контроль 3ПФ" sheetId="3" r:id="rId3"/>
    <sheet name="Код 10 (розгорнута)" sheetId="4" r:id="rId4"/>
    <sheet name="Код 20 (розгорнута)" sheetId="5" r:id="rId5"/>
    <sheet name="Код 30 (розгорнута)" sheetId="6" r:id="rId6"/>
    <sheet name="Код 40 (розгорнута)" sheetId="7" r:id="rId7"/>
    <sheet name="Код 50 (розгорнута)" sheetId="8" r:id="rId8"/>
    <sheet name="Код 60 (розгорнута)" sheetId="9" r:id="rId9"/>
    <sheet name="Код 70 (розгорнута)" sheetId="10" r:id="rId10"/>
    <sheet name="Код 80 (розгорнута)" sheetId="11" r:id="rId11"/>
    <sheet name="Код 90 (розгорнута)" sheetId="12" r:id="rId12"/>
    <sheet name="Код 100 (розгорнута)" sheetId="13" r:id="rId13"/>
    <sheet name="Код 110 (розгорнута)" sheetId="14" r:id="rId14"/>
    <sheet name="Код 120 (розгорнута)" sheetId="15" r:id="rId15"/>
    <sheet name="Код 130 (розгорнута)" sheetId="16" r:id="rId16"/>
  </sheets>
  <calcPr calcId="125725"/>
</workbook>
</file>

<file path=xl/calcChain.xml><?xml version="1.0" encoding="utf-8"?>
<calcChain xmlns="http://schemas.openxmlformats.org/spreadsheetml/2006/main">
  <c r="F11" i="3"/>
  <c r="C11"/>
  <c r="F10"/>
  <c r="C10"/>
  <c r="G10" s="1"/>
  <c r="F9"/>
  <c r="G9" s="1"/>
  <c r="C9"/>
  <c r="F6"/>
  <c r="C6"/>
  <c r="G6" s="1"/>
  <c r="F5"/>
  <c r="G5" s="1"/>
  <c r="C5"/>
  <c r="F4"/>
  <c r="C4"/>
  <c r="G4" s="1"/>
  <c r="G11"/>
</calcChain>
</file>

<file path=xl/sharedStrings.xml><?xml version="1.0" encoding="utf-8"?>
<sst xmlns="http://schemas.openxmlformats.org/spreadsheetml/2006/main" count="392" uniqueCount="141">
  <si>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</si>
  <si>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</si>
  <si>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</si>
  <si>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01.10.2020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</si>
  <si>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</si>
  <si>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</si>
  <si>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</si>
  <si>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</si>
  <si>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</si>
  <si>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</si>
  <si>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</si>
  <si>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</si>
  <si>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</si>
  <si>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</si>
  <si>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Івано-Франківській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</si>
  <si>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</si>
  <si>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</si>
  <si>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</si>
  <si>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</si>
  <si>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</si>
  <si>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</si>
  <si>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</si>
  <si>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</si>
  <si>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</si>
  <si>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</si>
  <si>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</si>
  <si>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</si>
  <si>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</si>
  <si>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</si>
  <si>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</si>
  <si>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</si>
  <si>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</si>
  <si>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</si>
  <si>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</si>
  <si>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</si>
  <si>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</si>
  <si>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</si>
  <si>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</si>
  <si>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</si>
  <si>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</si>
  <si>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</si>
  <si>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</si>
  <si>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</si>
  <si>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</si>
  <si>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</si>
  <si>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</si>
  <si>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</si>
  <si>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</si>
  <si>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</si>
  <si>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</si>
  <si>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</si>
  <si>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</si>
  <si>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</si>
  <si>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</si>
  <si>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</si>
  <si>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</si>
  <si>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</si>
  <si>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</si>
  <si>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</si>
  <si>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</si>
  <si>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</si>
  <si>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</si>
  <si>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</si>
  <si>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</si>
  <si>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</si>
  <si>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</si>
  <si>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</si>
  <si>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</si>
  <si>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</si>
  <si>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</si>
  <si>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</si>
  <si>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</si>
  <si>
    <t>Установа
Головне управління ПФУ в Івано-Франківській області</t>
  </si>
  <si>
    <t>Форма № 3-ПФ
(загальна)</t>
  </si>
  <si>
    <t>Звіт про надання цільової грошової допомоги
непрацездатним громадянам з мінімальними доходами</t>
  </si>
  <si>
    <t>Код та
назва
установи</t>
  </si>
  <si>
    <t>Всього
(осіб)</t>
  </si>
  <si>
    <t>в тому числі
проживають
в сільській
місцевості</t>
  </si>
  <si>
    <t>Сума
призначеної
місячної
допомоги
(тис.грн.)</t>
  </si>
  <si>
    <t>Середній
розмір
допомоги
(грн.коп.)</t>
  </si>
  <si>
    <t>10[1]</t>
  </si>
  <si>
    <t>10[2]</t>
  </si>
  <si>
    <t>10[3]</t>
  </si>
  <si>
    <t>10[4]</t>
  </si>
  <si>
    <t>УПФУ в м.Івано-Франківську</t>
  </si>
  <si>
    <t>Косівське об’єднане управління ПФУ</t>
  </si>
  <si>
    <t>Надвірнянську об’єднане  управління ПФУ</t>
  </si>
  <si>
    <t>Тлумацьке об’єднане управління ПФУ</t>
  </si>
  <si>
    <t>Галицьке об’єднане управління ПФУ</t>
  </si>
  <si>
    <t xml:space="preserve">Тисменицьке об’єднане управління ПФУ </t>
  </si>
  <si>
    <t>Калуське об’єднане управління ПФУ</t>
  </si>
  <si>
    <t>Коломийське об’єднане управління ПФУ</t>
  </si>
  <si>
    <t>Всього</t>
  </si>
  <si>
    <t>20[1]</t>
  </si>
  <si>
    <t>20[2]</t>
  </si>
  <si>
    <t>20[3]</t>
  </si>
  <si>
    <t>20[4]</t>
  </si>
  <si>
    <t>30[1]</t>
  </si>
  <si>
    <t>30[2]</t>
  </si>
  <si>
    <t>30[3]</t>
  </si>
  <si>
    <t>30[4]</t>
  </si>
  <si>
    <t>40[1]</t>
  </si>
  <si>
    <t>40[2]</t>
  </si>
  <si>
    <t>40[3]</t>
  </si>
  <si>
    <t>40[4]</t>
  </si>
  <si>
    <t>50[1]</t>
  </si>
  <si>
    <t>50[2]</t>
  </si>
  <si>
    <t>50[3]</t>
  </si>
  <si>
    <t>50[4]</t>
  </si>
  <si>
    <t>60[1]</t>
  </si>
  <si>
    <t>60[2]</t>
  </si>
  <si>
    <t>60[3]</t>
  </si>
  <si>
    <t>60[4]</t>
  </si>
  <si>
    <t>70[1]</t>
  </si>
  <si>
    <t>70[2]</t>
  </si>
  <si>
    <t>70[3]</t>
  </si>
  <si>
    <t>70[4]</t>
  </si>
  <si>
    <t>80[1]</t>
  </si>
  <si>
    <t>80[2]</t>
  </si>
  <si>
    <t>80[3]</t>
  </si>
  <si>
    <t>80[4]</t>
  </si>
  <si>
    <t>90[1]</t>
  </si>
  <si>
    <t>90[2]</t>
  </si>
  <si>
    <t>90[3]</t>
  </si>
  <si>
    <t>90[4]</t>
  </si>
  <si>
    <t>100[1]</t>
  </si>
  <si>
    <t>100[2]</t>
  </si>
  <si>
    <t>100[3]</t>
  </si>
  <si>
    <t>100[4]</t>
  </si>
  <si>
    <t>110[1]</t>
  </si>
  <si>
    <t>110[2]</t>
  </si>
  <si>
    <t>110[3]</t>
  </si>
  <si>
    <t>110[4]</t>
  </si>
  <si>
    <t>120[1]</t>
  </si>
  <si>
    <t>120[2]</t>
  </si>
  <si>
    <t>120[3]</t>
  </si>
  <si>
    <t>120[4]</t>
  </si>
  <si>
    <t>130[1]</t>
  </si>
  <si>
    <t>130[2]</t>
  </si>
  <si>
    <t>130[3]</t>
  </si>
  <si>
    <t>130[4]</t>
  </si>
</sst>
</file>

<file path=xl/styles.xml><?xml version="1.0" encoding="utf-8"?>
<styleSheet xmlns="http://schemas.openxmlformats.org/spreadsheetml/2006/main">
  <numFmts count="1">
    <numFmt numFmtId="168" formatCode="0.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imes New Roman Cyr"/>
      <charset val="204"/>
    </font>
    <font>
      <sz val="10"/>
      <color indexed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24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center" wrapText="1"/>
    </xf>
    <xf numFmtId="1" fontId="22" fillId="0" borderId="25" xfId="0" applyNumberFormat="1" applyFont="1" applyFill="1" applyBorder="1" applyAlignment="1">
      <alignment horizontal="right" wrapText="1"/>
    </xf>
    <xf numFmtId="168" fontId="22" fillId="0" borderId="25" xfId="0" applyNumberFormat="1" applyFont="1" applyFill="1" applyBorder="1" applyAlignment="1">
      <alignment horizontal="right" wrapText="1"/>
    </xf>
    <xf numFmtId="2" fontId="22" fillId="0" borderId="25" xfId="0" applyNumberFormat="1" applyFont="1" applyFill="1" applyBorder="1" applyAlignment="1">
      <alignment horizontal="right" wrapText="1"/>
    </xf>
    <xf numFmtId="1" fontId="22" fillId="0" borderId="24" xfId="0" applyNumberFormat="1" applyFont="1" applyFill="1" applyBorder="1" applyAlignment="1">
      <alignment horizontal="right" wrapText="1"/>
    </xf>
    <xf numFmtId="168" fontId="22" fillId="0" borderId="24" xfId="0" applyNumberFormat="1" applyFont="1" applyFill="1" applyBorder="1" applyAlignment="1">
      <alignment horizontal="right" wrapText="1"/>
    </xf>
    <xf numFmtId="2" fontId="22" fillId="0" borderId="24" xfId="0" applyNumberFormat="1" applyFont="1" applyFill="1" applyBorder="1" applyAlignment="1">
      <alignment horizontal="right" wrapText="1"/>
    </xf>
    <xf numFmtId="1" fontId="0" fillId="0" borderId="24" xfId="0" applyNumberFormat="1" applyBorder="1" applyAlignment="1">
      <alignment horizontal="right"/>
    </xf>
    <xf numFmtId="168" fontId="0" fillId="0" borderId="24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18" fillId="0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1"/>
    </xf>
    <xf numFmtId="1" fontId="0" fillId="0" borderId="10" xfId="0" applyNumberFormat="1" applyFont="1" applyBorder="1" applyAlignment="1">
      <alignment horizontal="right" vertical="center" indent="1"/>
    </xf>
    <xf numFmtId="168" fontId="0" fillId="0" borderId="10" xfId="0" applyNumberFormat="1" applyFont="1" applyBorder="1" applyAlignment="1">
      <alignment horizontal="right" vertical="center" indent="1"/>
    </xf>
    <xf numFmtId="2" fontId="0" fillId="0" borderId="10" xfId="0" applyNumberFormat="1" applyFont="1" applyBorder="1" applyAlignment="1">
      <alignment horizontal="right" vertical="center" indent="1"/>
    </xf>
    <xf numFmtId="2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5"/>
  <sheetViews>
    <sheetView workbookViewId="0">
      <selection activeCell="B15" sqref="B15:N15"/>
    </sheetView>
  </sheetViews>
  <sheetFormatPr defaultRowHeight="12.75"/>
  <cols>
    <col min="1" max="1" width="3.7109375" customWidth="1"/>
    <col min="6" max="6" width="11.28515625" customWidth="1"/>
    <col min="9" max="9" width="11.140625" customWidth="1"/>
  </cols>
  <sheetData>
    <row r="2" spans="1:15" ht="19.5" customHeight="1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ht="18.75" customHeight="1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17.25" customHeight="1">
      <c r="A4" s="1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ht="17.25" customHeight="1">
      <c r="A5" s="1"/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8" spans="1:15" ht="25.5" customHeight="1">
      <c r="B8" s="4" t="s">
        <v>4</v>
      </c>
      <c r="C8" s="6"/>
      <c r="D8" s="6"/>
      <c r="E8" s="6"/>
      <c r="F8" s="6"/>
      <c r="G8" s="6"/>
      <c r="H8" s="5"/>
      <c r="I8" s="7" t="s">
        <v>5</v>
      </c>
      <c r="L8" s="8" t="s">
        <v>6</v>
      </c>
      <c r="M8" s="8"/>
      <c r="N8" s="8"/>
    </row>
    <row r="9" spans="1:15" ht="84.75" customHeight="1">
      <c r="B9" s="9" t="s">
        <v>7</v>
      </c>
      <c r="C9" s="11"/>
      <c r="D9" s="11"/>
      <c r="E9" s="11"/>
      <c r="F9" s="11"/>
      <c r="G9" s="11"/>
      <c r="H9" s="10"/>
      <c r="I9" s="7" t="s">
        <v>8</v>
      </c>
      <c r="L9" s="8"/>
      <c r="M9" s="8"/>
      <c r="N9" s="8"/>
    </row>
    <row r="10" spans="1:15" ht="86.25" customHeight="1">
      <c r="B10" s="9" t="s">
        <v>9</v>
      </c>
      <c r="C10" s="11"/>
      <c r="D10" s="11"/>
      <c r="E10" s="11"/>
      <c r="F10" s="11"/>
      <c r="G10" s="11"/>
      <c r="H10" s="10"/>
      <c r="I10" s="7" t="s">
        <v>10</v>
      </c>
      <c r="L10" s="8" t="s">
        <v>11</v>
      </c>
      <c r="M10" s="8"/>
      <c r="N10" s="8"/>
    </row>
    <row r="11" spans="1:15" ht="63" customHeight="1">
      <c r="B11" s="9" t="s">
        <v>12</v>
      </c>
      <c r="C11" s="11"/>
      <c r="D11" s="11"/>
      <c r="E11" s="11"/>
      <c r="F11" s="11"/>
      <c r="G11" s="11"/>
      <c r="H11" s="10"/>
      <c r="I11" s="7" t="s">
        <v>13</v>
      </c>
    </row>
    <row r="15" spans="1:15" ht="21.95" customHeight="1">
      <c r="B15" s="12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</row>
    <row r="16" spans="1:15" ht="21.95" customHeight="1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</row>
    <row r="17" spans="2:14" ht="21.95" customHeight="1"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</row>
    <row r="18" spans="2:14" ht="21.95" customHeight="1">
      <c r="B18" s="12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2:14" ht="21.95" customHeight="1"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3"/>
    </row>
    <row r="20" spans="2:14" ht="21.95" customHeight="1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/>
    </row>
    <row r="21" spans="2:14" ht="21.95" customHeight="1">
      <c r="B21" s="16" t="s">
        <v>16</v>
      </c>
      <c r="C21" s="17"/>
      <c r="D21" s="4" t="s">
        <v>17</v>
      </c>
      <c r="E21" s="6"/>
      <c r="F21" s="6"/>
      <c r="G21" s="6"/>
      <c r="H21" s="6"/>
      <c r="I21" s="6"/>
      <c r="J21" s="6"/>
      <c r="K21" s="6"/>
      <c r="L21" s="6"/>
      <c r="M21" s="6"/>
      <c r="N21" s="5"/>
    </row>
    <row r="22" spans="2:14" ht="35.1" customHeight="1">
      <c r="B22" s="20"/>
      <c r="C22" s="21"/>
      <c r="D22" s="24" t="s">
        <v>18</v>
      </c>
      <c r="E22" s="24" t="s">
        <v>19</v>
      </c>
      <c r="F22" s="24" t="s">
        <v>20</v>
      </c>
      <c r="G22" s="24" t="s">
        <v>21</v>
      </c>
      <c r="H22" s="23" t="s">
        <v>22</v>
      </c>
      <c r="I22" s="27"/>
      <c r="J22" s="23" t="s">
        <v>23</v>
      </c>
      <c r="K22" s="26"/>
      <c r="L22" s="27"/>
      <c r="M22" s="32"/>
      <c r="N22" s="34" t="s">
        <v>24</v>
      </c>
    </row>
    <row r="23" spans="2:14" ht="35.1" customHeight="1">
      <c r="B23" s="18"/>
      <c r="C23" s="19"/>
      <c r="D23" s="25"/>
      <c r="E23" s="25"/>
      <c r="F23" s="25"/>
      <c r="G23" s="25"/>
      <c r="H23" s="28"/>
      <c r="I23" s="29"/>
      <c r="J23" s="28"/>
      <c r="K23" s="30"/>
      <c r="L23" s="29"/>
      <c r="M23" s="33"/>
      <c r="N23" s="35"/>
    </row>
    <row r="24" spans="2:14" ht="21.95" customHeight="1">
      <c r="B24" s="4">
        <v>1</v>
      </c>
      <c r="C24" s="5"/>
      <c r="D24" s="3">
        <v>2</v>
      </c>
      <c r="E24" s="3">
        <v>3</v>
      </c>
      <c r="F24" s="3">
        <v>4</v>
      </c>
      <c r="G24" s="3">
        <v>5</v>
      </c>
      <c r="H24" s="4">
        <v>6</v>
      </c>
      <c r="I24" s="5"/>
      <c r="J24" s="4">
        <v>7</v>
      </c>
      <c r="K24" s="6"/>
      <c r="L24" s="5"/>
      <c r="M24" s="3">
        <v>8</v>
      </c>
      <c r="N24" s="3">
        <v>9</v>
      </c>
    </row>
    <row r="25" spans="2:14" ht="21.95" customHeight="1">
      <c r="B25" s="15" t="s">
        <v>25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</sheetData>
  <mergeCells count="30">
    <mergeCell ref="B25:N25"/>
    <mergeCell ref="J22:L23"/>
    <mergeCell ref="M22:M23"/>
    <mergeCell ref="N22:N23"/>
    <mergeCell ref="B24:C24"/>
    <mergeCell ref="H24:I24"/>
    <mergeCell ref="J24:L24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10:H10"/>
    <mergeCell ref="L10:N10"/>
    <mergeCell ref="B11:H11"/>
    <mergeCell ref="B15:N15"/>
    <mergeCell ref="B16:N16"/>
    <mergeCell ref="B17:N17"/>
    <mergeCell ref="B2:N2"/>
    <mergeCell ref="B3:N3"/>
    <mergeCell ref="B4:N4"/>
    <mergeCell ref="B5:N5"/>
    <mergeCell ref="B8:H8"/>
    <mergeCell ref="L8:N9"/>
    <mergeCell ref="B9:H9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7"/>
  <sheetViews>
    <sheetView tabSelected="1" workbookViewId="0">
      <selection activeCell="G20" sqref="G20"/>
    </sheetView>
  </sheetViews>
  <sheetFormatPr defaultRowHeight="12.75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  <col min="8" max="8" width="9.5703125" bestFit="1" customWidth="1"/>
  </cols>
  <sheetData>
    <row r="2" spans="2:8" ht="78" customHeight="1">
      <c r="B2" s="31" t="s">
        <v>26</v>
      </c>
      <c r="C2" s="22" t="s">
        <v>27</v>
      </c>
      <c r="D2" s="22" t="s">
        <v>28</v>
      </c>
      <c r="E2" s="22" t="s">
        <v>29</v>
      </c>
      <c r="F2" s="22" t="s">
        <v>30</v>
      </c>
      <c r="G2" s="22" t="s">
        <v>31</v>
      </c>
    </row>
    <row r="3" spans="2:8">
      <c r="B3" s="3" t="s">
        <v>32</v>
      </c>
      <c r="C3" s="3" t="s">
        <v>33</v>
      </c>
      <c r="D3" s="3">
        <v>1</v>
      </c>
      <c r="E3" s="3">
        <v>2</v>
      </c>
      <c r="F3" s="3">
        <v>3</v>
      </c>
      <c r="G3" s="3">
        <v>4</v>
      </c>
    </row>
    <row r="4" spans="2:8" ht="34.5" customHeight="1">
      <c r="B4" s="36" t="s">
        <v>34</v>
      </c>
      <c r="C4" s="37" t="s">
        <v>35</v>
      </c>
      <c r="D4" s="38">
        <v>12994</v>
      </c>
      <c r="E4" s="38">
        <v>8807</v>
      </c>
      <c r="F4" s="39">
        <v>554</v>
      </c>
      <c r="G4" s="40">
        <v>42.635062336462987</v>
      </c>
      <c r="H4" s="66"/>
    </row>
    <row r="5" spans="2:8" ht="23.25" customHeight="1">
      <c r="B5" s="36" t="s">
        <v>36</v>
      </c>
      <c r="C5" s="37" t="s">
        <v>37</v>
      </c>
      <c r="D5" s="41"/>
      <c r="E5" s="41"/>
      <c r="F5" s="42"/>
      <c r="G5" s="43"/>
      <c r="H5" s="66"/>
    </row>
    <row r="6" spans="2:8" ht="48.95" customHeight="1">
      <c r="B6" s="36" t="s">
        <v>38</v>
      </c>
      <c r="C6" s="37" t="s">
        <v>39</v>
      </c>
      <c r="D6" s="41">
        <v>2962</v>
      </c>
      <c r="E6" s="41">
        <v>2088</v>
      </c>
      <c r="F6" s="42">
        <v>122.6</v>
      </c>
      <c r="G6" s="43">
        <v>41.390952059419313</v>
      </c>
      <c r="H6" s="66"/>
    </row>
    <row r="7" spans="2:8" ht="23.25" customHeight="1">
      <c r="B7" s="36" t="s">
        <v>40</v>
      </c>
      <c r="C7" s="37" t="s">
        <v>37</v>
      </c>
      <c r="D7" s="41"/>
      <c r="E7" s="41"/>
      <c r="F7" s="42"/>
      <c r="G7" s="43"/>
      <c r="H7" s="66"/>
    </row>
    <row r="8" spans="2:8" ht="23.25" customHeight="1">
      <c r="B8" s="36" t="s">
        <v>41</v>
      </c>
      <c r="C8" s="37" t="s">
        <v>42</v>
      </c>
      <c r="D8" s="41">
        <v>3</v>
      </c>
      <c r="E8" s="41">
        <v>2</v>
      </c>
      <c r="F8" s="42">
        <v>0.1</v>
      </c>
      <c r="G8" s="43">
        <v>33.333333333333336</v>
      </c>
      <c r="H8" s="66"/>
    </row>
    <row r="9" spans="2:8" ht="23.25" customHeight="1">
      <c r="B9" s="36" t="s">
        <v>43</v>
      </c>
      <c r="C9" s="37" t="s">
        <v>44</v>
      </c>
      <c r="D9" s="41">
        <v>7</v>
      </c>
      <c r="E9" s="41">
        <v>5</v>
      </c>
      <c r="F9" s="42">
        <v>0.2</v>
      </c>
      <c r="G9" s="43">
        <v>28.571428571428573</v>
      </c>
      <c r="H9" s="66"/>
    </row>
    <row r="10" spans="2:8" ht="23.25" customHeight="1">
      <c r="B10" s="36" t="s">
        <v>45</v>
      </c>
      <c r="C10" s="37" t="s">
        <v>46</v>
      </c>
      <c r="D10" s="41">
        <v>0</v>
      </c>
      <c r="E10" s="41">
        <v>0</v>
      </c>
      <c r="F10" s="42">
        <v>0</v>
      </c>
      <c r="G10" s="43"/>
      <c r="H10" s="66"/>
    </row>
    <row r="11" spans="2:8" ht="26.25" customHeight="1">
      <c r="B11" s="36" t="s">
        <v>47</v>
      </c>
      <c r="C11" s="37" t="s">
        <v>48</v>
      </c>
      <c r="D11" s="41">
        <v>2952</v>
      </c>
      <c r="E11" s="41">
        <v>2081</v>
      </c>
      <c r="F11" s="42">
        <v>122.3</v>
      </c>
      <c r="G11" s="43">
        <v>41.429539295392956</v>
      </c>
      <c r="H11" s="66"/>
    </row>
    <row r="12" spans="2:8" ht="24" customHeight="1">
      <c r="B12" s="36" t="s">
        <v>49</v>
      </c>
      <c r="C12" s="37" t="s">
        <v>50</v>
      </c>
      <c r="D12" s="41">
        <v>2793</v>
      </c>
      <c r="E12" s="41">
        <v>1939</v>
      </c>
      <c r="F12" s="42">
        <v>119.1</v>
      </c>
      <c r="G12" s="43">
        <v>42.642320085929107</v>
      </c>
      <c r="H12" s="66"/>
    </row>
    <row r="13" spans="2:8" ht="84.95" customHeight="1">
      <c r="B13" s="36" t="s">
        <v>51</v>
      </c>
      <c r="C13" s="37" t="s">
        <v>52</v>
      </c>
      <c r="D13" s="41">
        <v>831</v>
      </c>
      <c r="E13" s="41">
        <v>446</v>
      </c>
      <c r="F13" s="42">
        <v>42.3</v>
      </c>
      <c r="G13" s="43">
        <v>50.902527075812266</v>
      </c>
      <c r="H13" s="66"/>
    </row>
    <row r="14" spans="2:8" ht="23.25" customHeight="1">
      <c r="B14" s="36" t="s">
        <v>40</v>
      </c>
      <c r="C14" s="37" t="s">
        <v>37</v>
      </c>
      <c r="D14" s="44"/>
      <c r="E14" s="44"/>
      <c r="F14" s="45"/>
      <c r="G14" s="46"/>
      <c r="H14" s="66"/>
    </row>
    <row r="15" spans="2:8" ht="23.25" customHeight="1">
      <c r="B15" s="36" t="s">
        <v>41</v>
      </c>
      <c r="C15" s="37" t="s">
        <v>53</v>
      </c>
      <c r="D15" s="41">
        <v>829</v>
      </c>
      <c r="E15" s="41">
        <v>446</v>
      </c>
      <c r="F15" s="42">
        <v>42.2</v>
      </c>
      <c r="G15" s="43">
        <v>50.904704463208688</v>
      </c>
      <c r="H15" s="66"/>
    </row>
    <row r="16" spans="2:8" ht="23.25" customHeight="1">
      <c r="B16" s="36" t="s">
        <v>43</v>
      </c>
      <c r="C16" s="37" t="s">
        <v>54</v>
      </c>
      <c r="D16" s="41">
        <v>2</v>
      </c>
      <c r="E16" s="41">
        <v>0</v>
      </c>
      <c r="F16" s="42">
        <v>0.1</v>
      </c>
      <c r="G16" s="43">
        <v>50</v>
      </c>
      <c r="H16" s="66"/>
    </row>
    <row r="17" spans="2:8" ht="38.25" customHeight="1">
      <c r="B17" s="36" t="s">
        <v>55</v>
      </c>
      <c r="C17" s="37" t="s">
        <v>56</v>
      </c>
      <c r="D17" s="41">
        <v>9201</v>
      </c>
      <c r="E17" s="41">
        <v>6273</v>
      </c>
      <c r="F17" s="42">
        <v>389.1</v>
      </c>
      <c r="G17" s="43">
        <v>42.288881643299646</v>
      </c>
      <c r="H17" s="66"/>
    </row>
    <row r="18" spans="2:8" ht="23.25" customHeight="1">
      <c r="B18" s="36" t="s">
        <v>40</v>
      </c>
      <c r="C18" s="37" t="s">
        <v>37</v>
      </c>
      <c r="D18" s="41"/>
      <c r="E18" s="41"/>
      <c r="F18" s="42"/>
      <c r="G18" s="43"/>
      <c r="H18" s="66"/>
    </row>
    <row r="19" spans="2:8" ht="66" customHeight="1">
      <c r="B19" s="36" t="s">
        <v>57</v>
      </c>
      <c r="C19" s="37" t="s">
        <v>58</v>
      </c>
      <c r="D19" s="41">
        <v>3075</v>
      </c>
      <c r="E19" s="41">
        <v>1677</v>
      </c>
      <c r="F19" s="42">
        <v>131.1</v>
      </c>
      <c r="G19" s="43">
        <v>42.634146341463413</v>
      </c>
      <c r="H19" s="66"/>
    </row>
    <row r="20" spans="2:8" ht="53.25" customHeight="1">
      <c r="B20" s="36" t="s">
        <v>59</v>
      </c>
      <c r="C20" s="37" t="s">
        <v>60</v>
      </c>
      <c r="D20" s="41">
        <v>72</v>
      </c>
      <c r="E20" s="41">
        <v>51</v>
      </c>
      <c r="F20" s="42">
        <v>3.4</v>
      </c>
      <c r="G20" s="43">
        <v>47.222222222222221</v>
      </c>
      <c r="H20" s="66"/>
    </row>
    <row r="22" spans="2:8" ht="12.75" customHeight="1">
      <c r="B22" s="47" t="s">
        <v>61</v>
      </c>
      <c r="C22" s="47"/>
      <c r="D22" s="47"/>
      <c r="E22" s="47"/>
      <c r="F22" s="47"/>
      <c r="G22" s="47"/>
    </row>
    <row r="23" spans="2:8">
      <c r="B23" s="47"/>
      <c r="C23" s="47"/>
      <c r="D23" s="47"/>
      <c r="E23" s="47"/>
      <c r="F23" s="47"/>
      <c r="G23" s="47"/>
    </row>
    <row r="25" spans="2:8" ht="48.6" customHeight="1">
      <c r="B25" s="48" t="s">
        <v>62</v>
      </c>
      <c r="C25" s="48"/>
      <c r="D25" s="48" t="s">
        <v>63</v>
      </c>
      <c r="E25" s="48"/>
      <c r="F25" s="48"/>
      <c r="G25" s="48"/>
    </row>
    <row r="27" spans="2:8" ht="22.5" customHeight="1">
      <c r="B27" s="2" t="s">
        <v>64</v>
      </c>
      <c r="C27" s="2"/>
    </row>
  </sheetData>
  <mergeCells count="4">
    <mergeCell ref="B22:G23"/>
    <mergeCell ref="B25:C25"/>
    <mergeCell ref="D25:G25"/>
    <mergeCell ref="B27:C27"/>
  </mergeCells>
  <pageMargins left="0.78740157499999996" right="0.78740157499999996" top="0.984251969" bottom="0.98425196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J15" sqref="J15"/>
    </sheetView>
  </sheetViews>
  <sheetFormatPr defaultRowHeight="12.75"/>
  <cols>
    <col min="4" max="4" width="4.28515625" customWidth="1"/>
    <col min="5" max="5" width="16.5703125" bestFit="1" customWidth="1"/>
  </cols>
  <sheetData>
    <row r="2" spans="2:7" ht="30" customHeight="1">
      <c r="B2" s="49" t="s">
        <v>65</v>
      </c>
    </row>
    <row r="3" spans="2:7">
      <c r="B3" s="49" t="s">
        <v>66</v>
      </c>
    </row>
    <row r="4" spans="2:7">
      <c r="B4" s="37" t="s">
        <v>39</v>
      </c>
      <c r="C4" s="38">
        <f>'З-ПФ (зведена)'!D6</f>
        <v>2962</v>
      </c>
      <c r="D4" t="s">
        <v>67</v>
      </c>
      <c r="E4" t="s">
        <v>68</v>
      </c>
      <c r="F4" s="38">
        <f>'З-ПФ (зведена)'!D8+'З-ПФ (зведена)'!D9+'З-ПФ (зведена)'!D10+'З-ПФ (зведена)'!D11</f>
        <v>2962</v>
      </c>
      <c r="G4" t="str">
        <f>IF(F4=C4,"+","-")</f>
        <v>+</v>
      </c>
    </row>
    <row r="5" spans="2:7">
      <c r="B5" s="37" t="s">
        <v>52</v>
      </c>
      <c r="C5" s="38">
        <f>'З-ПФ (зведена)'!D13</f>
        <v>831</v>
      </c>
      <c r="D5" t="s">
        <v>67</v>
      </c>
      <c r="E5" t="s">
        <v>69</v>
      </c>
      <c r="F5" s="38">
        <f>'З-ПФ (зведена)'!D15+'З-ПФ (зведена)'!D16</f>
        <v>831</v>
      </c>
      <c r="G5" t="str">
        <f>IF(F5=C5,"+","-")</f>
        <v>+</v>
      </c>
    </row>
    <row r="6" spans="2:7">
      <c r="B6" s="37" t="s">
        <v>35</v>
      </c>
      <c r="C6" s="38">
        <f>'З-ПФ (зведена)'!D4</f>
        <v>12994</v>
      </c>
      <c r="D6" t="s">
        <v>67</v>
      </c>
      <c r="E6" t="s">
        <v>70</v>
      </c>
      <c r="F6" s="38">
        <f>'З-ПФ (зведена)'!D6+'З-ПФ (зведена)'!D13+'З-ПФ (зведена)'!D17</f>
        <v>12994</v>
      </c>
      <c r="G6" t="str">
        <f>IF(F6=C6,"+","-")</f>
        <v>+</v>
      </c>
    </row>
    <row r="8" spans="2:7">
      <c r="B8" s="49" t="s">
        <v>71</v>
      </c>
    </row>
    <row r="9" spans="2:7">
      <c r="B9" s="37" t="s">
        <v>39</v>
      </c>
      <c r="C9" s="39">
        <f>'З-ПФ (зведена)'!F6</f>
        <v>122.6</v>
      </c>
      <c r="D9" t="s">
        <v>67</v>
      </c>
      <c r="E9" t="s">
        <v>68</v>
      </c>
      <c r="F9" s="39">
        <f>'З-ПФ (зведена)'!F8+'З-ПФ (зведена)'!F9+'З-ПФ (зведена)'!F10+'З-ПФ (зведена)'!F11</f>
        <v>122.6</v>
      </c>
      <c r="G9" t="str">
        <f>IF(F9=C9,"+","-")</f>
        <v>+</v>
      </c>
    </row>
    <row r="10" spans="2:7">
      <c r="B10" s="37" t="s">
        <v>52</v>
      </c>
      <c r="C10" s="39">
        <f>'З-ПФ (зведена)'!F13</f>
        <v>42.3</v>
      </c>
      <c r="D10" t="s">
        <v>67</v>
      </c>
      <c r="E10" t="s">
        <v>69</v>
      </c>
      <c r="F10" s="39">
        <f>'З-ПФ (зведена)'!F15+'З-ПФ (зведена)'!F16</f>
        <v>42.300000000000004</v>
      </c>
      <c r="G10" t="str">
        <f>IF(F10=C10,"+","-")</f>
        <v>+</v>
      </c>
    </row>
    <row r="11" spans="2:7">
      <c r="B11" s="37" t="s">
        <v>35</v>
      </c>
      <c r="C11" s="39">
        <f>'З-ПФ (зведена)'!F4</f>
        <v>554</v>
      </c>
      <c r="D11" t="s">
        <v>67</v>
      </c>
      <c r="E11" t="s">
        <v>70</v>
      </c>
      <c r="F11" s="39">
        <f>'З-ПФ (зведена)'!F6+'З-ПФ (зведена)'!F13+'З-ПФ (зведена)'!F17</f>
        <v>554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34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80</v>
      </c>
      <c r="D7" s="61" t="s">
        <v>81</v>
      </c>
      <c r="E7" s="61" t="s">
        <v>82</v>
      </c>
      <c r="F7" s="61" t="s">
        <v>83</v>
      </c>
    </row>
    <row r="8" spans="2:6">
      <c r="B8" s="62" t="s">
        <v>84</v>
      </c>
      <c r="C8" s="63">
        <v>1839</v>
      </c>
      <c r="D8" s="63">
        <v>0</v>
      </c>
      <c r="E8" s="64">
        <v>79.099999999999994</v>
      </c>
      <c r="F8" s="65">
        <v>43.02</v>
      </c>
    </row>
    <row r="9" spans="2:6">
      <c r="B9" s="62" t="s">
        <v>85</v>
      </c>
      <c r="C9" s="63">
        <v>1627</v>
      </c>
      <c r="D9" s="63">
        <v>1430</v>
      </c>
      <c r="E9" s="64">
        <v>69.900000000000006</v>
      </c>
      <c r="F9" s="65">
        <v>42.95</v>
      </c>
    </row>
    <row r="10" spans="2:6">
      <c r="B10" s="62" t="s">
        <v>86</v>
      </c>
      <c r="C10" s="63">
        <v>1529</v>
      </c>
      <c r="D10" s="63">
        <v>1268</v>
      </c>
      <c r="E10" s="64">
        <v>66.400000000000006</v>
      </c>
      <c r="F10" s="65">
        <v>43.4</v>
      </c>
    </row>
    <row r="11" spans="2:6">
      <c r="B11" s="62" t="s">
        <v>87</v>
      </c>
      <c r="C11" s="63">
        <v>874</v>
      </c>
      <c r="D11" s="63">
        <v>732</v>
      </c>
      <c r="E11" s="64">
        <v>36.5</v>
      </c>
      <c r="F11" s="65">
        <v>41.76</v>
      </c>
    </row>
    <row r="12" spans="2:6">
      <c r="B12" s="62" t="s">
        <v>88</v>
      </c>
      <c r="C12" s="63">
        <v>780</v>
      </c>
      <c r="D12" s="63">
        <v>565</v>
      </c>
      <c r="E12" s="64">
        <v>32.1</v>
      </c>
      <c r="F12" s="65">
        <v>41.13</v>
      </c>
    </row>
    <row r="13" spans="2:6">
      <c r="B13" s="62" t="s">
        <v>89</v>
      </c>
      <c r="C13" s="63">
        <v>1361</v>
      </c>
      <c r="D13" s="63">
        <v>1310</v>
      </c>
      <c r="E13" s="64">
        <v>58.2</v>
      </c>
      <c r="F13" s="65">
        <v>42.75</v>
      </c>
    </row>
    <row r="14" spans="2:6">
      <c r="B14" s="62" t="s">
        <v>90</v>
      </c>
      <c r="C14" s="63">
        <v>2388</v>
      </c>
      <c r="D14" s="63">
        <v>1681</v>
      </c>
      <c r="E14" s="64">
        <v>100</v>
      </c>
      <c r="F14" s="65">
        <v>41.88</v>
      </c>
    </row>
    <row r="15" spans="2:6">
      <c r="B15" s="62" t="s">
        <v>91</v>
      </c>
      <c r="C15" s="63">
        <v>2596</v>
      </c>
      <c r="D15" s="63">
        <v>1821</v>
      </c>
      <c r="E15" s="64">
        <v>111.9</v>
      </c>
      <c r="F15" s="65">
        <v>43.1</v>
      </c>
    </row>
    <row r="16" spans="2:6">
      <c r="B16" s="62" t="s">
        <v>92</v>
      </c>
      <c r="C16" s="63">
        <v>12994</v>
      </c>
      <c r="D16" s="63">
        <v>8807</v>
      </c>
      <c r="E16" s="64">
        <v>554</v>
      </c>
      <c r="F16" s="65">
        <v>42.63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38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93</v>
      </c>
      <c r="D7" s="61" t="s">
        <v>94</v>
      </c>
      <c r="E7" s="61" t="s">
        <v>95</v>
      </c>
      <c r="F7" s="61" t="s">
        <v>96</v>
      </c>
    </row>
    <row r="8" spans="2:6">
      <c r="B8" s="62" t="s">
        <v>84</v>
      </c>
      <c r="C8" s="63">
        <v>401</v>
      </c>
      <c r="D8" s="63">
        <v>0</v>
      </c>
      <c r="E8" s="64">
        <v>16.600000000000001</v>
      </c>
      <c r="F8" s="65">
        <v>41.51</v>
      </c>
    </row>
    <row r="9" spans="2:6">
      <c r="B9" s="62" t="s">
        <v>85</v>
      </c>
      <c r="C9" s="63">
        <v>104</v>
      </c>
      <c r="D9" s="63">
        <v>95</v>
      </c>
      <c r="E9" s="64">
        <v>4.9000000000000004</v>
      </c>
      <c r="F9" s="65">
        <v>46.97</v>
      </c>
    </row>
    <row r="10" spans="2:6">
      <c r="B10" s="62" t="s">
        <v>86</v>
      </c>
      <c r="C10" s="63">
        <v>382</v>
      </c>
      <c r="D10" s="63">
        <v>352</v>
      </c>
      <c r="E10" s="64">
        <v>16.3</v>
      </c>
      <c r="F10" s="65">
        <v>42.75</v>
      </c>
    </row>
    <row r="11" spans="2:6">
      <c r="B11" s="62" t="s">
        <v>87</v>
      </c>
      <c r="C11" s="63">
        <v>224</v>
      </c>
      <c r="D11" s="63">
        <v>198</v>
      </c>
      <c r="E11" s="64">
        <v>8.9</v>
      </c>
      <c r="F11" s="65">
        <v>39.520000000000003</v>
      </c>
    </row>
    <row r="12" spans="2:6">
      <c r="B12" s="62" t="s">
        <v>88</v>
      </c>
      <c r="C12" s="63">
        <v>231</v>
      </c>
      <c r="D12" s="63">
        <v>184</v>
      </c>
      <c r="E12" s="64">
        <v>9.4</v>
      </c>
      <c r="F12" s="65">
        <v>40.54</v>
      </c>
    </row>
    <row r="13" spans="2:6">
      <c r="B13" s="62" t="s">
        <v>89</v>
      </c>
      <c r="C13" s="63">
        <v>394</v>
      </c>
      <c r="D13" s="63">
        <v>386</v>
      </c>
      <c r="E13" s="64">
        <v>16.3</v>
      </c>
      <c r="F13" s="65">
        <v>41.4</v>
      </c>
    </row>
    <row r="14" spans="2:6">
      <c r="B14" s="62" t="s">
        <v>90</v>
      </c>
      <c r="C14" s="63">
        <v>617</v>
      </c>
      <c r="D14" s="63">
        <v>463</v>
      </c>
      <c r="E14" s="64">
        <v>26.2</v>
      </c>
      <c r="F14" s="65">
        <v>42.42</v>
      </c>
    </row>
    <row r="15" spans="2:6">
      <c r="B15" s="62" t="s">
        <v>91</v>
      </c>
      <c r="C15" s="63">
        <v>609</v>
      </c>
      <c r="D15" s="63">
        <v>410</v>
      </c>
      <c r="E15" s="64">
        <v>24</v>
      </c>
      <c r="F15" s="65">
        <v>39.44</v>
      </c>
    </row>
    <row r="16" spans="2:6">
      <c r="B16" s="62" t="s">
        <v>92</v>
      </c>
      <c r="C16" s="63">
        <v>2962</v>
      </c>
      <c r="D16" s="63">
        <v>2088</v>
      </c>
      <c r="E16" s="64">
        <v>122.6</v>
      </c>
      <c r="F16" s="65">
        <v>41.38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41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97</v>
      </c>
      <c r="D7" s="61" t="s">
        <v>98</v>
      </c>
      <c r="E7" s="61" t="s">
        <v>99</v>
      </c>
      <c r="F7" s="61" t="s">
        <v>100</v>
      </c>
    </row>
    <row r="8" spans="2:6">
      <c r="B8" s="62" t="s">
        <v>84</v>
      </c>
      <c r="C8" s="63">
        <v>0</v>
      </c>
      <c r="D8" s="63">
        <v>0</v>
      </c>
      <c r="E8" s="64">
        <v>0</v>
      </c>
      <c r="F8" s="65">
        <v>0</v>
      </c>
    </row>
    <row r="9" spans="2:6">
      <c r="B9" s="62" t="s">
        <v>85</v>
      </c>
      <c r="C9" s="63">
        <v>0</v>
      </c>
      <c r="D9" s="63">
        <v>0</v>
      </c>
      <c r="E9" s="64">
        <v>0</v>
      </c>
      <c r="F9" s="65">
        <v>0</v>
      </c>
    </row>
    <row r="10" spans="2:6">
      <c r="B10" s="62" t="s">
        <v>86</v>
      </c>
      <c r="C10" s="63">
        <v>0</v>
      </c>
      <c r="D10" s="63">
        <v>0</v>
      </c>
      <c r="E10" s="64">
        <v>0</v>
      </c>
      <c r="F10" s="65">
        <v>0</v>
      </c>
    </row>
    <row r="11" spans="2:6">
      <c r="B11" s="62" t="s">
        <v>87</v>
      </c>
      <c r="C11" s="63">
        <v>1</v>
      </c>
      <c r="D11" s="63">
        <v>1</v>
      </c>
      <c r="E11" s="64">
        <v>0</v>
      </c>
      <c r="F11" s="65">
        <v>40</v>
      </c>
    </row>
    <row r="12" spans="2:6">
      <c r="B12" s="62" t="s">
        <v>88</v>
      </c>
      <c r="C12" s="63">
        <v>0</v>
      </c>
      <c r="D12" s="63">
        <v>0</v>
      </c>
      <c r="E12" s="64">
        <v>0</v>
      </c>
      <c r="F12" s="65">
        <v>0</v>
      </c>
    </row>
    <row r="13" spans="2:6">
      <c r="B13" s="62" t="s">
        <v>89</v>
      </c>
      <c r="C13" s="63">
        <v>0</v>
      </c>
      <c r="D13" s="63">
        <v>0</v>
      </c>
      <c r="E13" s="64">
        <v>0</v>
      </c>
      <c r="F13" s="65">
        <v>0</v>
      </c>
    </row>
    <row r="14" spans="2:6">
      <c r="B14" s="62" t="s">
        <v>90</v>
      </c>
      <c r="C14" s="63">
        <v>2</v>
      </c>
      <c r="D14" s="63">
        <v>1</v>
      </c>
      <c r="E14" s="64">
        <v>0.1</v>
      </c>
      <c r="F14" s="65">
        <v>40</v>
      </c>
    </row>
    <row r="15" spans="2:6">
      <c r="B15" s="62" t="s">
        <v>91</v>
      </c>
      <c r="C15" s="63">
        <v>0</v>
      </c>
      <c r="D15" s="63">
        <v>0</v>
      </c>
      <c r="E15" s="64">
        <v>0</v>
      </c>
      <c r="F15" s="65">
        <v>0</v>
      </c>
    </row>
    <row r="16" spans="2:6">
      <c r="B16" s="62" t="s">
        <v>92</v>
      </c>
      <c r="C16" s="63">
        <v>3</v>
      </c>
      <c r="D16" s="63">
        <v>2</v>
      </c>
      <c r="E16" s="64">
        <v>0.1</v>
      </c>
      <c r="F16" s="65">
        <v>40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43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101</v>
      </c>
      <c r="D7" s="61" t="s">
        <v>102</v>
      </c>
      <c r="E7" s="61" t="s">
        <v>103</v>
      </c>
      <c r="F7" s="61" t="s">
        <v>104</v>
      </c>
    </row>
    <row r="8" spans="2:6">
      <c r="B8" s="62" t="s">
        <v>84</v>
      </c>
      <c r="C8" s="63">
        <v>1</v>
      </c>
      <c r="D8" s="63">
        <v>0</v>
      </c>
      <c r="E8" s="64">
        <v>0</v>
      </c>
      <c r="F8" s="65">
        <v>23.41</v>
      </c>
    </row>
    <row r="9" spans="2:6">
      <c r="B9" s="62" t="s">
        <v>85</v>
      </c>
      <c r="C9" s="63">
        <v>0</v>
      </c>
      <c r="D9" s="63">
        <v>0</v>
      </c>
      <c r="E9" s="64">
        <v>0</v>
      </c>
      <c r="F9" s="65">
        <v>0</v>
      </c>
    </row>
    <row r="10" spans="2:6">
      <c r="B10" s="62" t="s">
        <v>86</v>
      </c>
      <c r="C10" s="63">
        <v>1</v>
      </c>
      <c r="D10" s="63">
        <v>1</v>
      </c>
      <c r="E10" s="64">
        <v>0</v>
      </c>
      <c r="F10" s="65">
        <v>23.41</v>
      </c>
    </row>
    <row r="11" spans="2:6">
      <c r="B11" s="62" t="s">
        <v>87</v>
      </c>
      <c r="C11" s="63">
        <v>0</v>
      </c>
      <c r="D11" s="63">
        <v>0</v>
      </c>
      <c r="E11" s="64">
        <v>0</v>
      </c>
      <c r="F11" s="65">
        <v>0</v>
      </c>
    </row>
    <row r="12" spans="2:6">
      <c r="B12" s="62" t="s">
        <v>88</v>
      </c>
      <c r="C12" s="63">
        <v>2</v>
      </c>
      <c r="D12" s="63">
        <v>1</v>
      </c>
      <c r="E12" s="64">
        <v>0</v>
      </c>
      <c r="F12" s="65">
        <v>23.41</v>
      </c>
    </row>
    <row r="13" spans="2:6">
      <c r="B13" s="62" t="s">
        <v>89</v>
      </c>
      <c r="C13" s="63">
        <v>2</v>
      </c>
      <c r="D13" s="63">
        <v>2</v>
      </c>
      <c r="E13" s="64">
        <v>0</v>
      </c>
      <c r="F13" s="65">
        <v>23.41</v>
      </c>
    </row>
    <row r="14" spans="2:6">
      <c r="B14" s="62" t="s">
        <v>90</v>
      </c>
      <c r="C14" s="63">
        <v>0</v>
      </c>
      <c r="D14" s="63">
        <v>0</v>
      </c>
      <c r="E14" s="64">
        <v>0</v>
      </c>
      <c r="F14" s="65">
        <v>0</v>
      </c>
    </row>
    <row r="15" spans="2:6">
      <c r="B15" s="62" t="s">
        <v>91</v>
      </c>
      <c r="C15" s="63">
        <v>1</v>
      </c>
      <c r="D15" s="63">
        <v>1</v>
      </c>
      <c r="E15" s="64">
        <v>0</v>
      </c>
      <c r="F15" s="65">
        <v>23.41</v>
      </c>
    </row>
    <row r="16" spans="2:6">
      <c r="B16" s="62" t="s">
        <v>92</v>
      </c>
      <c r="C16" s="63">
        <v>7</v>
      </c>
      <c r="D16" s="63">
        <v>5</v>
      </c>
      <c r="E16" s="64">
        <v>0.2</v>
      </c>
      <c r="F16" s="65">
        <v>23.41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45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105</v>
      </c>
      <c r="D7" s="61" t="s">
        <v>106</v>
      </c>
      <c r="E7" s="61" t="s">
        <v>107</v>
      </c>
      <c r="F7" s="61" t="s">
        <v>108</v>
      </c>
    </row>
    <row r="8" spans="2:6">
      <c r="B8" s="62" t="s">
        <v>84</v>
      </c>
      <c r="C8" s="63">
        <v>0</v>
      </c>
      <c r="D8" s="63">
        <v>0</v>
      </c>
      <c r="E8" s="64">
        <v>0</v>
      </c>
      <c r="F8" s="65">
        <v>0</v>
      </c>
    </row>
    <row r="9" spans="2:6">
      <c r="B9" s="62" t="s">
        <v>85</v>
      </c>
      <c r="C9" s="63">
        <v>0</v>
      </c>
      <c r="D9" s="63">
        <v>0</v>
      </c>
      <c r="E9" s="64">
        <v>0</v>
      </c>
      <c r="F9" s="65">
        <v>0</v>
      </c>
    </row>
    <row r="10" spans="2:6">
      <c r="B10" s="62" t="s">
        <v>86</v>
      </c>
      <c r="C10" s="63">
        <v>0</v>
      </c>
      <c r="D10" s="63">
        <v>0</v>
      </c>
      <c r="E10" s="64">
        <v>0</v>
      </c>
      <c r="F10" s="65">
        <v>0</v>
      </c>
    </row>
    <row r="11" spans="2:6">
      <c r="B11" s="62" t="s">
        <v>87</v>
      </c>
      <c r="C11" s="63">
        <v>0</v>
      </c>
      <c r="D11" s="63">
        <v>0</v>
      </c>
      <c r="E11" s="64">
        <v>0</v>
      </c>
      <c r="F11" s="65">
        <v>0</v>
      </c>
    </row>
    <row r="12" spans="2:6">
      <c r="B12" s="62" t="s">
        <v>88</v>
      </c>
      <c r="C12" s="63">
        <v>0</v>
      </c>
      <c r="D12" s="63">
        <v>0</v>
      </c>
      <c r="E12" s="64">
        <v>0</v>
      </c>
      <c r="F12" s="65">
        <v>0</v>
      </c>
    </row>
    <row r="13" spans="2:6">
      <c r="B13" s="62" t="s">
        <v>89</v>
      </c>
      <c r="C13" s="63">
        <v>0</v>
      </c>
      <c r="D13" s="63">
        <v>0</v>
      </c>
      <c r="E13" s="64">
        <v>0</v>
      </c>
      <c r="F13" s="65">
        <v>0</v>
      </c>
    </row>
    <row r="14" spans="2:6">
      <c r="B14" s="62" t="s">
        <v>90</v>
      </c>
      <c r="C14" s="63">
        <v>0</v>
      </c>
      <c r="D14" s="63">
        <v>0</v>
      </c>
      <c r="E14" s="64">
        <v>0</v>
      </c>
      <c r="F14" s="65">
        <v>0</v>
      </c>
    </row>
    <row r="15" spans="2:6">
      <c r="B15" s="62" t="s">
        <v>91</v>
      </c>
      <c r="C15" s="63">
        <v>0</v>
      </c>
      <c r="D15" s="63">
        <v>0</v>
      </c>
      <c r="E15" s="64">
        <v>0</v>
      </c>
      <c r="F15" s="65">
        <v>0</v>
      </c>
    </row>
    <row r="16" spans="2:6">
      <c r="B16" s="62" t="s">
        <v>92</v>
      </c>
      <c r="C16" s="63">
        <v>0</v>
      </c>
      <c r="D16" s="63">
        <v>0</v>
      </c>
      <c r="E16" s="64">
        <v>0</v>
      </c>
      <c r="F16" s="65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47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109</v>
      </c>
      <c r="D7" s="61" t="s">
        <v>110</v>
      </c>
      <c r="E7" s="61" t="s">
        <v>111</v>
      </c>
      <c r="F7" s="61" t="s">
        <v>112</v>
      </c>
    </row>
    <row r="8" spans="2:6">
      <c r="B8" s="62" t="s">
        <v>84</v>
      </c>
      <c r="C8" s="63">
        <v>400</v>
      </c>
      <c r="D8" s="63">
        <v>0</v>
      </c>
      <c r="E8" s="64">
        <v>16.600000000000001</v>
      </c>
      <c r="F8" s="65">
        <v>41.56</v>
      </c>
    </row>
    <row r="9" spans="2:6">
      <c r="B9" s="62" t="s">
        <v>85</v>
      </c>
      <c r="C9" s="63">
        <v>104</v>
      </c>
      <c r="D9" s="63">
        <v>95</v>
      </c>
      <c r="E9" s="64">
        <v>4.9000000000000004</v>
      </c>
      <c r="F9" s="65">
        <v>46.97</v>
      </c>
    </row>
    <row r="10" spans="2:6">
      <c r="B10" s="62" t="s">
        <v>86</v>
      </c>
      <c r="C10" s="63">
        <v>381</v>
      </c>
      <c r="D10" s="63">
        <v>351</v>
      </c>
      <c r="E10" s="64">
        <v>16.3</v>
      </c>
      <c r="F10" s="65">
        <v>42.8</v>
      </c>
    </row>
    <row r="11" spans="2:6">
      <c r="B11" s="62" t="s">
        <v>87</v>
      </c>
      <c r="C11" s="63">
        <v>223</v>
      </c>
      <c r="D11" s="63">
        <v>197</v>
      </c>
      <c r="E11" s="64">
        <v>8.8000000000000007</v>
      </c>
      <c r="F11" s="65">
        <v>39.520000000000003</v>
      </c>
    </row>
    <row r="12" spans="2:6">
      <c r="B12" s="62" t="s">
        <v>88</v>
      </c>
      <c r="C12" s="63">
        <v>229</v>
      </c>
      <c r="D12" s="63">
        <v>183</v>
      </c>
      <c r="E12" s="64">
        <v>9.3000000000000007</v>
      </c>
      <c r="F12" s="65">
        <v>40.69</v>
      </c>
    </row>
    <row r="13" spans="2:6">
      <c r="B13" s="62" t="s">
        <v>89</v>
      </c>
      <c r="C13" s="63">
        <v>392</v>
      </c>
      <c r="D13" s="63">
        <v>384</v>
      </c>
      <c r="E13" s="64">
        <v>16.3</v>
      </c>
      <c r="F13" s="65">
        <v>41.49</v>
      </c>
    </row>
    <row r="14" spans="2:6">
      <c r="B14" s="62" t="s">
        <v>90</v>
      </c>
      <c r="C14" s="63">
        <v>615</v>
      </c>
      <c r="D14" s="63">
        <v>462</v>
      </c>
      <c r="E14" s="64">
        <v>26.1</v>
      </c>
      <c r="F14" s="65">
        <v>42.42</v>
      </c>
    </row>
    <row r="15" spans="2:6">
      <c r="B15" s="62" t="s">
        <v>91</v>
      </c>
      <c r="C15" s="63">
        <v>608</v>
      </c>
      <c r="D15" s="63">
        <v>409</v>
      </c>
      <c r="E15" s="64">
        <v>24</v>
      </c>
      <c r="F15" s="65">
        <v>39.46</v>
      </c>
    </row>
    <row r="16" spans="2:6">
      <c r="B16" s="62" t="s">
        <v>92</v>
      </c>
      <c r="C16" s="63">
        <v>2952</v>
      </c>
      <c r="D16" s="63">
        <v>2081</v>
      </c>
      <c r="E16" s="64">
        <v>122.3</v>
      </c>
      <c r="F16" s="65">
        <v>41.43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49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113</v>
      </c>
      <c r="D7" s="61" t="s">
        <v>114</v>
      </c>
      <c r="E7" s="61" t="s">
        <v>115</v>
      </c>
      <c r="F7" s="61" t="s">
        <v>116</v>
      </c>
    </row>
    <row r="8" spans="2:6">
      <c r="B8" s="62" t="s">
        <v>84</v>
      </c>
      <c r="C8" s="63">
        <v>395</v>
      </c>
      <c r="D8" s="63">
        <v>0</v>
      </c>
      <c r="E8" s="64">
        <v>16.5</v>
      </c>
      <c r="F8" s="65">
        <v>41.82</v>
      </c>
    </row>
    <row r="9" spans="2:6">
      <c r="B9" s="62" t="s">
        <v>85</v>
      </c>
      <c r="C9" s="63">
        <v>99</v>
      </c>
      <c r="D9" s="63">
        <v>90</v>
      </c>
      <c r="E9" s="64">
        <v>4.8</v>
      </c>
      <c r="F9" s="65">
        <v>48.42</v>
      </c>
    </row>
    <row r="10" spans="2:6">
      <c r="B10" s="62" t="s">
        <v>86</v>
      </c>
      <c r="C10" s="63">
        <v>333</v>
      </c>
      <c r="D10" s="63">
        <v>307</v>
      </c>
      <c r="E10" s="64">
        <v>15.3</v>
      </c>
      <c r="F10" s="65">
        <v>46.03</v>
      </c>
    </row>
    <row r="11" spans="2:6">
      <c r="B11" s="62" t="s">
        <v>87</v>
      </c>
      <c r="C11" s="63">
        <v>216</v>
      </c>
      <c r="D11" s="63">
        <v>190</v>
      </c>
      <c r="E11" s="64">
        <v>8.6999999999999993</v>
      </c>
      <c r="F11" s="65">
        <v>40.19</v>
      </c>
    </row>
    <row r="12" spans="2:6">
      <c r="B12" s="62" t="s">
        <v>88</v>
      </c>
      <c r="C12" s="63">
        <v>225</v>
      </c>
      <c r="D12" s="63">
        <v>179</v>
      </c>
      <c r="E12" s="64">
        <v>9.3000000000000007</v>
      </c>
      <c r="F12" s="65">
        <v>41.15</v>
      </c>
    </row>
    <row r="13" spans="2:6">
      <c r="B13" s="62" t="s">
        <v>89</v>
      </c>
      <c r="C13" s="63">
        <v>368</v>
      </c>
      <c r="D13" s="63">
        <v>360</v>
      </c>
      <c r="E13" s="64">
        <v>15.8</v>
      </c>
      <c r="F13" s="65">
        <v>42.88</v>
      </c>
    </row>
    <row r="14" spans="2:6">
      <c r="B14" s="62" t="s">
        <v>90</v>
      </c>
      <c r="C14" s="63">
        <v>577</v>
      </c>
      <c r="D14" s="63">
        <v>427</v>
      </c>
      <c r="E14" s="64">
        <v>25.4</v>
      </c>
      <c r="F14" s="65">
        <v>44.04</v>
      </c>
    </row>
    <row r="15" spans="2:6">
      <c r="B15" s="62" t="s">
        <v>91</v>
      </c>
      <c r="C15" s="63">
        <v>580</v>
      </c>
      <c r="D15" s="63">
        <v>386</v>
      </c>
      <c r="E15" s="64">
        <v>23.3</v>
      </c>
      <c r="F15" s="65">
        <v>40.22</v>
      </c>
    </row>
    <row r="16" spans="2:6">
      <c r="B16" s="62" t="s">
        <v>92</v>
      </c>
      <c r="C16" s="63">
        <v>2793</v>
      </c>
      <c r="D16" s="63">
        <v>1939</v>
      </c>
      <c r="E16" s="64">
        <v>119.1</v>
      </c>
      <c r="F16" s="65">
        <v>42.64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51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117</v>
      </c>
      <c r="D7" s="61" t="s">
        <v>118</v>
      </c>
      <c r="E7" s="61" t="s">
        <v>119</v>
      </c>
      <c r="F7" s="61" t="s">
        <v>120</v>
      </c>
    </row>
    <row r="8" spans="2:6">
      <c r="B8" s="62" t="s">
        <v>84</v>
      </c>
      <c r="C8" s="63">
        <v>185</v>
      </c>
      <c r="D8" s="63">
        <v>0</v>
      </c>
      <c r="E8" s="64">
        <v>9.4</v>
      </c>
      <c r="F8" s="65">
        <v>50.76</v>
      </c>
    </row>
    <row r="9" spans="2:6">
      <c r="B9" s="62" t="s">
        <v>85</v>
      </c>
      <c r="C9" s="63">
        <v>91</v>
      </c>
      <c r="D9" s="63">
        <v>81</v>
      </c>
      <c r="E9" s="64">
        <v>4.5999999999999996</v>
      </c>
      <c r="F9" s="65">
        <v>50.88</v>
      </c>
    </row>
    <row r="10" spans="2:6">
      <c r="B10" s="62" t="s">
        <v>86</v>
      </c>
      <c r="C10" s="63">
        <v>52</v>
      </c>
      <c r="D10" s="63">
        <v>39</v>
      </c>
      <c r="E10" s="64">
        <v>2.6</v>
      </c>
      <c r="F10" s="65">
        <v>50</v>
      </c>
    </row>
    <row r="11" spans="2:6">
      <c r="B11" s="62" t="s">
        <v>87</v>
      </c>
      <c r="C11" s="63">
        <v>79</v>
      </c>
      <c r="D11" s="63">
        <v>67</v>
      </c>
      <c r="E11" s="64">
        <v>4.0999999999999996</v>
      </c>
      <c r="F11" s="65">
        <v>51.52</v>
      </c>
    </row>
    <row r="12" spans="2:6">
      <c r="B12" s="62" t="s">
        <v>88</v>
      </c>
      <c r="C12" s="63">
        <v>45</v>
      </c>
      <c r="D12" s="63">
        <v>24</v>
      </c>
      <c r="E12" s="64">
        <v>2.2999999999999998</v>
      </c>
      <c r="F12" s="65">
        <v>50.44</v>
      </c>
    </row>
    <row r="13" spans="2:6">
      <c r="B13" s="62" t="s">
        <v>89</v>
      </c>
      <c r="C13" s="63">
        <v>70</v>
      </c>
      <c r="D13" s="63">
        <v>62</v>
      </c>
      <c r="E13" s="64">
        <v>3.6</v>
      </c>
      <c r="F13" s="65">
        <v>51</v>
      </c>
    </row>
    <row r="14" spans="2:6">
      <c r="B14" s="62" t="s">
        <v>90</v>
      </c>
      <c r="C14" s="63">
        <v>173</v>
      </c>
      <c r="D14" s="63">
        <v>89</v>
      </c>
      <c r="E14" s="64">
        <v>8.8000000000000007</v>
      </c>
      <c r="F14" s="65">
        <v>50.81</v>
      </c>
    </row>
    <row r="15" spans="2:6">
      <c r="B15" s="62" t="s">
        <v>91</v>
      </c>
      <c r="C15" s="63">
        <v>136</v>
      </c>
      <c r="D15" s="63">
        <v>84</v>
      </c>
      <c r="E15" s="64">
        <v>7</v>
      </c>
      <c r="F15" s="65">
        <v>51.47</v>
      </c>
    </row>
    <row r="16" spans="2:6">
      <c r="B16" s="62" t="s">
        <v>92</v>
      </c>
      <c r="C16" s="63">
        <v>831</v>
      </c>
      <c r="D16" s="63">
        <v>446</v>
      </c>
      <c r="E16" s="64">
        <v>42.3</v>
      </c>
      <c r="F16" s="65">
        <v>50.93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41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121</v>
      </c>
      <c r="D7" s="61" t="s">
        <v>122</v>
      </c>
      <c r="E7" s="61" t="s">
        <v>123</v>
      </c>
      <c r="F7" s="61" t="s">
        <v>124</v>
      </c>
    </row>
    <row r="8" spans="2:6">
      <c r="B8" s="62" t="s">
        <v>84</v>
      </c>
      <c r="C8" s="63">
        <v>183</v>
      </c>
      <c r="D8" s="63">
        <v>0</v>
      </c>
      <c r="E8" s="64">
        <v>9.3000000000000007</v>
      </c>
      <c r="F8" s="65">
        <v>50.71</v>
      </c>
    </row>
    <row r="9" spans="2:6">
      <c r="B9" s="62" t="s">
        <v>85</v>
      </c>
      <c r="C9" s="63">
        <v>91</v>
      </c>
      <c r="D9" s="63">
        <v>81</v>
      </c>
      <c r="E9" s="64">
        <v>4.5999999999999996</v>
      </c>
      <c r="F9" s="65">
        <v>50.88</v>
      </c>
    </row>
    <row r="10" spans="2:6">
      <c r="B10" s="62" t="s">
        <v>86</v>
      </c>
      <c r="C10" s="63">
        <v>52</v>
      </c>
      <c r="D10" s="63">
        <v>39</v>
      </c>
      <c r="E10" s="64">
        <v>2.6</v>
      </c>
      <c r="F10" s="65">
        <v>50</v>
      </c>
    </row>
    <row r="11" spans="2:6">
      <c r="B11" s="62" t="s">
        <v>87</v>
      </c>
      <c r="C11" s="63">
        <v>79</v>
      </c>
      <c r="D11" s="63">
        <v>67</v>
      </c>
      <c r="E11" s="64">
        <v>4.0999999999999996</v>
      </c>
      <c r="F11" s="65">
        <v>51.52</v>
      </c>
    </row>
    <row r="12" spans="2:6">
      <c r="B12" s="62" t="s">
        <v>88</v>
      </c>
      <c r="C12" s="63">
        <v>45</v>
      </c>
      <c r="D12" s="63">
        <v>24</v>
      </c>
      <c r="E12" s="64">
        <v>2.2999999999999998</v>
      </c>
      <c r="F12" s="65">
        <v>50.44</v>
      </c>
    </row>
    <row r="13" spans="2:6">
      <c r="B13" s="62" t="s">
        <v>89</v>
      </c>
      <c r="C13" s="63">
        <v>70</v>
      </c>
      <c r="D13" s="63">
        <v>62</v>
      </c>
      <c r="E13" s="64">
        <v>3.6</v>
      </c>
      <c r="F13" s="65">
        <v>51</v>
      </c>
    </row>
    <row r="14" spans="2:6">
      <c r="B14" s="62" t="s">
        <v>90</v>
      </c>
      <c r="C14" s="63">
        <v>173</v>
      </c>
      <c r="D14" s="63">
        <v>89</v>
      </c>
      <c r="E14" s="64">
        <v>8.8000000000000007</v>
      </c>
      <c r="F14" s="65">
        <v>50.81</v>
      </c>
    </row>
    <row r="15" spans="2:6">
      <c r="B15" s="62" t="s">
        <v>91</v>
      </c>
      <c r="C15" s="63">
        <v>136</v>
      </c>
      <c r="D15" s="63">
        <v>84</v>
      </c>
      <c r="E15" s="64">
        <v>7</v>
      </c>
      <c r="F15" s="65">
        <v>51.47</v>
      </c>
    </row>
    <row r="16" spans="2:6">
      <c r="B16" s="62" t="s">
        <v>92</v>
      </c>
      <c r="C16" s="63">
        <v>829</v>
      </c>
      <c r="D16" s="63">
        <v>446</v>
      </c>
      <c r="E16" s="64">
        <v>42.2</v>
      </c>
      <c r="F16" s="65">
        <v>50.92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43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125</v>
      </c>
      <c r="D7" s="61" t="s">
        <v>126</v>
      </c>
      <c r="E7" s="61" t="s">
        <v>127</v>
      </c>
      <c r="F7" s="61" t="s">
        <v>128</v>
      </c>
    </row>
    <row r="8" spans="2:6">
      <c r="B8" s="62" t="s">
        <v>84</v>
      </c>
      <c r="C8" s="63">
        <v>2</v>
      </c>
      <c r="D8" s="63">
        <v>0</v>
      </c>
      <c r="E8" s="64">
        <v>0.1</v>
      </c>
      <c r="F8" s="65">
        <v>55</v>
      </c>
    </row>
    <row r="9" spans="2:6">
      <c r="B9" s="62" t="s">
        <v>85</v>
      </c>
      <c r="C9" s="63">
        <v>0</v>
      </c>
      <c r="D9" s="63">
        <v>0</v>
      </c>
      <c r="E9" s="64">
        <v>0</v>
      </c>
      <c r="F9" s="65">
        <v>0</v>
      </c>
    </row>
    <row r="10" spans="2:6">
      <c r="B10" s="62" t="s">
        <v>86</v>
      </c>
      <c r="C10" s="63">
        <v>0</v>
      </c>
      <c r="D10" s="63">
        <v>0</v>
      </c>
      <c r="E10" s="64">
        <v>0</v>
      </c>
      <c r="F10" s="65">
        <v>0</v>
      </c>
    </row>
    <row r="11" spans="2:6">
      <c r="B11" s="62" t="s">
        <v>87</v>
      </c>
      <c r="C11" s="63">
        <v>0</v>
      </c>
      <c r="D11" s="63">
        <v>0</v>
      </c>
      <c r="E11" s="64">
        <v>0</v>
      </c>
      <c r="F11" s="65">
        <v>0</v>
      </c>
    </row>
    <row r="12" spans="2:6">
      <c r="B12" s="62" t="s">
        <v>88</v>
      </c>
      <c r="C12" s="63">
        <v>0</v>
      </c>
      <c r="D12" s="63">
        <v>0</v>
      </c>
      <c r="E12" s="64">
        <v>0</v>
      </c>
      <c r="F12" s="65">
        <v>0</v>
      </c>
    </row>
    <row r="13" spans="2:6">
      <c r="B13" s="62" t="s">
        <v>89</v>
      </c>
      <c r="C13" s="63">
        <v>0</v>
      </c>
      <c r="D13" s="63">
        <v>0</v>
      </c>
      <c r="E13" s="64">
        <v>0</v>
      </c>
      <c r="F13" s="65">
        <v>0</v>
      </c>
    </row>
    <row r="14" spans="2:6">
      <c r="B14" s="62" t="s">
        <v>90</v>
      </c>
      <c r="C14" s="63">
        <v>0</v>
      </c>
      <c r="D14" s="63">
        <v>0</v>
      </c>
      <c r="E14" s="64">
        <v>0</v>
      </c>
      <c r="F14" s="65">
        <v>0</v>
      </c>
    </row>
    <row r="15" spans="2:6">
      <c r="B15" s="62" t="s">
        <v>91</v>
      </c>
      <c r="C15" s="63">
        <v>0</v>
      </c>
      <c r="D15" s="63">
        <v>0</v>
      </c>
      <c r="E15" s="64">
        <v>0</v>
      </c>
      <c r="F15" s="65">
        <v>0</v>
      </c>
    </row>
    <row r="16" spans="2:6">
      <c r="B16" s="62" t="s">
        <v>92</v>
      </c>
      <c r="C16" s="63">
        <v>2</v>
      </c>
      <c r="D16" s="63">
        <v>0</v>
      </c>
      <c r="E16" s="64">
        <v>0.1</v>
      </c>
      <c r="F16" s="65">
        <v>55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55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129</v>
      </c>
      <c r="D7" s="61" t="s">
        <v>130</v>
      </c>
      <c r="E7" s="61" t="s">
        <v>131</v>
      </c>
      <c r="F7" s="61" t="s">
        <v>132</v>
      </c>
    </row>
    <row r="8" spans="2:6">
      <c r="B8" s="62" t="s">
        <v>84</v>
      </c>
      <c r="C8" s="63">
        <v>1253</v>
      </c>
      <c r="D8" s="63">
        <v>0</v>
      </c>
      <c r="E8" s="64">
        <v>53.1</v>
      </c>
      <c r="F8" s="65">
        <v>42.36</v>
      </c>
    </row>
    <row r="9" spans="2:6">
      <c r="B9" s="62" t="s">
        <v>85</v>
      </c>
      <c r="C9" s="63">
        <v>1432</v>
      </c>
      <c r="D9" s="63">
        <v>1254</v>
      </c>
      <c r="E9" s="64">
        <v>60.4</v>
      </c>
      <c r="F9" s="65">
        <v>42.15</v>
      </c>
    </row>
    <row r="10" spans="2:6">
      <c r="B10" s="62" t="s">
        <v>86</v>
      </c>
      <c r="C10" s="63">
        <v>1095</v>
      </c>
      <c r="D10" s="63">
        <v>877</v>
      </c>
      <c r="E10" s="64">
        <v>47.4</v>
      </c>
      <c r="F10" s="65">
        <v>43.31</v>
      </c>
    </row>
    <row r="11" spans="2:6">
      <c r="B11" s="62" t="s">
        <v>87</v>
      </c>
      <c r="C11" s="63">
        <v>571</v>
      </c>
      <c r="D11" s="63">
        <v>467</v>
      </c>
      <c r="E11" s="64">
        <v>23.6</v>
      </c>
      <c r="F11" s="65">
        <v>41.29</v>
      </c>
    </row>
    <row r="12" spans="2:6">
      <c r="B12" s="62" t="s">
        <v>88</v>
      </c>
      <c r="C12" s="63">
        <v>504</v>
      </c>
      <c r="D12" s="63">
        <v>357</v>
      </c>
      <c r="E12" s="64">
        <v>20.399999999999999</v>
      </c>
      <c r="F12" s="65">
        <v>40.56</v>
      </c>
    </row>
    <row r="13" spans="2:6">
      <c r="B13" s="62" t="s">
        <v>89</v>
      </c>
      <c r="C13" s="63">
        <v>897</v>
      </c>
      <c r="D13" s="63">
        <v>862</v>
      </c>
      <c r="E13" s="64">
        <v>38.299999999999997</v>
      </c>
      <c r="F13" s="65">
        <v>42.69</v>
      </c>
    </row>
    <row r="14" spans="2:6">
      <c r="B14" s="62" t="s">
        <v>90</v>
      </c>
      <c r="C14" s="63">
        <v>1598</v>
      </c>
      <c r="D14" s="63">
        <v>1129</v>
      </c>
      <c r="E14" s="64">
        <v>65</v>
      </c>
      <c r="F14" s="65">
        <v>40.700000000000003</v>
      </c>
    </row>
    <row r="15" spans="2:6">
      <c r="B15" s="62" t="s">
        <v>91</v>
      </c>
      <c r="C15" s="63">
        <v>1851</v>
      </c>
      <c r="D15" s="63">
        <v>1327</v>
      </c>
      <c r="E15" s="64">
        <v>80.900000000000006</v>
      </c>
      <c r="F15" s="65">
        <v>43.69</v>
      </c>
    </row>
    <row r="16" spans="2:6">
      <c r="B16" s="62" t="s">
        <v>92</v>
      </c>
      <c r="C16" s="63">
        <v>9201</v>
      </c>
      <c r="D16" s="63">
        <v>6273</v>
      </c>
      <c r="E16" s="64">
        <v>389.1</v>
      </c>
      <c r="F16" s="65">
        <v>42.29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57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133</v>
      </c>
      <c r="D7" s="61" t="s">
        <v>134</v>
      </c>
      <c r="E7" s="61" t="s">
        <v>135</v>
      </c>
      <c r="F7" s="61" t="s">
        <v>136</v>
      </c>
    </row>
    <row r="8" spans="2:6">
      <c r="B8" s="62" t="s">
        <v>84</v>
      </c>
      <c r="C8" s="63">
        <v>615</v>
      </c>
      <c r="D8" s="63">
        <v>0</v>
      </c>
      <c r="E8" s="64">
        <v>26.4</v>
      </c>
      <c r="F8" s="65">
        <v>42.94</v>
      </c>
    </row>
    <row r="9" spans="2:6">
      <c r="B9" s="62" t="s">
        <v>85</v>
      </c>
      <c r="C9" s="63">
        <v>174</v>
      </c>
      <c r="D9" s="63">
        <v>138</v>
      </c>
      <c r="E9" s="64">
        <v>7.5</v>
      </c>
      <c r="F9" s="65">
        <v>43.38</v>
      </c>
    </row>
    <row r="10" spans="2:6">
      <c r="B10" s="62" t="s">
        <v>86</v>
      </c>
      <c r="C10" s="63">
        <v>308</v>
      </c>
      <c r="D10" s="63">
        <v>189</v>
      </c>
      <c r="E10" s="64">
        <v>12.9</v>
      </c>
      <c r="F10" s="65">
        <v>42.02</v>
      </c>
    </row>
    <row r="11" spans="2:6">
      <c r="B11" s="62" t="s">
        <v>87</v>
      </c>
      <c r="C11" s="63">
        <v>186</v>
      </c>
      <c r="D11" s="63">
        <v>148</v>
      </c>
      <c r="E11" s="64">
        <v>8</v>
      </c>
      <c r="F11" s="65">
        <v>43.03</v>
      </c>
    </row>
    <row r="12" spans="2:6">
      <c r="B12" s="62" t="s">
        <v>88</v>
      </c>
      <c r="C12" s="63">
        <v>210</v>
      </c>
      <c r="D12" s="63">
        <v>142</v>
      </c>
      <c r="E12" s="64">
        <v>8.8000000000000007</v>
      </c>
      <c r="F12" s="65">
        <v>41.97</v>
      </c>
    </row>
    <row r="13" spans="2:6">
      <c r="B13" s="62" t="s">
        <v>89</v>
      </c>
      <c r="C13" s="63">
        <v>278</v>
      </c>
      <c r="D13" s="63">
        <v>258</v>
      </c>
      <c r="E13" s="64">
        <v>11.7</v>
      </c>
      <c r="F13" s="65">
        <v>42.23</v>
      </c>
    </row>
    <row r="14" spans="2:6">
      <c r="B14" s="62" t="s">
        <v>90</v>
      </c>
      <c r="C14" s="63">
        <v>859</v>
      </c>
      <c r="D14" s="63">
        <v>546</v>
      </c>
      <c r="E14" s="64">
        <v>36</v>
      </c>
      <c r="F14" s="65">
        <v>41.91</v>
      </c>
    </row>
    <row r="15" spans="2:6">
      <c r="B15" s="62" t="s">
        <v>91</v>
      </c>
      <c r="C15" s="63">
        <v>445</v>
      </c>
      <c r="D15" s="63">
        <v>256</v>
      </c>
      <c r="E15" s="64">
        <v>19.600000000000001</v>
      </c>
      <c r="F15" s="65">
        <v>44.04</v>
      </c>
    </row>
    <row r="16" spans="2:6">
      <c r="B16" s="62" t="s">
        <v>92</v>
      </c>
      <c r="C16" s="63">
        <v>3075</v>
      </c>
      <c r="D16" s="63">
        <v>1677</v>
      </c>
      <c r="E16" s="64">
        <v>131.1</v>
      </c>
      <c r="F16" s="65">
        <v>42.62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59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137</v>
      </c>
      <c r="D7" s="61" t="s">
        <v>138</v>
      </c>
      <c r="E7" s="61" t="s">
        <v>139</v>
      </c>
      <c r="F7" s="61" t="s">
        <v>140</v>
      </c>
    </row>
    <row r="8" spans="2:6">
      <c r="B8" s="62" t="s">
        <v>84</v>
      </c>
      <c r="C8" s="63">
        <v>11</v>
      </c>
      <c r="D8" s="63">
        <v>0</v>
      </c>
      <c r="E8" s="64">
        <v>0.6</v>
      </c>
      <c r="F8" s="65">
        <v>53.95</v>
      </c>
    </row>
    <row r="9" spans="2:6">
      <c r="B9" s="62" t="s">
        <v>85</v>
      </c>
      <c r="C9" s="63">
        <v>6</v>
      </c>
      <c r="D9" s="63">
        <v>6</v>
      </c>
      <c r="E9" s="64">
        <v>0.4</v>
      </c>
      <c r="F9" s="65">
        <v>58.94</v>
      </c>
    </row>
    <row r="10" spans="2:6">
      <c r="B10" s="62" t="s">
        <v>86</v>
      </c>
      <c r="C10" s="63">
        <v>2</v>
      </c>
      <c r="D10" s="63">
        <v>2</v>
      </c>
      <c r="E10" s="64">
        <v>0.1</v>
      </c>
      <c r="F10" s="65">
        <v>60</v>
      </c>
    </row>
    <row r="11" spans="2:6">
      <c r="B11" s="62" t="s">
        <v>87</v>
      </c>
      <c r="C11" s="63">
        <v>6</v>
      </c>
      <c r="D11" s="63">
        <v>6</v>
      </c>
      <c r="E11" s="64">
        <v>0.2</v>
      </c>
      <c r="F11" s="65">
        <v>33.4</v>
      </c>
    </row>
    <row r="12" spans="2:6">
      <c r="B12" s="62" t="s">
        <v>88</v>
      </c>
      <c r="C12" s="63">
        <v>3</v>
      </c>
      <c r="D12" s="63">
        <v>1</v>
      </c>
      <c r="E12" s="64">
        <v>0.1</v>
      </c>
      <c r="F12" s="65">
        <v>43.33</v>
      </c>
    </row>
    <row r="13" spans="2:6">
      <c r="B13" s="62" t="s">
        <v>89</v>
      </c>
      <c r="C13" s="63">
        <v>7</v>
      </c>
      <c r="D13" s="63">
        <v>6</v>
      </c>
      <c r="E13" s="64">
        <v>0.3</v>
      </c>
      <c r="F13" s="65">
        <v>42.69</v>
      </c>
    </row>
    <row r="14" spans="2:6">
      <c r="B14" s="62" t="s">
        <v>90</v>
      </c>
      <c r="C14" s="63">
        <v>28</v>
      </c>
      <c r="D14" s="63">
        <v>25</v>
      </c>
      <c r="E14" s="64">
        <v>1.3</v>
      </c>
      <c r="F14" s="65">
        <v>46.87</v>
      </c>
    </row>
    <row r="15" spans="2:6">
      <c r="B15" s="62" t="s">
        <v>91</v>
      </c>
      <c r="C15" s="63">
        <v>9</v>
      </c>
      <c r="D15" s="63">
        <v>5</v>
      </c>
      <c r="E15" s="64">
        <v>0.4</v>
      </c>
      <c r="F15" s="65">
        <v>45.07</v>
      </c>
    </row>
    <row r="16" spans="2:6">
      <c r="B16" s="62" t="s">
        <v>92</v>
      </c>
      <c r="C16" s="63">
        <v>72</v>
      </c>
      <c r="D16" s="63">
        <v>51</v>
      </c>
      <c r="E16" s="64">
        <v>3.4</v>
      </c>
      <c r="F16" s="65">
        <v>47.42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Титульний лист</vt:lpstr>
      <vt:lpstr>З-ПФ (зведена)</vt:lpstr>
      <vt:lpstr>Контроль 3ПФ</vt:lpstr>
      <vt:lpstr>Код 10 (розгорнута)</vt:lpstr>
      <vt:lpstr>Код 20 (розгорнута)</vt:lpstr>
      <vt:lpstr>Код 30 (розгорнута)</vt:lpstr>
      <vt:lpstr>Код 40 (розгорнута)</vt:lpstr>
      <vt:lpstr>Код 50 (розгорнута)</vt:lpstr>
      <vt:lpstr>Код 60 (розгорнута)</vt:lpstr>
      <vt:lpstr>Код 70 (розгорнута)</vt:lpstr>
      <vt:lpstr>Код 80 (розгорнута)</vt:lpstr>
      <vt:lpstr>Код 90 (розгорнута)</vt:lpstr>
      <vt:lpstr>Код 100 (розгорнута)</vt:lpstr>
      <vt:lpstr>Код 110 (розгорнута)</vt:lpstr>
      <vt:lpstr>Код 120 (розгорнута)</vt:lpstr>
      <vt:lpstr>Код 130 (розгорнута)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PFU</dc:creator>
  <cp:lastModifiedBy>PFU</cp:lastModifiedBy>
  <dcterms:created xsi:type="dcterms:W3CDTF">2020-10-06T10:17:26Z</dcterms:created>
  <dcterms:modified xsi:type="dcterms:W3CDTF">2020-10-06T10:17:26Z</dcterms:modified>
</cp:coreProperties>
</file>