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FC679BE9-7BD9-4D48-8727-437876E44637}" xr6:coauthVersionLast="43" xr6:coauthVersionMax="43" xr10:uidLastSave="{00000000-0000-0000-0000-000000000000}"/>
  <bookViews>
    <workbookView xWindow="1515" yWindow="1185" windowWidth="14460" windowHeight="14415" xr2:uid="{00000000-000D-0000-FFFF-FFFF00000000}"/>
  </bookViews>
  <sheets>
    <sheet name="звіт 2020 рік" sheetId="6" r:id="rId1"/>
  </sheets>
  <definedNames>
    <definedName name="_xlnm.Print_Area" localSheetId="0">'звіт 2020 рік'!$A$1:$G$48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6" l="1"/>
  <c r="E37" i="6" l="1"/>
  <c r="C32" i="6" l="1"/>
  <c r="C24" i="6"/>
  <c r="C19" i="6"/>
  <c r="G43" i="6" l="1"/>
  <c r="F43" i="6"/>
  <c r="G42" i="6"/>
  <c r="F42" i="6"/>
  <c r="G41" i="6"/>
  <c r="F41" i="6"/>
  <c r="E32" i="6"/>
  <c r="G32" i="6" s="1"/>
  <c r="G30" i="6"/>
  <c r="F30" i="6"/>
  <c r="G28" i="6"/>
  <c r="F28" i="6"/>
  <c r="G27" i="6"/>
  <c r="E24" i="6"/>
  <c r="G38" i="6" s="1"/>
  <c r="G22" i="6"/>
  <c r="G21" i="6"/>
  <c r="F21" i="6"/>
  <c r="G19" i="6"/>
  <c r="F19" i="6"/>
  <c r="G24" i="6" l="1"/>
  <c r="F27" i="6"/>
  <c r="F32" i="6" s="1"/>
  <c r="F22" i="6"/>
  <c r="F24" i="6" s="1"/>
</calcChain>
</file>

<file path=xl/sharedStrings.xml><?xml version="1.0" encoding="utf-8"?>
<sst xmlns="http://schemas.openxmlformats.org/spreadsheetml/2006/main" count="50" uniqueCount="50">
  <si>
    <t>Показники</t>
  </si>
  <si>
    <t>Факт минулого року</t>
  </si>
  <si>
    <t>План поточного року</t>
  </si>
  <si>
    <t>Факт у звітного пепіоду</t>
  </si>
  <si>
    <t>Відхилення</t>
  </si>
  <si>
    <t>Виконання</t>
  </si>
  <si>
    <t>(+,-)</t>
  </si>
  <si>
    <t>(%)</t>
  </si>
  <si>
    <t>1. Доходи:</t>
  </si>
  <si>
    <t>Дохід (виручка) від реалізації продукції (товарів, робіт, послуг)</t>
  </si>
  <si>
    <t>Податок на додану вартість</t>
  </si>
  <si>
    <t>Чистий дохід (виручка)</t>
  </si>
  <si>
    <t>Інші операційні доходи</t>
  </si>
  <si>
    <t>Інші доходи</t>
  </si>
  <si>
    <t>Усього доходів</t>
  </si>
  <si>
    <t>2.Витрати:</t>
  </si>
  <si>
    <t>Собівартість реалізованої продукції (товарів, робіт, послуг)</t>
  </si>
  <si>
    <t>Адміністративні витрати</t>
  </si>
  <si>
    <t>Витрати на збут</t>
  </si>
  <si>
    <t>Інші витрати</t>
  </si>
  <si>
    <t>Усього витрат</t>
  </si>
  <si>
    <t>3. Фінансовий результат:</t>
  </si>
  <si>
    <t>Валовий прибуток (збиток)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</si>
  <si>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</si>
  <si>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</si>
  <si>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Чистий прибуток (збиток)</t>
  </si>
  <si>
    <t>4. Додаткова інформація:</t>
  </si>
  <si>
    <t>Чисельність працівників</t>
  </si>
  <si>
    <t>в тому числі керівництва і ІТП</t>
  </si>
  <si>
    <t>Податкова заборгованість</t>
  </si>
  <si>
    <t>Директор</t>
  </si>
  <si>
    <t>Коди</t>
  </si>
  <si>
    <r>
      <t xml:space="preserve">Підприємство </t>
    </r>
    <r>
      <rPr>
        <b/>
        <sz val="9"/>
        <rFont val="Times New Roman"/>
        <family val="1"/>
        <charset val="204"/>
      </rPr>
      <t>КП «Агенція регіонального розвитку»</t>
    </r>
  </si>
  <si>
    <t>За ЄДРПОУ</t>
  </si>
  <si>
    <r>
      <t xml:space="preserve">Орган управління </t>
    </r>
    <r>
      <rPr>
        <b/>
        <sz val="9"/>
        <rFont val="Times New Roman"/>
        <family val="1"/>
        <charset val="204"/>
      </rPr>
      <t>Новокаховька міська рада</t>
    </r>
  </si>
  <si>
    <t>За СПОДУ</t>
  </si>
  <si>
    <r>
      <t xml:space="preserve">Вид економічної діяльності </t>
    </r>
    <r>
      <rPr>
        <b/>
        <sz val="9"/>
        <rFont val="Times New Roman"/>
        <family val="1"/>
        <charset val="204"/>
      </rPr>
      <t>Консультування з питань комерційної діяльності та управління</t>
    </r>
  </si>
  <si>
    <t>За КВЕД</t>
  </si>
  <si>
    <t>70.22</t>
  </si>
  <si>
    <r>
      <t xml:space="preserve">Одиниця виміру: </t>
    </r>
    <r>
      <rPr>
        <b/>
        <sz val="9"/>
        <rFont val="Times New Roman"/>
        <family val="1"/>
        <charset val="204"/>
      </rPr>
      <t>тис. грн.</t>
    </r>
  </si>
  <si>
    <r>
      <t xml:space="preserve">Місцезнаходження </t>
    </r>
    <r>
      <rPr>
        <b/>
        <sz val="9"/>
        <rFont val="Times New Roman"/>
        <family val="1"/>
        <charset val="204"/>
      </rPr>
      <t>проспект Дніпровський,23, м. Нова Каховка Херсонської обл. 74900</t>
    </r>
  </si>
  <si>
    <r>
      <t xml:space="preserve">Телефон   </t>
    </r>
    <r>
      <rPr>
        <b/>
        <sz val="9"/>
        <rFont val="Times New Roman"/>
        <family val="1"/>
        <charset val="204"/>
      </rPr>
      <t>9-07-01</t>
    </r>
  </si>
  <si>
    <t>Інші операційні витрати</t>
  </si>
  <si>
    <t>Середньомісячна зарплата 1 працюючого, грн</t>
  </si>
  <si>
    <r>
      <t xml:space="preserve">Прізвище та ініціали керівника  </t>
    </r>
    <r>
      <rPr>
        <b/>
        <sz val="12"/>
        <rFont val="Times New Roman"/>
        <family val="1"/>
        <charset val="204"/>
      </rPr>
      <t>Костенюк Вячеслав Іванович</t>
    </r>
  </si>
  <si>
    <t>Вячеслав КОСТЕНЮК</t>
  </si>
  <si>
    <t xml:space="preserve">Звіт про виконання фінансового плану  за 2020 рік                                                                                                                                                                                           </t>
  </si>
  <si>
    <t>Додаток 2</t>
  </si>
  <si>
    <t>до рішення виконкому</t>
  </si>
  <si>
    <r>
      <t>28.01.2020</t>
    </r>
    <r>
      <rPr>
        <sz val="12"/>
        <color theme="1"/>
        <rFont val="Times New Roman"/>
        <family val="1"/>
        <charset val="204"/>
      </rPr>
      <t xml:space="preserve"> № </t>
    </r>
    <r>
      <rPr>
        <i/>
        <u/>
        <sz val="12"/>
        <color theme="1"/>
        <rFont val="Times New Roman"/>
        <family val="1"/>
        <charset val="204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</si>
</sst>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0" xfId="0" applyFont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1" fontId="6" fillId="0" borderId="0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" fontId="13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164" fontId="13" fillId="0" borderId="5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indent="15"/>
    </xf>
    <xf numFmtId="0" fontId="17" fillId="0" borderId="0" xfId="0" applyFont="1" applyAlignment="1">
      <alignment horizontal="left" vertical="center" indent="15"/>
    </xf>
    <xf numFmtId="0" fontId="9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F8D27-BD7F-4BC1-97C1-F42AB6DD6B92}">
  <dimension ref="B1:K49"/>
  <sheetViews>
    <sheetView tabSelected="1" topLeftCell="A2" zoomScaleNormal="100" workbookViewId="0">
      <selection activeCell="D39" sqref="D39"/>
    </sheetView>
  </sheetViews>
  <sheetFormatPr defaultRowHeight="15" x14ac:dyDescent="0.25"/>
  <cols>
    <col min="2" max="2" width="47" customWidth="1"/>
    <col min="3" max="3" width="10.28515625" customWidth="1"/>
    <col min="4" max="4" width="9.42578125" customWidth="1"/>
  </cols>
  <sheetData>
    <row r="1" spans="2:7" ht="15.75" x14ac:dyDescent="0.25">
      <c r="C1" s="39" t="s">
        <v>47</v>
      </c>
    </row>
    <row r="2" spans="2:7" ht="15.75" x14ac:dyDescent="0.25">
      <c r="C2" s="39" t="s">
        <v>48</v>
      </c>
    </row>
    <row r="3" spans="2:7" ht="15.75" x14ac:dyDescent="0.25">
      <c r="C3" s="40" t="s">
        <v>49</v>
      </c>
    </row>
    <row r="4" spans="2:7" ht="15.75" x14ac:dyDescent="0.25">
      <c r="C4" s="40"/>
    </row>
    <row r="5" spans="2:7" x14ac:dyDescent="0.25">
      <c r="B5" s="43"/>
      <c r="C5" s="43"/>
      <c r="D5" s="43"/>
      <c r="E5" s="43"/>
      <c r="F5" s="43"/>
      <c r="G5" s="24" t="s">
        <v>31</v>
      </c>
    </row>
    <row r="6" spans="2:7" ht="24.75" customHeight="1" x14ac:dyDescent="0.25">
      <c r="B6" s="41" t="s">
        <v>32</v>
      </c>
      <c r="C6" s="41"/>
      <c r="D6" s="41"/>
      <c r="E6" s="41"/>
      <c r="F6" s="22" t="s">
        <v>33</v>
      </c>
      <c r="G6" s="2">
        <v>35453399</v>
      </c>
    </row>
    <row r="7" spans="2:7" ht="15.75" customHeight="1" x14ac:dyDescent="0.25">
      <c r="B7" s="41" t="s">
        <v>34</v>
      </c>
      <c r="C7" s="41"/>
      <c r="D7" s="41"/>
      <c r="E7" s="41"/>
      <c r="F7" s="22" t="s">
        <v>35</v>
      </c>
      <c r="G7" s="2">
        <v>33358194</v>
      </c>
    </row>
    <row r="8" spans="2:7" ht="15.75" customHeight="1" x14ac:dyDescent="0.25">
      <c r="B8" s="41" t="s">
        <v>36</v>
      </c>
      <c r="C8" s="41"/>
      <c r="D8" s="41"/>
      <c r="E8" s="41"/>
      <c r="F8" s="22" t="s">
        <v>37</v>
      </c>
      <c r="G8" s="2" t="s">
        <v>38</v>
      </c>
    </row>
    <row r="9" spans="2:7" ht="15.75" customHeight="1" x14ac:dyDescent="0.25">
      <c r="B9" s="44" t="s">
        <v>39</v>
      </c>
      <c r="C9" s="45"/>
      <c r="D9" s="45"/>
      <c r="E9" s="46"/>
      <c r="F9" s="3"/>
      <c r="G9" s="3"/>
    </row>
    <row r="10" spans="2:7" ht="15.75" customHeight="1" x14ac:dyDescent="0.25">
      <c r="B10" s="41" t="s">
        <v>40</v>
      </c>
      <c r="C10" s="41"/>
      <c r="D10" s="41"/>
      <c r="E10" s="41"/>
      <c r="F10" s="41"/>
      <c r="G10" s="41"/>
    </row>
    <row r="11" spans="2:7" ht="15.75" customHeight="1" x14ac:dyDescent="0.25">
      <c r="B11" s="41" t="s">
        <v>41</v>
      </c>
      <c r="C11" s="41"/>
      <c r="D11" s="41"/>
      <c r="E11" s="41"/>
      <c r="F11" s="41"/>
      <c r="G11" s="41"/>
    </row>
    <row r="12" spans="2:7" ht="15.75" customHeight="1" x14ac:dyDescent="0.25">
      <c r="B12" s="48" t="s">
        <v>44</v>
      </c>
      <c r="C12" s="48"/>
      <c r="D12" s="48"/>
      <c r="E12" s="48"/>
      <c r="F12" s="48"/>
      <c r="G12" s="48"/>
    </row>
    <row r="13" spans="2:7" ht="54.75" customHeight="1" x14ac:dyDescent="0.25">
      <c r="B13" s="42" t="s">
        <v>46</v>
      </c>
      <c r="C13" s="42"/>
      <c r="D13" s="42"/>
      <c r="E13" s="42"/>
      <c r="F13" s="42"/>
      <c r="G13" s="42"/>
    </row>
    <row r="14" spans="2:7" ht="15" customHeight="1" x14ac:dyDescent="0.25">
      <c r="B14" s="23"/>
      <c r="C14" s="23"/>
      <c r="D14" s="23"/>
      <c r="E14" s="23"/>
      <c r="F14" s="23"/>
      <c r="G14" s="23"/>
    </row>
    <row r="15" spans="2:7" ht="27.75" customHeight="1" x14ac:dyDescent="0.25">
      <c r="B15" s="47" t="s">
        <v>0</v>
      </c>
      <c r="C15" s="47" t="s">
        <v>1</v>
      </c>
      <c r="D15" s="47" t="s">
        <v>2</v>
      </c>
      <c r="E15" s="47" t="s">
        <v>3</v>
      </c>
      <c r="F15" s="47" t="s">
        <v>4</v>
      </c>
      <c r="G15" s="47" t="s">
        <v>5</v>
      </c>
    </row>
    <row r="16" spans="2:7" x14ac:dyDescent="0.25">
      <c r="B16" s="47"/>
      <c r="C16" s="47"/>
      <c r="D16" s="47"/>
      <c r="E16" s="47"/>
      <c r="F16" s="47"/>
      <c r="G16" s="47"/>
    </row>
    <row r="17" spans="2:8" x14ac:dyDescent="0.25">
      <c r="B17" s="47"/>
      <c r="C17" s="47"/>
      <c r="D17" s="47"/>
      <c r="E17" s="47"/>
      <c r="F17" s="25" t="s">
        <v>6</v>
      </c>
      <c r="G17" s="25" t="s">
        <v>7</v>
      </c>
    </row>
    <row r="18" spans="2:8" x14ac:dyDescent="0.25">
      <c r="B18" s="9" t="s">
        <v>8</v>
      </c>
      <c r="C18" s="10"/>
      <c r="D18" s="10"/>
      <c r="E18" s="11"/>
      <c r="F18" s="10"/>
      <c r="G18" s="10"/>
    </row>
    <row r="19" spans="2:8" ht="31.5" x14ac:dyDescent="0.25">
      <c r="B19" s="12" t="s">
        <v>9</v>
      </c>
      <c r="C19" s="28">
        <f>C21</f>
        <v>903.2</v>
      </c>
      <c r="D19" s="29">
        <v>873.1</v>
      </c>
      <c r="E19" s="30">
        <v>861.9</v>
      </c>
      <c r="F19" s="30">
        <f>E19-D19</f>
        <v>-11.200000000000045</v>
      </c>
      <c r="G19" s="31">
        <f>E19/D19*100</f>
        <v>98.717214522964142</v>
      </c>
    </row>
    <row r="20" spans="2:8" ht="15.75" x14ac:dyDescent="0.25">
      <c r="B20" s="12" t="s">
        <v>10</v>
      </c>
      <c r="C20" s="28"/>
      <c r="D20" s="29"/>
      <c r="E20" s="30"/>
      <c r="F20" s="30"/>
      <c r="G20" s="31"/>
    </row>
    <row r="21" spans="2:8" ht="15.75" x14ac:dyDescent="0.25">
      <c r="B21" s="12" t="s">
        <v>11</v>
      </c>
      <c r="C21" s="28">
        <v>903.2</v>
      </c>
      <c r="D21" s="29">
        <v>873.1</v>
      </c>
      <c r="E21" s="30">
        <v>861.9</v>
      </c>
      <c r="F21" s="30">
        <f>E21-D21</f>
        <v>-11.200000000000045</v>
      </c>
      <c r="G21" s="31">
        <f>E21/D21*100</f>
        <v>98.717214522964142</v>
      </c>
    </row>
    <row r="22" spans="2:8" ht="15.75" x14ac:dyDescent="0.25">
      <c r="B22" s="12" t="s">
        <v>12</v>
      </c>
      <c r="C22" s="28">
        <v>534.20000000000005</v>
      </c>
      <c r="D22" s="29">
        <v>695.7</v>
      </c>
      <c r="E22" s="30">
        <v>784.1</v>
      </c>
      <c r="F22" s="30">
        <f t="shared" ref="F22" si="0">E22-D22</f>
        <v>88.399999999999977</v>
      </c>
      <c r="G22" s="31">
        <f>E22/D22*100</f>
        <v>112.70662641943365</v>
      </c>
    </row>
    <row r="23" spans="2:8" ht="15.75" x14ac:dyDescent="0.25">
      <c r="B23" s="12" t="s">
        <v>13</v>
      </c>
      <c r="C23" s="28"/>
      <c r="D23" s="29"/>
      <c r="E23" s="30"/>
      <c r="F23" s="30"/>
      <c r="G23" s="31"/>
    </row>
    <row r="24" spans="2:8" ht="15.75" x14ac:dyDescent="0.25">
      <c r="B24" s="12" t="s">
        <v>14</v>
      </c>
      <c r="C24" s="28">
        <f>C21+C22+C23</f>
        <v>1437.4</v>
      </c>
      <c r="D24" s="29">
        <v>1568.8</v>
      </c>
      <c r="E24" s="32">
        <f t="shared" ref="E24:F24" si="1">E21+E22</f>
        <v>1646</v>
      </c>
      <c r="F24" s="32">
        <f t="shared" si="1"/>
        <v>77.199999999999932</v>
      </c>
      <c r="G24" s="31">
        <f>E24/D24*100</f>
        <v>104.92095869454361</v>
      </c>
    </row>
    <row r="25" spans="2:8" ht="15.75" x14ac:dyDescent="0.25">
      <c r="B25" s="12"/>
      <c r="C25" s="33"/>
      <c r="D25" s="32"/>
      <c r="E25" s="33"/>
      <c r="F25" s="33"/>
      <c r="G25" s="31"/>
    </row>
    <row r="26" spans="2:8" ht="15.75" x14ac:dyDescent="0.25">
      <c r="B26" s="14" t="s">
        <v>15</v>
      </c>
      <c r="C26" s="33"/>
      <c r="D26" s="32"/>
      <c r="E26" s="33"/>
      <c r="F26" s="33"/>
      <c r="G26" s="31"/>
    </row>
    <row r="27" spans="2:8" ht="31.5" x14ac:dyDescent="0.25">
      <c r="B27" s="12" t="s">
        <v>16</v>
      </c>
      <c r="C27" s="28">
        <v>147.9</v>
      </c>
      <c r="D27" s="29">
        <v>148.69999999999999</v>
      </c>
      <c r="E27" s="30">
        <v>247.1</v>
      </c>
      <c r="F27" s="30">
        <f>E27-D27</f>
        <v>98.4</v>
      </c>
      <c r="G27" s="31">
        <f>E27/D27*100</f>
        <v>166.17350369872227</v>
      </c>
    </row>
    <row r="28" spans="2:8" ht="15.75" x14ac:dyDescent="0.25">
      <c r="B28" s="15" t="s">
        <v>17</v>
      </c>
      <c r="C28" s="28">
        <v>943.6</v>
      </c>
      <c r="D28" s="29">
        <v>1106</v>
      </c>
      <c r="E28" s="30">
        <v>1087.3</v>
      </c>
      <c r="F28" s="30">
        <f>E28-D28</f>
        <v>-18.700000000000045</v>
      </c>
      <c r="G28" s="31">
        <f>E28/D28*100</f>
        <v>98.309222423146466</v>
      </c>
    </row>
    <row r="29" spans="2:8" ht="15.75" x14ac:dyDescent="0.25">
      <c r="B29" s="12" t="s">
        <v>18</v>
      </c>
      <c r="C29" s="28">
        <v>0.6</v>
      </c>
      <c r="D29" s="29">
        <v>0</v>
      </c>
      <c r="E29" s="30"/>
      <c r="F29" s="30"/>
      <c r="G29" s="31"/>
    </row>
    <row r="30" spans="2:8" ht="15.75" x14ac:dyDescent="0.25">
      <c r="B30" s="12" t="s">
        <v>42</v>
      </c>
      <c r="C30" s="28">
        <v>298.39999999999998</v>
      </c>
      <c r="D30" s="29">
        <v>297.7</v>
      </c>
      <c r="E30" s="30">
        <v>288.7</v>
      </c>
      <c r="F30" s="30">
        <f>E30-D30</f>
        <v>-9</v>
      </c>
      <c r="G30" s="31">
        <f>E30/D30*100</f>
        <v>96.976822304333226</v>
      </c>
      <c r="H30" s="18"/>
    </row>
    <row r="31" spans="2:8" ht="15.75" x14ac:dyDescent="0.25">
      <c r="B31" s="12" t="s">
        <v>19</v>
      </c>
      <c r="C31" s="28">
        <v>0</v>
      </c>
      <c r="D31" s="29">
        <v>0</v>
      </c>
      <c r="E31" s="30"/>
      <c r="F31" s="30"/>
      <c r="G31" s="31"/>
    </row>
    <row r="32" spans="2:8" ht="15.75" x14ac:dyDescent="0.25">
      <c r="B32" s="12" t="s">
        <v>20</v>
      </c>
      <c r="C32" s="28">
        <f>C27+C28+C30+C31+C29</f>
        <v>1390.5</v>
      </c>
      <c r="D32" s="29">
        <v>1552.4</v>
      </c>
      <c r="E32" s="32">
        <f t="shared" ref="E32:F32" si="2">E27+E28+E30</f>
        <v>1623.1</v>
      </c>
      <c r="F32" s="32">
        <f t="shared" si="2"/>
        <v>70.69999999999996</v>
      </c>
      <c r="G32" s="31">
        <f>E32/D32*100</f>
        <v>104.55423859829939</v>
      </c>
    </row>
    <row r="33" spans="2:11" ht="15.75" x14ac:dyDescent="0.25">
      <c r="B33" s="12"/>
      <c r="C33" s="33"/>
      <c r="D33" s="32"/>
      <c r="E33" s="33"/>
      <c r="F33" s="33"/>
      <c r="G33" s="31"/>
    </row>
    <row r="34" spans="2:11" ht="15.75" x14ac:dyDescent="0.25">
      <c r="B34" s="14" t="s">
        <v>21</v>
      </c>
      <c r="C34" s="33"/>
      <c r="D34" s="34"/>
      <c r="E34" s="33"/>
      <c r="F34" s="33"/>
      <c r="G34" s="31"/>
    </row>
    <row r="35" spans="2:11" ht="15.75" x14ac:dyDescent="0.25">
      <c r="B35" s="12" t="s">
        <v>22</v>
      </c>
      <c r="C35" s="33"/>
      <c r="D35" s="34"/>
      <c r="E35" s="33"/>
      <c r="F35" s="33"/>
      <c r="G35" s="31"/>
    </row>
    <row r="36" spans="2:11" ht="31.5" x14ac:dyDescent="0.25">
      <c r="B36" s="12" t="s">
        <v>23</v>
      </c>
      <c r="C36" s="33"/>
      <c r="D36" s="34"/>
      <c r="E36" s="33"/>
      <c r="F36" s="33"/>
      <c r="G36" s="31"/>
    </row>
    <row r="37" spans="2:11" ht="31.5" x14ac:dyDescent="0.25">
      <c r="B37" s="12" t="s">
        <v>24</v>
      </c>
      <c r="C37" s="35">
        <v>46.9</v>
      </c>
      <c r="D37" s="29"/>
      <c r="E37" s="33">
        <f>E24-E32</f>
        <v>22.900000000000091</v>
      </c>
      <c r="F37" s="33"/>
      <c r="G37" s="31"/>
    </row>
    <row r="38" spans="2:11" ht="15.75" x14ac:dyDescent="0.25">
      <c r="B38" s="12" t="s">
        <v>25</v>
      </c>
      <c r="C38" s="28">
        <v>38.5</v>
      </c>
      <c r="D38" s="29">
        <v>16.399999999999999</v>
      </c>
      <c r="E38" s="30">
        <v>18.8</v>
      </c>
      <c r="F38" s="30">
        <f>E38-D38</f>
        <v>2.4000000000000021</v>
      </c>
      <c r="G38" s="31">
        <f t="shared" ref="G38" si="3">E38/D38*100</f>
        <v>114.63414634146343</v>
      </c>
    </row>
    <row r="39" spans="2:11" ht="15.75" x14ac:dyDescent="0.25">
      <c r="B39" s="12"/>
      <c r="C39" s="35"/>
      <c r="D39" s="32"/>
      <c r="E39" s="33"/>
      <c r="F39" s="33"/>
      <c r="G39" s="31"/>
    </row>
    <row r="40" spans="2:11" ht="15.75" x14ac:dyDescent="0.25">
      <c r="B40" s="14" t="s">
        <v>26</v>
      </c>
      <c r="C40" s="35"/>
      <c r="D40" s="34"/>
      <c r="E40" s="33"/>
      <c r="F40" s="33"/>
      <c r="G40" s="31"/>
      <c r="K40" s="26"/>
    </row>
    <row r="41" spans="2:11" ht="15.75" x14ac:dyDescent="0.25">
      <c r="B41" s="12" t="s">
        <v>27</v>
      </c>
      <c r="C41" s="35">
        <v>5</v>
      </c>
      <c r="D41" s="29">
        <v>5</v>
      </c>
      <c r="E41" s="33">
        <v>5</v>
      </c>
      <c r="F41" s="33">
        <f>E41-D41</f>
        <v>0</v>
      </c>
      <c r="G41" s="31">
        <f>E41/D41*100</f>
        <v>100</v>
      </c>
    </row>
    <row r="42" spans="2:11" ht="15.75" x14ac:dyDescent="0.25">
      <c r="B42" s="12" t="s">
        <v>28</v>
      </c>
      <c r="C42" s="35">
        <v>5</v>
      </c>
      <c r="D42" s="29">
        <v>5</v>
      </c>
      <c r="E42" s="33">
        <v>5</v>
      </c>
      <c r="F42" s="33">
        <f>E42-D42</f>
        <v>0</v>
      </c>
      <c r="G42" s="31">
        <f>E42/D42*100</f>
        <v>100</v>
      </c>
    </row>
    <row r="43" spans="2:11" ht="25.5" customHeight="1" x14ac:dyDescent="0.25">
      <c r="B43" s="12" t="s">
        <v>43</v>
      </c>
      <c r="C43" s="36">
        <v>11716</v>
      </c>
      <c r="D43" s="37">
        <v>12448</v>
      </c>
      <c r="E43" s="38">
        <v>12367</v>
      </c>
      <c r="F43" s="33">
        <f>E43-D43</f>
        <v>-81</v>
      </c>
      <c r="G43" s="31">
        <f>E43/D43*100</f>
        <v>99.349293059125969</v>
      </c>
    </row>
    <row r="44" spans="2:11" ht="9" customHeight="1" x14ac:dyDescent="0.25">
      <c r="B44" s="12"/>
      <c r="C44" s="15"/>
      <c r="D44" s="27"/>
      <c r="E44" s="15"/>
      <c r="F44" s="17"/>
      <c r="G44" s="13"/>
    </row>
    <row r="45" spans="2:11" ht="15.75" x14ac:dyDescent="0.25">
      <c r="B45" s="12" t="s">
        <v>29</v>
      </c>
      <c r="C45" s="14"/>
      <c r="D45" s="16"/>
      <c r="E45" s="14"/>
      <c r="F45" s="17"/>
      <c r="G45" s="13"/>
    </row>
    <row r="46" spans="2:11" x14ac:dyDescent="0.25">
      <c r="B46" s="4"/>
      <c r="C46" s="5"/>
      <c r="D46" s="6"/>
      <c r="E46" s="5"/>
      <c r="F46" s="7"/>
      <c r="G46" s="8"/>
    </row>
    <row r="47" spans="2:11" x14ac:dyDescent="0.25">
      <c r="B47" s="4"/>
      <c r="C47" s="5"/>
      <c r="D47" s="6"/>
      <c r="E47" s="5"/>
      <c r="F47" s="7"/>
      <c r="G47" s="8"/>
    </row>
    <row r="48" spans="2:11" x14ac:dyDescent="0.25">
      <c r="B48" s="21" t="s">
        <v>30</v>
      </c>
      <c r="C48" s="19"/>
      <c r="D48" s="20"/>
      <c r="E48" s="49" t="s">
        <v>45</v>
      </c>
      <c r="F48" s="49"/>
      <c r="G48" s="49"/>
    </row>
    <row r="49" spans="2:7" x14ac:dyDescent="0.25">
      <c r="B49" s="1"/>
      <c r="C49" s="1"/>
      <c r="D49" s="1"/>
      <c r="E49" s="1"/>
      <c r="F49" s="1"/>
      <c r="G49" s="1"/>
    </row>
  </sheetData>
  <mergeCells count="16">
    <mergeCell ref="B10:G10"/>
    <mergeCell ref="B5:F5"/>
    <mergeCell ref="B6:E6"/>
    <mergeCell ref="B7:E7"/>
    <mergeCell ref="B8:E8"/>
    <mergeCell ref="B9:E9"/>
    <mergeCell ref="E48:G48"/>
    <mergeCell ref="B11:G11"/>
    <mergeCell ref="B12:G12"/>
    <mergeCell ref="B13:G13"/>
    <mergeCell ref="B15:B17"/>
    <mergeCell ref="C15:C17"/>
    <mergeCell ref="D15:D17"/>
    <mergeCell ref="E15:E17"/>
    <mergeCell ref="F15:F16"/>
    <mergeCell ref="G15:G16"/>
  </mergeCells>
  <pageMargins left="0.7" right="0.7" top="0.75" bottom="0.75" header="0.3" footer="0.3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2020 рік</vt:lpstr>
      <vt:lpstr>'звіт 2020 рік'!Область_печати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2021-03-10T12:17:50Z</dcterms:modified>
</cp:coreProperties>
</file>