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180" windowHeight="101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18" i="1"/>
  <c r="D19" s="1"/>
  <c r="C11"/>
  <c r="C7"/>
  <c r="C6" s="1"/>
  <c r="D57"/>
  <c r="D58"/>
  <c r="D63"/>
  <c r="D47"/>
  <c r="C58"/>
  <c r="C57" s="1"/>
  <c r="C63" s="1"/>
  <c r="D51"/>
  <c r="D44"/>
  <c r="D56" s="1"/>
  <c r="D41"/>
  <c r="E40"/>
  <c r="E39"/>
  <c r="E38"/>
  <c r="E37"/>
  <c r="E35"/>
  <c r="E34"/>
  <c r="E33"/>
  <c r="E32"/>
  <c r="E31"/>
  <c r="E30"/>
  <c r="E29"/>
  <c r="E26"/>
  <c r="E25"/>
  <c r="E24"/>
  <c r="E23"/>
  <c r="E22"/>
  <c r="E21"/>
  <c r="E17"/>
  <c r="E16"/>
  <c r="E15"/>
  <c r="E14"/>
  <c r="E13"/>
  <c r="E12"/>
  <c r="E11"/>
  <c r="E10"/>
  <c r="E9"/>
  <c r="E8"/>
  <c r="E7"/>
  <c r="E6" l="1"/>
  <c r="C5"/>
  <c r="C18" l="1"/>
  <c r="E5"/>
  <c r="E18" l="1"/>
  <c r="C19"/>
  <c r="E19" s="1"/>
</calcChain>
</file>

<file path=xl/sharedStrings.xml><?xml version="1.0" encoding="utf-8"?>
<sst xmlns="http://schemas.openxmlformats.org/spreadsheetml/2006/main" count="96" uniqueCount="77">
  <si>
    <t>Код</t>
  </si>
  <si>
    <t>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</si>
  <si>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</si>
  <si>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</si>
  <si>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</si>
  <si>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</si>
  <si>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</si>
  <si>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</si>
  <si>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</si>
  <si>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</si>
  <si>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</si>
  <si>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</si>
  <si>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</si>
  <si>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здійснення природоохоронних заходів</t>
  </si>
  <si>
    <t>Всього (без урахування трансфертів)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</si>
  <si>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</si>
  <si>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</si>
  <si>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</si>
  <si>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</si>
  <si>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2000</t>
  </si>
  <si>
    <t>Охорона здоров`я</t>
  </si>
  <si>
    <t>2010</t>
  </si>
  <si>
    <t>Багатопрофільна стаціонарна медична допомога населенню</t>
  </si>
  <si>
    <t>3000</t>
  </si>
  <si>
    <t>Соціальний захист та соціальне забезпечення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</si>
  <si>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</si>
  <si>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</si>
  <si>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4000</t>
  </si>
  <si>
    <t>Культура i мистецтво</t>
  </si>
  <si>
    <t>4060</t>
  </si>
  <si>
    <t>Забезпечення діяльності палаців i будинків культури, клубів, центрів дозвілля та iнших клубних закладів</t>
  </si>
  <si>
    <t>7000</t>
  </si>
  <si>
    <t>Економічна діяльність</t>
  </si>
  <si>
    <t>7110</t>
  </si>
  <si>
    <t>Реалізація програм в галузі сільського господарства</t>
  </si>
  <si>
    <t>7321</t>
  </si>
  <si>
    <t>Будівництво освітніх установ та закладів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</si>
  <si>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</si>
  <si>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</si>
  <si>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8000</t>
  </si>
  <si>
    <t>Інша діяльність</t>
  </si>
  <si>
    <t>8340</t>
  </si>
  <si>
    <t>Природоохоронні заходи за рахунок цільових фондів</t>
  </si>
  <si>
    <t>ДОХОДИ СПЕЦІАЛЬНОГО ФОНДУ</t>
  </si>
  <si>
    <t>Виконано за звітний період</t>
  </si>
  <si>
    <t>% вик.до річного плану</t>
  </si>
  <si>
    <t>ВИДАТКИ СПЕЦІАЛЬНОГО ФОНДУ</t>
  </si>
  <si>
    <t>Всього доходів спеціального фонду</t>
  </si>
  <si>
    <t>8831</t>
  </si>
  <si>
    <t>Надання довгострокових кредитів індивідуальним забудовникам житла на селі</t>
  </si>
  <si>
    <t>4113</t>
  </si>
  <si>
    <t>Надання інших внутрішніх кредитів</t>
  </si>
  <si>
    <t>8832</t>
  </si>
  <si>
    <t>Повернення довгострокових кредитів, наданих індивідуальним забудовникам житла на селі</t>
  </si>
  <si>
    <t>4123</t>
  </si>
  <si>
    <t>Повернення інших внутрішніх кредитів</t>
  </si>
  <si>
    <t>КРЕДИТУВАННЯ СПЕЦІАЛЬНОГО ФОНДУ</t>
  </si>
  <si>
    <t>ФІНАНСУВАННЯ СПЕЦІАЛЬНОГО ФОНДУ</t>
  </si>
  <si>
    <t>Дефіцит (-)/профіцит(+)</t>
  </si>
  <si>
    <t xml:space="preserve">Внутрішнє фінансування </t>
  </si>
  <si>
    <t>Фінансування за рахунок залишків коштів на рахунках бюджетних установ</t>
  </si>
  <si>
    <t>Фінансування за рахунок залишків коштів на рахунках бюджетів</t>
  </si>
  <si>
    <t>На початок періоду</t>
  </si>
  <si>
    <t>На кінець періоду</t>
  </si>
  <si>
    <t>Кошти, що передаються із загального фонду до бюджету розвитку (спеціального фонду)</t>
  </si>
  <si>
    <t>Фінансування за активними операціями</t>
  </si>
  <si>
    <t>Зміна обсягів бюджетних коштів</t>
  </si>
  <si>
    <t>за 9 місяців  2019 року</t>
  </si>
  <si>
    <t>ДАНІ ПРО ВИКОНАННЯ СПЕЦІАЛЬНОГО ФОНДУ РАЙОННОГО БЮДЖЕТУ  КУЛИКІВСЬКОГО РАЙОНУ</t>
  </si>
  <si>
    <t>Всього видатків спеціального фонду</t>
  </si>
  <si>
    <t>Всього кредитування спеціального фонду</t>
  </si>
  <si>
    <t>Одержано (позички)</t>
  </si>
  <si>
    <t>Повернено (позички)</t>
  </si>
  <si>
    <t>Разом коштів отриманих з усіх джерел фінансування</t>
  </si>
  <si>
    <t>Інші розрахунки</t>
  </si>
  <si>
    <t>Начальник фінансового відділу райдержадміністрації                                       Т.О.Дусь</t>
  </si>
  <si>
    <t>План на рік з урахуванням змін</t>
  </si>
</sst>
</file>

<file path=xl/styles.xml><?xml version="1.0" encoding="utf-8"?>
<styleSheet xmlns="http://schemas.openxmlformats.org/spreadsheetml/2006/main">
  <numFmts count="3">
    <numFmt numFmtId="181" formatCode="0.0"/>
    <numFmt numFmtId="182" formatCode="#0.00"/>
    <numFmt numFmtId="183" formatCode="#0.0"/>
  </numFmts>
  <fonts count="6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181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quotePrefix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82" fontId="2" fillId="0" borderId="1" xfId="0" applyNumberFormat="1" applyFont="1" applyFill="1" applyBorder="1" applyAlignment="1">
      <alignment vertical="center" wrapText="1"/>
    </xf>
    <xf numFmtId="183" fontId="2" fillId="0" borderId="1" xfId="0" applyNumberFormat="1" applyFont="1" applyFill="1" applyBorder="1" applyAlignment="1">
      <alignment vertical="center" wrapText="1"/>
    </xf>
    <xf numFmtId="0" fontId="0" fillId="0" borderId="1" xfId="0" quotePrefix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82" fontId="0" fillId="0" borderId="1" xfId="0" applyNumberFormat="1" applyFill="1" applyBorder="1" applyAlignment="1">
      <alignment vertical="center" wrapText="1"/>
    </xf>
    <xf numFmtId="0" fontId="0" fillId="0" borderId="0" xfId="0" applyFill="1"/>
    <xf numFmtId="0" fontId="2" fillId="0" borderId="0" xfId="0" applyFont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183" fontId="4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wrapText="1"/>
    </xf>
    <xf numFmtId="181" fontId="2" fillId="0" borderId="1" xfId="0" applyNumberFormat="1" applyFont="1" applyBorder="1"/>
    <xf numFmtId="0" fontId="4" fillId="2" borderId="1" xfId="0" applyFont="1" applyFill="1" applyBorder="1"/>
    <xf numFmtId="181" fontId="4" fillId="2" borderId="1" xfId="0" applyNumberFormat="1" applyFont="1" applyFill="1" applyBorder="1"/>
    <xf numFmtId="182" fontId="4" fillId="2" borderId="1" xfId="0" applyNumberFormat="1" applyFont="1" applyFill="1" applyBorder="1" applyAlignment="1">
      <alignment vertical="center" wrapText="1"/>
    </xf>
    <xf numFmtId="183" fontId="4" fillId="2" borderId="1" xfId="0" applyNumberFormat="1" applyFont="1" applyFill="1" applyBorder="1" applyAlignment="1">
      <alignment vertical="center" wrapText="1"/>
    </xf>
    <xf numFmtId="2" fontId="2" fillId="0" borderId="1" xfId="0" applyNumberFormat="1" applyFont="1" applyBorder="1"/>
    <xf numFmtId="2" fontId="0" fillId="0" borderId="1" xfId="0" applyNumberFormat="1" applyBorder="1"/>
    <xf numFmtId="0" fontId="1" fillId="0" borderId="1" xfId="0" applyFont="1" applyBorder="1" applyAlignment="1">
      <alignment wrapText="1"/>
    </xf>
    <xf numFmtId="2" fontId="4" fillId="2" borderId="1" xfId="0" applyNumberFormat="1" applyFont="1" applyFill="1" applyBorder="1"/>
    <xf numFmtId="0" fontId="4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0" fillId="2" borderId="3" xfId="0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9"/>
  <sheetViews>
    <sheetView tabSelected="1" workbookViewId="0">
      <selection activeCell="C42" sqref="C42:E42"/>
    </sheetView>
  </sheetViews>
  <sheetFormatPr defaultRowHeight="12.75"/>
  <cols>
    <col min="2" max="2" width="55.28515625" customWidth="1"/>
    <col min="3" max="3" width="13.7109375" customWidth="1"/>
    <col min="4" max="4" width="12.42578125" customWidth="1"/>
    <col min="5" max="5" width="11.140625" customWidth="1"/>
  </cols>
  <sheetData>
    <row r="1" spans="1:7" ht="18">
      <c r="A1" s="33" t="s">
        <v>68</v>
      </c>
      <c r="B1" s="34"/>
      <c r="C1" s="34"/>
      <c r="D1" s="34"/>
      <c r="E1" s="34"/>
      <c r="F1" s="13"/>
      <c r="G1" s="13"/>
    </row>
    <row r="2" spans="1:7" ht="18" customHeight="1">
      <c r="A2" s="33" t="s">
        <v>67</v>
      </c>
      <c r="B2" s="33"/>
      <c r="C2" s="33"/>
      <c r="D2" s="33"/>
      <c r="E2" s="33"/>
      <c r="F2" s="13"/>
      <c r="G2" s="13"/>
    </row>
    <row r="4" spans="1:7" ht="38.25">
      <c r="A4" s="1" t="s">
        <v>0</v>
      </c>
      <c r="B4" s="1" t="s">
        <v>43</v>
      </c>
      <c r="C4" s="14" t="s">
        <v>76</v>
      </c>
      <c r="D4" s="14" t="s">
        <v>44</v>
      </c>
      <c r="E4" s="14" t="s">
        <v>45</v>
      </c>
    </row>
    <row r="5" spans="1:7" ht="16.5" customHeight="1">
      <c r="A5" s="18">
        <v>20000000</v>
      </c>
      <c r="B5" s="20" t="s">
        <v>1</v>
      </c>
      <c r="C5" s="26">
        <f>C6</f>
        <v>1018576</v>
      </c>
      <c r="D5" s="18">
        <v>926074.87</v>
      </c>
      <c r="E5" s="21">
        <f t="shared" ref="E5:E19" si="0">IF(C5=0,0,D5/C5*100)</f>
        <v>90.918583394857137</v>
      </c>
    </row>
    <row r="6" spans="1:7" ht="17.25" customHeight="1">
      <c r="A6" s="18">
        <v>25000000</v>
      </c>
      <c r="B6" s="20" t="s">
        <v>2</v>
      </c>
      <c r="C6" s="26">
        <f>C7+C11</f>
        <v>1018576</v>
      </c>
      <c r="D6" s="18">
        <v>926074.87</v>
      </c>
      <c r="E6" s="21">
        <f t="shared" si="0"/>
        <v>90.918583394857137</v>
      </c>
    </row>
    <row r="7" spans="1:7" ht="25.5">
      <c r="A7" s="2">
        <v>25010000</v>
      </c>
      <c r="B7" s="4" t="s">
        <v>3</v>
      </c>
      <c r="C7" s="27">
        <f>C8+C9</f>
        <v>438576</v>
      </c>
      <c r="D7" s="2">
        <v>306090.65999999997</v>
      </c>
      <c r="E7" s="3">
        <f t="shared" si="0"/>
        <v>69.791931159023747</v>
      </c>
    </row>
    <row r="8" spans="1:7" ht="25.5">
      <c r="A8" s="2">
        <v>25010100</v>
      </c>
      <c r="B8" s="4" t="s">
        <v>4</v>
      </c>
      <c r="C8" s="27">
        <v>378106</v>
      </c>
      <c r="D8" s="2">
        <v>268544.74</v>
      </c>
      <c r="E8" s="3">
        <f t="shared" si="0"/>
        <v>71.023665321364902</v>
      </c>
    </row>
    <row r="9" spans="1:7" ht="16.5" customHeight="1">
      <c r="A9" s="2">
        <v>25010300</v>
      </c>
      <c r="B9" s="4" t="s">
        <v>5</v>
      </c>
      <c r="C9" s="27">
        <v>60470</v>
      </c>
      <c r="D9" s="2">
        <v>35895.919999999998</v>
      </c>
      <c r="E9" s="3">
        <f t="shared" si="0"/>
        <v>59.361534645278645</v>
      </c>
    </row>
    <row r="10" spans="1:7" ht="25.5">
      <c r="A10" s="2">
        <v>25010400</v>
      </c>
      <c r="B10" s="4" t="s">
        <v>6</v>
      </c>
      <c r="C10" s="27">
        <v>0</v>
      </c>
      <c r="D10" s="2">
        <v>1650</v>
      </c>
      <c r="E10" s="3">
        <f t="shared" si="0"/>
        <v>0</v>
      </c>
    </row>
    <row r="11" spans="1:7" ht="15" customHeight="1">
      <c r="A11" s="2">
        <v>25020000</v>
      </c>
      <c r="B11" s="4" t="s">
        <v>7</v>
      </c>
      <c r="C11" s="27">
        <f>C12+C13</f>
        <v>580000</v>
      </c>
      <c r="D11" s="2">
        <v>619984.21</v>
      </c>
      <c r="E11" s="3">
        <f t="shared" si="0"/>
        <v>106.89382931034481</v>
      </c>
    </row>
    <row r="12" spans="1:7" ht="16.5" customHeight="1">
      <c r="A12" s="2">
        <v>25020100</v>
      </c>
      <c r="B12" s="4" t="s">
        <v>8</v>
      </c>
      <c r="C12" s="27">
        <v>0</v>
      </c>
      <c r="D12" s="2">
        <v>138161.78</v>
      </c>
      <c r="E12" s="3">
        <f t="shared" si="0"/>
        <v>0</v>
      </c>
    </row>
    <row r="13" spans="1:7" ht="63.75">
      <c r="A13" s="2">
        <v>25020200</v>
      </c>
      <c r="B13" s="4" t="s">
        <v>9</v>
      </c>
      <c r="C13" s="27">
        <v>580000</v>
      </c>
      <c r="D13" s="2">
        <v>481822.43</v>
      </c>
      <c r="E13" s="3">
        <f t="shared" si="0"/>
        <v>83.072832758620692</v>
      </c>
    </row>
    <row r="14" spans="1:7">
      <c r="A14" s="18">
        <v>40000000</v>
      </c>
      <c r="B14" s="20" t="s">
        <v>10</v>
      </c>
      <c r="C14" s="26">
        <v>443790</v>
      </c>
      <c r="D14" s="18">
        <v>0</v>
      </c>
      <c r="E14" s="21">
        <f t="shared" si="0"/>
        <v>0</v>
      </c>
    </row>
    <row r="15" spans="1:7">
      <c r="A15" s="18">
        <v>41000000</v>
      </c>
      <c r="B15" s="20" t="s">
        <v>11</v>
      </c>
      <c r="C15" s="26">
        <v>443790</v>
      </c>
      <c r="D15" s="18">
        <v>0</v>
      </c>
      <c r="E15" s="21">
        <f t="shared" si="0"/>
        <v>0</v>
      </c>
    </row>
    <row r="16" spans="1:7">
      <c r="A16" s="2">
        <v>41050000</v>
      </c>
      <c r="B16" s="4" t="s">
        <v>12</v>
      </c>
      <c r="C16" s="27">
        <v>443790</v>
      </c>
      <c r="D16" s="2">
        <v>0</v>
      </c>
      <c r="E16" s="3">
        <f t="shared" si="0"/>
        <v>0</v>
      </c>
    </row>
    <row r="17" spans="1:5" ht="25.5">
      <c r="A17" s="2">
        <v>41053600</v>
      </c>
      <c r="B17" s="4" t="s">
        <v>13</v>
      </c>
      <c r="C17" s="27">
        <v>443790</v>
      </c>
      <c r="D17" s="2">
        <v>0</v>
      </c>
      <c r="E17" s="3">
        <f t="shared" si="0"/>
        <v>0</v>
      </c>
    </row>
    <row r="18" spans="1:5" ht="18" customHeight="1">
      <c r="A18" s="22" t="s">
        <v>14</v>
      </c>
      <c r="B18" s="22"/>
      <c r="C18" s="29">
        <f>C5</f>
        <v>1018576</v>
      </c>
      <c r="D18" s="22">
        <f>D5</f>
        <v>926074.87</v>
      </c>
      <c r="E18" s="23">
        <f t="shared" si="0"/>
        <v>90.918583394857137</v>
      </c>
    </row>
    <row r="19" spans="1:5" ht="18" customHeight="1">
      <c r="A19" s="35" t="s">
        <v>47</v>
      </c>
      <c r="B19" s="36"/>
      <c r="C19" s="29">
        <f>C18+C14</f>
        <v>1462366</v>
      </c>
      <c r="D19" s="22">
        <f>D18+D14</f>
        <v>926074.87</v>
      </c>
      <c r="E19" s="23">
        <f t="shared" si="0"/>
        <v>63.327160915940325</v>
      </c>
    </row>
    <row r="20" spans="1:5" ht="43.5" customHeight="1">
      <c r="A20" s="15" t="s">
        <v>0</v>
      </c>
      <c r="B20" s="15" t="s">
        <v>46</v>
      </c>
      <c r="C20" s="14" t="s">
        <v>76</v>
      </c>
      <c r="D20" s="14" t="s">
        <v>44</v>
      </c>
      <c r="E20" s="14" t="s">
        <v>45</v>
      </c>
    </row>
    <row r="21" spans="1:5">
      <c r="A21" s="5" t="s">
        <v>15</v>
      </c>
      <c r="B21" s="6" t="s">
        <v>16</v>
      </c>
      <c r="C21" s="7">
        <v>10466</v>
      </c>
      <c r="D21" s="7">
        <v>9650</v>
      </c>
      <c r="E21" s="8">
        <f>D21/C21*100</f>
        <v>92.203325052551122</v>
      </c>
    </row>
    <row r="22" spans="1:5" ht="51">
      <c r="A22" s="9" t="s">
        <v>17</v>
      </c>
      <c r="B22" s="10" t="s">
        <v>18</v>
      </c>
      <c r="C22" s="11">
        <v>10466</v>
      </c>
      <c r="D22" s="11">
        <v>9650</v>
      </c>
      <c r="E22" s="8">
        <f t="shared" ref="E22:E40" si="1">D22/C22*100</f>
        <v>92.203325052551122</v>
      </c>
    </row>
    <row r="23" spans="1:5">
      <c r="A23" s="5" t="s">
        <v>19</v>
      </c>
      <c r="B23" s="6" t="s">
        <v>20</v>
      </c>
      <c r="C23" s="7">
        <v>580441</v>
      </c>
      <c r="D23" s="7">
        <v>473773.78</v>
      </c>
      <c r="E23" s="8">
        <f t="shared" si="1"/>
        <v>81.623072801542278</v>
      </c>
    </row>
    <row r="24" spans="1:5">
      <c r="A24" s="9" t="s">
        <v>21</v>
      </c>
      <c r="B24" s="10" t="s">
        <v>22</v>
      </c>
      <c r="C24" s="11">
        <v>580441</v>
      </c>
      <c r="D24" s="11">
        <v>473773.78</v>
      </c>
      <c r="E24" s="8">
        <f t="shared" si="1"/>
        <v>81.623072801542278</v>
      </c>
    </row>
    <row r="25" spans="1:5">
      <c r="A25" s="5" t="s">
        <v>23</v>
      </c>
      <c r="B25" s="6" t="s">
        <v>24</v>
      </c>
      <c r="C25" s="7">
        <v>1022718</v>
      </c>
      <c r="D25" s="7">
        <v>758428.11</v>
      </c>
      <c r="E25" s="8">
        <f t="shared" si="1"/>
        <v>74.158087566660598</v>
      </c>
    </row>
    <row r="26" spans="1:5" ht="38.25">
      <c r="A26" s="9" t="s">
        <v>25</v>
      </c>
      <c r="B26" s="10" t="s">
        <v>26</v>
      </c>
      <c r="C26" s="11">
        <v>1022718</v>
      </c>
      <c r="D26" s="11">
        <v>758428.11</v>
      </c>
      <c r="E26" s="8">
        <f t="shared" si="1"/>
        <v>74.158087566660598</v>
      </c>
    </row>
    <row r="27" spans="1:5">
      <c r="A27" s="5" t="s">
        <v>27</v>
      </c>
      <c r="B27" s="6" t="s">
        <v>28</v>
      </c>
      <c r="C27" s="7">
        <v>0</v>
      </c>
      <c r="D27" s="7">
        <v>1040.28</v>
      </c>
      <c r="E27" s="8"/>
    </row>
    <row r="28" spans="1:5" ht="25.5">
      <c r="A28" s="9" t="s">
        <v>29</v>
      </c>
      <c r="B28" s="10" t="s">
        <v>30</v>
      </c>
      <c r="C28" s="11">
        <v>0</v>
      </c>
      <c r="D28" s="11">
        <v>1040.28</v>
      </c>
      <c r="E28" s="8"/>
    </row>
    <row r="29" spans="1:5">
      <c r="A29" s="5" t="s">
        <v>31</v>
      </c>
      <c r="B29" s="6" t="s">
        <v>32</v>
      </c>
      <c r="C29" s="7">
        <v>561249.87</v>
      </c>
      <c r="D29" s="7">
        <v>395211.05</v>
      </c>
      <c r="E29" s="8">
        <f t="shared" si="1"/>
        <v>70.4162390273694</v>
      </c>
    </row>
    <row r="30" spans="1:5">
      <c r="A30" s="9" t="s">
        <v>33</v>
      </c>
      <c r="B30" s="10" t="s">
        <v>34</v>
      </c>
      <c r="C30" s="11">
        <v>46040</v>
      </c>
      <c r="D30" s="11">
        <v>0</v>
      </c>
      <c r="E30" s="8">
        <f t="shared" si="1"/>
        <v>0</v>
      </c>
    </row>
    <row r="31" spans="1:5">
      <c r="A31" s="9" t="s">
        <v>35</v>
      </c>
      <c r="B31" s="10" t="s">
        <v>36</v>
      </c>
      <c r="C31" s="11">
        <v>15209.87</v>
      </c>
      <c r="D31" s="11">
        <v>15209.87</v>
      </c>
      <c r="E31" s="8">
        <f t="shared" si="1"/>
        <v>100</v>
      </c>
    </row>
    <row r="32" spans="1:5" ht="38.25">
      <c r="A32" s="9" t="s">
        <v>37</v>
      </c>
      <c r="B32" s="10" t="s">
        <v>38</v>
      </c>
      <c r="C32" s="11">
        <v>500000</v>
      </c>
      <c r="D32" s="11">
        <v>380001.18</v>
      </c>
      <c r="E32" s="8">
        <f t="shared" si="1"/>
        <v>76.000236000000001</v>
      </c>
    </row>
    <row r="33" spans="1:5">
      <c r="A33" s="5" t="s">
        <v>39</v>
      </c>
      <c r="B33" s="6" t="s">
        <v>40</v>
      </c>
      <c r="C33" s="7">
        <v>443790</v>
      </c>
      <c r="D33" s="7">
        <v>0</v>
      </c>
      <c r="E33" s="8">
        <f t="shared" si="1"/>
        <v>0</v>
      </c>
    </row>
    <row r="34" spans="1:5">
      <c r="A34" s="9" t="s">
        <v>41</v>
      </c>
      <c r="B34" s="10" t="s">
        <v>42</v>
      </c>
      <c r="C34" s="11">
        <v>443790</v>
      </c>
      <c r="D34" s="11">
        <v>0</v>
      </c>
      <c r="E34" s="8">
        <f t="shared" si="1"/>
        <v>0</v>
      </c>
    </row>
    <row r="35" spans="1:5" ht="24.75" customHeight="1">
      <c r="A35" s="30" t="s">
        <v>69</v>
      </c>
      <c r="B35" s="37"/>
      <c r="C35" s="24">
        <v>2618664.87</v>
      </c>
      <c r="D35" s="24">
        <v>1638103.22</v>
      </c>
      <c r="E35" s="25">
        <f t="shared" si="1"/>
        <v>62.554901116460911</v>
      </c>
    </row>
    <row r="36" spans="1:5" ht="38.25">
      <c r="A36" s="17" t="s">
        <v>0</v>
      </c>
      <c r="B36" s="17" t="s">
        <v>56</v>
      </c>
      <c r="C36" s="14" t="s">
        <v>76</v>
      </c>
      <c r="D36" s="14" t="s">
        <v>44</v>
      </c>
      <c r="E36" s="14" t="s">
        <v>45</v>
      </c>
    </row>
    <row r="37" spans="1:5" ht="25.5">
      <c r="A37" s="5" t="s">
        <v>48</v>
      </c>
      <c r="B37" s="6" t="s">
        <v>49</v>
      </c>
      <c r="C37" s="7">
        <v>19530</v>
      </c>
      <c r="D37" s="7">
        <v>11629.55</v>
      </c>
      <c r="E37" s="16">
        <f t="shared" si="1"/>
        <v>59.54710701484894</v>
      </c>
    </row>
    <row r="38" spans="1:5">
      <c r="A38" s="9" t="s">
        <v>50</v>
      </c>
      <c r="B38" s="10" t="s">
        <v>51</v>
      </c>
      <c r="C38" s="11">
        <v>19530</v>
      </c>
      <c r="D38" s="11">
        <v>11629.55</v>
      </c>
      <c r="E38" s="16">
        <f t="shared" si="1"/>
        <v>59.54710701484894</v>
      </c>
    </row>
    <row r="39" spans="1:5" ht="25.5">
      <c r="A39" s="5" t="s">
        <v>52</v>
      </c>
      <c r="B39" s="6" t="s">
        <v>53</v>
      </c>
      <c r="C39" s="7">
        <v>-19530</v>
      </c>
      <c r="D39" s="7">
        <v>-13100.14</v>
      </c>
      <c r="E39" s="16">
        <f t="shared" si="1"/>
        <v>67.077009728622627</v>
      </c>
    </row>
    <row r="40" spans="1:5">
      <c r="A40" s="9" t="s">
        <v>54</v>
      </c>
      <c r="B40" s="10" t="s">
        <v>55</v>
      </c>
      <c r="C40" s="11">
        <v>-19530</v>
      </c>
      <c r="D40" s="11">
        <v>-13100.14</v>
      </c>
      <c r="E40" s="16">
        <f t="shared" si="1"/>
        <v>67.077009728622627</v>
      </c>
    </row>
    <row r="41" spans="1:5" ht="24" customHeight="1">
      <c r="A41" s="30" t="s">
        <v>70</v>
      </c>
      <c r="B41" s="31"/>
      <c r="C41" s="24">
        <v>0</v>
      </c>
      <c r="D41" s="24">
        <f>D39+D37</f>
        <v>-1470.5900000000001</v>
      </c>
      <c r="E41" s="25"/>
    </row>
    <row r="42" spans="1:5" ht="42" customHeight="1">
      <c r="A42" s="2"/>
      <c r="B42" s="18" t="s">
        <v>57</v>
      </c>
      <c r="C42" s="14" t="s">
        <v>76</v>
      </c>
      <c r="D42" s="14" t="s">
        <v>44</v>
      </c>
      <c r="E42" s="14" t="s">
        <v>45</v>
      </c>
    </row>
    <row r="43" spans="1:5">
      <c r="A43" s="2"/>
      <c r="B43" s="19" t="s">
        <v>58</v>
      </c>
      <c r="C43" s="2"/>
      <c r="D43" s="2">
        <v>-710557.76</v>
      </c>
      <c r="E43" s="2"/>
    </row>
    <row r="44" spans="1:5">
      <c r="A44" s="18">
        <v>200000</v>
      </c>
      <c r="B44" s="18" t="s">
        <v>59</v>
      </c>
      <c r="C44" s="18"/>
      <c r="D44" s="26">
        <f>D47+D51</f>
        <v>710557.76</v>
      </c>
      <c r="E44" s="26"/>
    </row>
    <row r="45" spans="1:5">
      <c r="A45" s="2">
        <v>203410</v>
      </c>
      <c r="B45" s="2" t="s">
        <v>71</v>
      </c>
      <c r="C45" s="2"/>
      <c r="D45" s="27">
        <v>0</v>
      </c>
      <c r="E45" s="27"/>
    </row>
    <row r="46" spans="1:5">
      <c r="A46" s="2">
        <v>203420</v>
      </c>
      <c r="B46" s="2" t="s">
        <v>72</v>
      </c>
      <c r="C46" s="2"/>
      <c r="D46" s="27">
        <v>0</v>
      </c>
      <c r="E46" s="27"/>
    </row>
    <row r="47" spans="1:5" ht="25.5">
      <c r="A47" s="18">
        <v>205000</v>
      </c>
      <c r="B47" s="20" t="s">
        <v>60</v>
      </c>
      <c r="C47" s="18"/>
      <c r="D47" s="18">
        <f>D48-D49+D50</f>
        <v>-39482.880000000019</v>
      </c>
      <c r="E47" s="18"/>
    </row>
    <row r="48" spans="1:5">
      <c r="A48" s="19">
        <v>205100</v>
      </c>
      <c r="B48" s="28" t="s">
        <v>62</v>
      </c>
      <c r="C48" s="18"/>
      <c r="D48" s="19">
        <v>876226.96</v>
      </c>
      <c r="E48" s="18"/>
    </row>
    <row r="49" spans="1:5">
      <c r="A49" s="19">
        <v>205200</v>
      </c>
      <c r="B49" s="28" t="s">
        <v>63</v>
      </c>
      <c r="C49" s="18"/>
      <c r="D49" s="19">
        <v>831456.23</v>
      </c>
      <c r="E49" s="18"/>
    </row>
    <row r="50" spans="1:5">
      <c r="A50" s="19">
        <v>205300</v>
      </c>
      <c r="B50" s="28" t="s">
        <v>74</v>
      </c>
      <c r="C50" s="2"/>
      <c r="D50" s="2">
        <v>-84253.61</v>
      </c>
      <c r="E50" s="2"/>
    </row>
    <row r="51" spans="1:5" ht="25.5">
      <c r="A51" s="18">
        <v>208000</v>
      </c>
      <c r="B51" s="20" t="s">
        <v>61</v>
      </c>
      <c r="C51" s="18"/>
      <c r="D51" s="18">
        <f>D52-D53+D55</f>
        <v>750040.64</v>
      </c>
      <c r="E51" s="18"/>
    </row>
    <row r="52" spans="1:5">
      <c r="A52" s="2">
        <v>208100</v>
      </c>
      <c r="B52" s="2" t="s">
        <v>62</v>
      </c>
      <c r="C52" s="2"/>
      <c r="D52" s="2">
        <v>6952.16</v>
      </c>
      <c r="E52" s="2"/>
    </row>
    <row r="53" spans="1:5">
      <c r="A53" s="2">
        <v>208200</v>
      </c>
      <c r="B53" s="2" t="s">
        <v>63</v>
      </c>
      <c r="C53" s="2"/>
      <c r="D53" s="2">
        <v>8422.75</v>
      </c>
      <c r="E53" s="2"/>
    </row>
    <row r="54" spans="1:5">
      <c r="A54" s="2">
        <v>208340</v>
      </c>
      <c r="B54" s="2" t="s">
        <v>74</v>
      </c>
      <c r="C54" s="2"/>
      <c r="D54" s="2">
        <v>0</v>
      </c>
      <c r="E54" s="2"/>
    </row>
    <row r="55" spans="1:5" ht="25.5">
      <c r="A55" s="2">
        <v>208400</v>
      </c>
      <c r="B55" s="4" t="s">
        <v>64</v>
      </c>
      <c r="C55" s="2"/>
      <c r="D55" s="2">
        <v>751511.23</v>
      </c>
      <c r="E55" s="2"/>
    </row>
    <row r="56" spans="1:5">
      <c r="A56" s="18">
        <v>900230</v>
      </c>
      <c r="B56" s="20" t="s">
        <v>73</v>
      </c>
      <c r="C56" s="18"/>
      <c r="D56" s="26">
        <f>D44</f>
        <v>710557.76</v>
      </c>
      <c r="E56" s="26"/>
    </row>
    <row r="57" spans="1:5">
      <c r="A57" s="18">
        <v>600000</v>
      </c>
      <c r="B57" s="20" t="s">
        <v>65</v>
      </c>
      <c r="C57" s="18">
        <f>C58</f>
        <v>1156298.8700000001</v>
      </c>
      <c r="D57" s="26">
        <f>D58</f>
        <v>710557.76</v>
      </c>
      <c r="E57" s="26"/>
    </row>
    <row r="58" spans="1:5">
      <c r="A58" s="18">
        <v>602000</v>
      </c>
      <c r="B58" s="20" t="s">
        <v>66</v>
      </c>
      <c r="C58" s="18">
        <f>C59+C60+C61+C62</f>
        <v>1156298.8700000001</v>
      </c>
      <c r="D58" s="26">
        <f>D59-D60+D61+D62</f>
        <v>710557.76</v>
      </c>
      <c r="E58" s="18"/>
    </row>
    <row r="59" spans="1:5">
      <c r="A59" s="2">
        <v>602100</v>
      </c>
      <c r="B59" s="2" t="s">
        <v>62</v>
      </c>
      <c r="C59" s="2">
        <v>0</v>
      </c>
      <c r="D59" s="2">
        <v>883179.12</v>
      </c>
      <c r="E59" s="2"/>
    </row>
    <row r="60" spans="1:5">
      <c r="A60" s="2">
        <v>602200</v>
      </c>
      <c r="B60" s="2" t="s">
        <v>63</v>
      </c>
      <c r="C60" s="2">
        <v>0</v>
      </c>
      <c r="D60" s="27">
        <v>839878.98</v>
      </c>
      <c r="E60" s="27"/>
    </row>
    <row r="61" spans="1:5">
      <c r="A61" s="2">
        <v>602304</v>
      </c>
      <c r="B61" s="2" t="s">
        <v>74</v>
      </c>
      <c r="C61" s="2">
        <v>0</v>
      </c>
      <c r="D61" s="27">
        <v>-84253.61</v>
      </c>
      <c r="E61" s="27"/>
    </row>
    <row r="62" spans="1:5" ht="25.5">
      <c r="A62" s="2">
        <v>602400</v>
      </c>
      <c r="B62" s="4" t="s">
        <v>64</v>
      </c>
      <c r="C62" s="2">
        <v>1156298.8700000001</v>
      </c>
      <c r="D62" s="2">
        <v>751511.23</v>
      </c>
      <c r="E62" s="2"/>
    </row>
    <row r="63" spans="1:5">
      <c r="A63" s="18">
        <v>900460</v>
      </c>
      <c r="B63" s="20" t="s">
        <v>73</v>
      </c>
      <c r="C63" s="18">
        <f>C57</f>
        <v>1156298.8700000001</v>
      </c>
      <c r="D63" s="26">
        <f>D57</f>
        <v>710557.76</v>
      </c>
      <c r="E63" s="18"/>
    </row>
    <row r="64" spans="1:5">
      <c r="A64" s="12"/>
      <c r="B64" s="12"/>
      <c r="C64" s="12"/>
      <c r="D64" s="12"/>
      <c r="E64" s="12"/>
    </row>
    <row r="65" spans="1:5">
      <c r="A65" s="12"/>
      <c r="B65" s="12"/>
      <c r="C65" s="12"/>
      <c r="D65" s="12"/>
      <c r="E65" s="12"/>
    </row>
    <row r="66" spans="1:5">
      <c r="A66" s="32" t="s">
        <v>75</v>
      </c>
      <c r="B66" s="32"/>
      <c r="C66" s="32"/>
      <c r="D66" s="32"/>
      <c r="E66" s="32"/>
    </row>
    <row r="67" spans="1:5">
      <c r="A67" s="12"/>
      <c r="B67" s="12"/>
      <c r="C67" s="12"/>
      <c r="D67" s="12"/>
      <c r="E67" s="12"/>
    </row>
    <row r="68" spans="1:5">
      <c r="A68" s="12"/>
      <c r="B68" s="12"/>
      <c r="C68" s="12"/>
      <c r="D68" s="12"/>
      <c r="E68" s="12"/>
    </row>
    <row r="69" spans="1:5">
      <c r="A69" s="12"/>
      <c r="B69" s="12"/>
      <c r="C69" s="12"/>
      <c r="D69" s="12"/>
      <c r="E69" s="12"/>
    </row>
  </sheetData>
  <mergeCells count="6">
    <mergeCell ref="A41:B41"/>
    <mergeCell ref="A66:E66"/>
    <mergeCell ref="A1:E1"/>
    <mergeCell ref="A2:E2"/>
    <mergeCell ref="A19:B19"/>
    <mergeCell ref="A35:B35"/>
  </mergeCells>
  <phoneticPr fontId="0" type="noConversion"/>
  <pageMargins left="0.75" right="0.75" top="1" bottom="1" header="0.5" footer="0.5"/>
  <pageSetup paperSize="9" scale="8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u251001</dc:creator>
  <cp:lastModifiedBy>Zagalniu</cp:lastModifiedBy>
  <cp:lastPrinted>2019-11-11T15:07:45Z</cp:lastPrinted>
  <dcterms:created xsi:type="dcterms:W3CDTF">2019-11-06T14:54:43Z</dcterms:created>
  <dcterms:modified xsi:type="dcterms:W3CDTF">2020-02-20T09:19:15Z</dcterms:modified>
</cp:coreProperties>
</file>