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filterPrivacy="1" defaultThemeVersion="124226"/>
  <xr:revisionPtr revIDLastSave="0" documentId="8_{7474AC51-41A5-42F8-B8D1-4B6F3591C811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МКДТП" sheetId="3" r:id="rId1"/>
    <sheet name="АНД" sheetId="1" r:id="rId2"/>
    <sheet name="Загальна таблиця" sheetId="2" r:id="rId3"/>
  </sheets>
  <externalReferences>
    <externalReference r:id="rId4"/>
  </externalReferences>
  <definedNames>
    <definedName name="_xlnm._FilterDatabase" localSheetId="1" hidden="1">АНД!$C$1:$C$347</definedName>
    <definedName name="_xlnm._FilterDatabase" localSheetId="0" hidden="1">МКДТП!$C$1:$C$292</definedName>
    <definedName name="_xlnm.Print_Titles" localSheetId="1">АНД!$4:$5</definedName>
    <definedName name="_xlnm.Print_Area" localSheetId="1">АНД!$A$1:$J$347</definedName>
    <definedName name="_xlnm.Print_Area" localSheetId="2">'Загальна таблиця'!$A$1:$D$35</definedName>
    <definedName name="_xlnm.Print_Area" localSheetId="0">МКДТП!$A$1:$J$292</definedName>
  </definedNames>
  <calcPr calcId="181029"/>
</workbook>
</file>

<file path=xl/calcChain.xml><?xml version="1.0" encoding="utf-8"?>
<calcChain xmlns="http://schemas.openxmlformats.org/spreadsheetml/2006/main">
  <c r="E347" i="1" l="1"/>
  <c r="C10" i="2"/>
  <c r="I76" i="1"/>
  <c r="E76" i="1"/>
  <c r="E21" i="1"/>
  <c r="E251" i="1"/>
  <c r="D18" i="2" l="1"/>
  <c r="D16" i="2" l="1"/>
  <c r="A285" i="3" l="1"/>
  <c r="D4" i="3" s="1"/>
  <c r="D14" i="2"/>
  <c r="D4" i="2" l="1"/>
  <c r="D3" i="2"/>
  <c r="D7" i="2"/>
  <c r="D40" i="3"/>
  <c r="C21" i="3"/>
  <c r="D21" i="3"/>
  <c r="C40" i="3"/>
  <c r="C44" i="3"/>
  <c r="D44" i="3"/>
  <c r="C57" i="3"/>
  <c r="D57" i="3"/>
  <c r="I346" i="1" l="1"/>
  <c r="I343" i="1"/>
  <c r="I337" i="1"/>
  <c r="I324" i="1"/>
  <c r="I275" i="1"/>
  <c r="I267" i="1"/>
  <c r="I259" i="1"/>
  <c r="I251" i="1"/>
  <c r="I225" i="1"/>
  <c r="I128" i="1"/>
  <c r="I97" i="1"/>
  <c r="I63" i="1"/>
  <c r="I59" i="1"/>
  <c r="I45" i="1"/>
  <c r="I39" i="1"/>
  <c r="I21" i="1"/>
  <c r="D15" i="2"/>
  <c r="D11" i="2"/>
  <c r="D23" i="2"/>
  <c r="D21" i="2"/>
  <c r="D17" i="2"/>
  <c r="E259" i="1"/>
  <c r="C17" i="2" s="1"/>
  <c r="D19" i="2"/>
  <c r="E267" i="1"/>
  <c r="C19" i="2" s="1"/>
  <c r="D12" i="2"/>
  <c r="D25" i="2"/>
  <c r="D5" i="2"/>
  <c r="E45" i="1"/>
  <c r="C7" i="2" s="1"/>
  <c r="E236" i="1"/>
  <c r="C15" i="2" s="1"/>
  <c r="D24" i="2"/>
  <c r="D8" i="2"/>
  <c r="D6" i="2"/>
  <c r="D26" i="2"/>
  <c r="D20" i="2"/>
  <c r="D10" i="2"/>
  <c r="D9" i="2"/>
  <c r="E261" i="1"/>
  <c r="C18" i="2" s="1"/>
  <c r="D27" i="2" l="1"/>
  <c r="E343" i="1"/>
  <c r="C24" i="2" s="1"/>
  <c r="E337" i="1" l="1"/>
  <c r="C23" i="2" s="1"/>
  <c r="E324" i="1"/>
  <c r="C21" i="2" s="1"/>
  <c r="E275" i="1" l="1"/>
  <c r="C20" i="2" s="1"/>
  <c r="C16" i="2" l="1"/>
  <c r="E225" i="1"/>
  <c r="C14" i="2" s="1"/>
  <c r="E63" i="1"/>
  <c r="E59" i="1"/>
  <c r="C8" i="2" s="1"/>
  <c r="E39" i="1"/>
  <c r="C4" i="2" s="1"/>
  <c r="C3" i="2"/>
  <c r="E346" i="1" l="1"/>
  <c r="E128" i="1"/>
  <c r="C12" i="2" s="1"/>
  <c r="E97" i="1"/>
  <c r="C26" i="2" l="1"/>
  <c r="D6" i="1"/>
  <c r="C11" i="2"/>
  <c r="C27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Автор</author>
  </authors>
  <commentList>
    <comment ref="D284" authorId="0" shapeId="0" xr:uid="{42983AB1-ECE2-40F0-BBF1-E1ADDFED0198}">
      <text>
        <r>
          <rPr>
            <b/>
            <sz val="9"/>
            <color indexed="81"/>
            <rFont val="Tahoma"/>
            <charset val="1"/>
          </rPr>
          <t xml:space="preserve">Автор:
</t>
        </r>
      </text>
    </comment>
  </commentList>
</comments>
</file>

<file path=xl/sharedStrings.xml><?xml version="1.0" encoding="utf-8"?>
<sst xmlns="http://schemas.openxmlformats.org/spreadsheetml/2006/main" count="3067" uniqueCount="2513">
  <si>
    <t>Область</t>
  </si>
  <si>
    <t>Всього</t>
  </si>
  <si>
    <t>Житомирська</t>
  </si>
  <si>
    <t>Закарпатська</t>
  </si>
  <si>
    <t>Івано-Франківська</t>
  </si>
  <si>
    <t>Запорізька</t>
  </si>
  <si>
    <t>Київська</t>
  </si>
  <si>
    <t>Кіровоградська</t>
  </si>
  <si>
    <t>Львівська</t>
  </si>
  <si>
    <t>Миколаївська</t>
  </si>
  <si>
    <t>Рівненська</t>
  </si>
  <si>
    <t>Сумська</t>
  </si>
  <si>
    <t>Тернопільська</t>
  </si>
  <si>
    <t>Харківська</t>
  </si>
  <si>
    <t>Хмельницька</t>
  </si>
  <si>
    <t>Черкаська</t>
  </si>
  <si>
    <t>РАЗОМ</t>
  </si>
  <si>
    <t>Чернігівська</t>
  </si>
  <si>
    <t>Початок ділянки км, м</t>
  </si>
  <si>
    <t>Полтавська</t>
  </si>
  <si>
    <t>№ п/п</t>
  </si>
  <si>
    <t>АНД</t>
  </si>
  <si>
    <t>Вінницька</t>
  </si>
  <si>
    <t>Волинська</t>
  </si>
  <si>
    <t>Дніпропетровська</t>
  </si>
  <si>
    <t>Донецька</t>
  </si>
  <si>
    <t>Луганська</t>
  </si>
  <si>
    <t>Одеська</t>
  </si>
  <si>
    <t>Херсонська</t>
  </si>
  <si>
    <t>Чернівецька</t>
  </si>
  <si>
    <t>Ч. ч.</t>
  </si>
  <si>
    <t>Початок ділянки КМ+м</t>
  </si>
  <si>
    <t>Кінець ділянки КМ+м</t>
  </si>
  <si>
    <t xml:space="preserve">Дніпропетровська </t>
  </si>
  <si>
    <t xml:space="preserve">GPS-координати </t>
  </si>
  <si>
    <t>Кількість ДТП за три роки до взяття на облік</t>
  </si>
  <si>
    <t xml:space="preserve">318+000 </t>
  </si>
  <si>
    <t>318+150</t>
  </si>
  <si>
    <t>4</t>
  </si>
  <si>
    <t xml:space="preserve">404+050 </t>
  </si>
  <si>
    <t>404+155</t>
  </si>
  <si>
    <t>Назва дороги</t>
  </si>
  <si>
    <t>Кінець ділянки км, м</t>
  </si>
  <si>
    <t xml:space="preserve">467+300 </t>
  </si>
  <si>
    <t>467+500</t>
  </si>
  <si>
    <t>46.7731694/35.5690544</t>
  </si>
  <si>
    <t>46.7720412/35.5709251</t>
  </si>
  <si>
    <t xml:space="preserve">567+001 </t>
  </si>
  <si>
    <t>567+853</t>
  </si>
  <si>
    <t>46.8762755/36.7690737</t>
  </si>
  <si>
    <t xml:space="preserve">425+849 </t>
  </si>
  <si>
    <t>426+238</t>
  </si>
  <si>
    <t>46.8032997/35.0876802</t>
  </si>
  <si>
    <t>46.8051239/35.0918722</t>
  </si>
  <si>
    <t>Протяжність ділянки, м</t>
  </si>
  <si>
    <t>М(Д)К ДТП</t>
  </si>
  <si>
    <t xml:space="preserve">168+570 </t>
  </si>
  <si>
    <t>169+520</t>
  </si>
  <si>
    <t>Індекс дороги</t>
  </si>
  <si>
    <t xml:space="preserve"> Кіпті – Глухів – Бачівськ (на м. Брянськ)</t>
  </si>
  <si>
    <t>М-02</t>
  </si>
  <si>
    <t>Р-56</t>
  </si>
  <si>
    <t xml:space="preserve"> Харків – Сімферополь – Алушта – Ялта</t>
  </si>
  <si>
    <t>М-18</t>
  </si>
  <si>
    <t>початок (широта/довгота)</t>
  </si>
  <si>
    <t>кінець (широта/довгота)</t>
  </si>
  <si>
    <t>47.6234034/35.3478607</t>
  </si>
  <si>
    <t>47.6222097/35.3469817</t>
  </si>
  <si>
    <t>46.9001743/35.3750132</t>
  </si>
  <si>
    <t>46.9034316/35.3746092</t>
  </si>
  <si>
    <t>Н-07</t>
  </si>
  <si>
    <t>Р-67</t>
  </si>
  <si>
    <t>Чернігів – Ніжин – Прилуки – Пирятин</t>
  </si>
  <si>
    <t>М-14</t>
  </si>
  <si>
    <t xml:space="preserve">Харків – Сімферополь – Алушта – Ялта </t>
  </si>
  <si>
    <t xml:space="preserve">Одеса – Мелітополь – Навоазовськ (на м. Таганрог) </t>
  </si>
  <si>
    <t>* Ступінь небезпеки місця (ділянки) концентрації ДТП визначено згідно з [1] за значенням коефіцієнта пригод Кпр , та позначено кольором, де:</t>
  </si>
  <si>
    <t>Ступінь небезпеки*</t>
  </si>
  <si>
    <t>46.8762755/
36.7690737</t>
  </si>
  <si>
    <t>М-19</t>
  </si>
  <si>
    <t>Доманове (на м. Брест) –– Ковель –– Чернівці ––Тереблече (на м. Бухарест)</t>
  </si>
  <si>
    <t>303+100</t>
  </si>
  <si>
    <t>303+300</t>
  </si>
  <si>
    <t xml:space="preserve">49.6843253/ 25.7235826 </t>
  </si>
  <si>
    <t xml:space="preserve">316+010 </t>
  </si>
  <si>
    <t>316+783</t>
  </si>
  <si>
    <t>49.5779103/25.6704541</t>
  </si>
  <si>
    <t>49.5735314/25.6635296</t>
  </si>
  <si>
    <t>49.6828624/25.7216585</t>
  </si>
  <si>
    <t>9</t>
  </si>
  <si>
    <t>М-30</t>
  </si>
  <si>
    <t xml:space="preserve">154+464 </t>
  </si>
  <si>
    <t>155+500</t>
  </si>
  <si>
    <t xml:space="preserve">157+550 </t>
  </si>
  <si>
    <t>158+400</t>
  </si>
  <si>
    <t>49.5447624/25.6462363</t>
  </si>
  <si>
    <t>49.5417895/25.6599153</t>
  </si>
  <si>
    <t>49.5359674/25.6867569</t>
  </si>
  <si>
    <t>49.5336119/25.6976594</t>
  </si>
  <si>
    <t>7</t>
  </si>
  <si>
    <t>Н-18</t>
  </si>
  <si>
    <t>Р-41</t>
  </si>
  <si>
    <t>Івано-Франківськ ––Бучач –– Тернопіль</t>
  </si>
  <si>
    <t xml:space="preserve">48+850 </t>
  </si>
  <si>
    <t>49+100</t>
  </si>
  <si>
    <t>49.0905742/25.1748576</t>
  </si>
  <si>
    <t>49.0902204/25.1781165</t>
  </si>
  <si>
    <t>Об’їзд м. Тернополя</t>
  </si>
  <si>
    <t>13+000</t>
  </si>
  <si>
    <t>49.5832616/25.5104195</t>
  </si>
  <si>
    <t>6</t>
  </si>
  <si>
    <t>0,3</t>
  </si>
  <si>
    <t>0,44</t>
  </si>
  <si>
    <t>0,38</t>
  </si>
  <si>
    <t>0,31</t>
  </si>
  <si>
    <t>0,24</t>
  </si>
  <si>
    <t>0,35</t>
  </si>
  <si>
    <t>М-09</t>
  </si>
  <si>
    <t xml:space="preserve">11+030 </t>
  </si>
  <si>
    <t>11+450</t>
  </si>
  <si>
    <t xml:space="preserve">11+800 </t>
  </si>
  <si>
    <t>12+152</t>
  </si>
  <si>
    <t xml:space="preserve">159+700 </t>
  </si>
  <si>
    <t>159+830</t>
  </si>
  <si>
    <t>46+700</t>
  </si>
  <si>
    <t>47+450</t>
  </si>
  <si>
    <t>49.6016647, 25.4219611</t>
  </si>
  <si>
    <t>49.6036787, 25.4173428</t>
  </si>
  <si>
    <t>49.6052701, 25.4133916</t>
  </si>
  <si>
    <t>49.6068724, 25.4092076</t>
  </si>
  <si>
    <t>49.5308151, 25.7149727</t>
  </si>
  <si>
    <t>49.5308524, 25.7167421</t>
  </si>
  <si>
    <t>49.0827198, 25.1562232</t>
  </si>
  <si>
    <t>49.0842176, 25.1656721</t>
  </si>
  <si>
    <t>Т-05-14</t>
  </si>
  <si>
    <t>Добропілля – Лиман</t>
  </si>
  <si>
    <t>89+800</t>
  </si>
  <si>
    <t>90+020</t>
  </si>
  <si>
    <t>М-06</t>
  </si>
  <si>
    <t>441+000</t>
  </si>
  <si>
    <t>441+170</t>
  </si>
  <si>
    <t xml:space="preserve">442+800 </t>
  </si>
  <si>
    <t>443+100</t>
  </si>
  <si>
    <t xml:space="preserve">451+000 </t>
  </si>
  <si>
    <t>451+120</t>
  </si>
  <si>
    <t xml:space="preserve">457+000 </t>
  </si>
  <si>
    <t>457+210</t>
  </si>
  <si>
    <t xml:space="preserve">489+800 </t>
  </si>
  <si>
    <t>490+050</t>
  </si>
  <si>
    <t xml:space="preserve">498+916 </t>
  </si>
  <si>
    <t>499+000</t>
  </si>
  <si>
    <t xml:space="preserve">516+000 </t>
  </si>
  <si>
    <t>516+210</t>
  </si>
  <si>
    <t>527+000</t>
  </si>
  <si>
    <t>528+259</t>
  </si>
  <si>
    <t xml:space="preserve">529+470 </t>
  </si>
  <si>
    <t>531+000</t>
  </si>
  <si>
    <t xml:space="preserve">533+400 </t>
  </si>
  <si>
    <t>534+100</t>
  </si>
  <si>
    <t xml:space="preserve">537+000 </t>
  </si>
  <si>
    <t>537+400</t>
  </si>
  <si>
    <t xml:space="preserve">538+700 </t>
  </si>
  <si>
    <t>539+385</t>
  </si>
  <si>
    <t xml:space="preserve">539+700 </t>
  </si>
  <si>
    <t>540+450</t>
  </si>
  <si>
    <t xml:space="preserve">541+450 </t>
  </si>
  <si>
    <t>542+315</t>
  </si>
  <si>
    <t>543+400</t>
  </si>
  <si>
    <t>544+500</t>
  </si>
  <si>
    <t xml:space="preserve">545+750 </t>
  </si>
  <si>
    <t>547+100</t>
  </si>
  <si>
    <t xml:space="preserve">548+100 </t>
  </si>
  <si>
    <t>549+600</t>
  </si>
  <si>
    <t xml:space="preserve">550+000 </t>
  </si>
  <si>
    <t>550+280</t>
  </si>
  <si>
    <t xml:space="preserve">550+700 </t>
  </si>
  <si>
    <t>553+500</t>
  </si>
  <si>
    <t xml:space="preserve">554+900 </t>
  </si>
  <si>
    <t>555+50</t>
  </si>
  <si>
    <t xml:space="preserve">557+700 </t>
  </si>
  <si>
    <t>558+500</t>
  </si>
  <si>
    <t xml:space="preserve">566+950 </t>
  </si>
  <si>
    <t>567+200</t>
  </si>
  <si>
    <t xml:space="preserve">568+800 </t>
  </si>
  <si>
    <t>569+350</t>
  </si>
  <si>
    <t xml:space="preserve">569+970 </t>
  </si>
  <si>
    <t>570+400</t>
  </si>
  <si>
    <t xml:space="preserve">582+790 </t>
  </si>
  <si>
    <t>582+900</t>
  </si>
  <si>
    <t xml:space="preserve">585+100 </t>
  </si>
  <si>
    <t>586+450</t>
  </si>
  <si>
    <t>617+000</t>
  </si>
  <si>
    <t>617+100</t>
  </si>
  <si>
    <t xml:space="preserve">639+900 </t>
  </si>
  <si>
    <t>640+300</t>
  </si>
  <si>
    <t xml:space="preserve">642+000 </t>
  </si>
  <si>
    <t>642+250</t>
  </si>
  <si>
    <t xml:space="preserve">648+000 </t>
  </si>
  <si>
    <t>648+200</t>
  </si>
  <si>
    <t xml:space="preserve">681+900 </t>
  </si>
  <si>
    <t>682+000</t>
  </si>
  <si>
    <t xml:space="preserve">683+800 </t>
  </si>
  <si>
    <t>683+945</t>
  </si>
  <si>
    <t xml:space="preserve">686+100 </t>
  </si>
  <si>
    <t>686+900</t>
  </si>
  <si>
    <t xml:space="preserve">4+587 </t>
  </si>
  <si>
    <t>5+215</t>
  </si>
  <si>
    <t>Тернопіль – Львів – Рава-Руська (на м. Люблін)</t>
  </si>
  <si>
    <t xml:space="preserve">136+000 </t>
  </si>
  <si>
    <t>136+100</t>
  </si>
  <si>
    <t xml:space="preserve">139+000 </t>
  </si>
  <si>
    <t>139+450</t>
  </si>
  <si>
    <t xml:space="preserve">146+800 </t>
  </si>
  <si>
    <t>147+000</t>
  </si>
  <si>
    <t>М-10</t>
  </si>
  <si>
    <t>Львів – Краковець (на м. Краків)</t>
  </si>
  <si>
    <t xml:space="preserve">8+900 </t>
  </si>
  <si>
    <t>9+000</t>
  </si>
  <si>
    <t xml:space="preserve">9+800 </t>
  </si>
  <si>
    <t>10+000</t>
  </si>
  <si>
    <t xml:space="preserve">13+500 </t>
  </si>
  <si>
    <t>14+000</t>
  </si>
  <si>
    <t xml:space="preserve">15+800 </t>
  </si>
  <si>
    <t>16+250</t>
  </si>
  <si>
    <t xml:space="preserve">19+200 </t>
  </si>
  <si>
    <t>19+350</t>
  </si>
  <si>
    <t xml:space="preserve">34+800 </t>
  </si>
  <si>
    <t>35+200</t>
  </si>
  <si>
    <t xml:space="preserve">35+800 </t>
  </si>
  <si>
    <t>36+650</t>
  </si>
  <si>
    <t xml:space="preserve">37+410 </t>
  </si>
  <si>
    <t>38+000</t>
  </si>
  <si>
    <t xml:space="preserve">47+900 </t>
  </si>
  <si>
    <t>48+050</t>
  </si>
  <si>
    <t xml:space="preserve">2+480 </t>
  </si>
  <si>
    <t>4+400</t>
  </si>
  <si>
    <t xml:space="preserve">4+800 </t>
  </si>
  <si>
    <t>5+100</t>
  </si>
  <si>
    <t xml:space="preserve">5+500 </t>
  </si>
  <si>
    <t>9+100</t>
  </si>
  <si>
    <t xml:space="preserve">9+700 </t>
  </si>
  <si>
    <t>10+264</t>
  </si>
  <si>
    <t>10+600</t>
  </si>
  <si>
    <t>10+744</t>
  </si>
  <si>
    <t xml:space="preserve">13+450 </t>
  </si>
  <si>
    <t>13+500</t>
  </si>
  <si>
    <t xml:space="preserve">М-11 </t>
  </si>
  <si>
    <t>Львів - Шегині (на м. Краків)</t>
  </si>
  <si>
    <t xml:space="preserve">9+500 </t>
  </si>
  <si>
    <t>11+177</t>
  </si>
  <si>
    <t xml:space="preserve">12+000 </t>
  </si>
  <si>
    <t>12+100</t>
  </si>
  <si>
    <t xml:space="preserve">13+000 </t>
  </si>
  <si>
    <t>13+700</t>
  </si>
  <si>
    <t xml:space="preserve">15+420 </t>
  </si>
  <si>
    <t>16+200</t>
  </si>
  <si>
    <t xml:space="preserve">18+300 </t>
  </si>
  <si>
    <t>18+500</t>
  </si>
  <si>
    <t>76+400</t>
  </si>
  <si>
    <t>77+000</t>
  </si>
  <si>
    <t>Н-09</t>
  </si>
  <si>
    <t>Мукачево – Рахів – Богородчани – Івано-Франківськ – Рогатин – Бібрка – Львів</t>
  </si>
  <si>
    <t xml:space="preserve">429+000 </t>
  </si>
  <si>
    <t>429+800</t>
  </si>
  <si>
    <t xml:space="preserve">433+500 </t>
  </si>
  <si>
    <t>433+600</t>
  </si>
  <si>
    <t>5</t>
  </si>
  <si>
    <t>21</t>
  </si>
  <si>
    <t>13</t>
  </si>
  <si>
    <t>10</t>
  </si>
  <si>
    <t>19</t>
  </si>
  <si>
    <t>27</t>
  </si>
  <si>
    <t>8</t>
  </si>
  <si>
    <t>11</t>
  </si>
  <si>
    <t>28</t>
  </si>
  <si>
    <t>12</t>
  </si>
  <si>
    <t>50.089647425.1733271</t>
  </si>
  <si>
    <t>50.0843343, 25.1719115</t>
  </si>
  <si>
    <t>50.059752, 25.1497471</t>
  </si>
  <si>
    <t>50.0584265, 25.1489568</t>
  </si>
  <si>
    <t>50.0446886, 25.140662</t>
  </si>
  <si>
    <t>50.0421056, 25.1390958</t>
  </si>
  <si>
    <t>49.9793817, 25.0909244</t>
  </si>
  <si>
    <t>49.9785684, 25.0896981</t>
  </si>
  <si>
    <t>49.9595226, 25.0156973</t>
  </si>
  <si>
    <t>49.9600162, 25.0129097</t>
  </si>
  <si>
    <t>49.9726091, 24.5982734</t>
  </si>
  <si>
    <t>49.968145, 24.5912766</t>
  </si>
  <si>
    <t>49.9708207, 24.4822298</t>
  </si>
  <si>
    <t>49.9710811, 24.4809309</t>
  </si>
  <si>
    <t>49.9210856, 24.3004361</t>
  </si>
  <si>
    <t>49.9210375, 24.2975203</t>
  </si>
  <si>
    <t>49.9137525, 24.1574452</t>
  </si>
  <si>
    <t>49.9030443, 24.1518096</t>
  </si>
  <si>
    <t>49.897012, 24.1379575</t>
  </si>
  <si>
    <t>49.8877317, 24.1521598</t>
  </si>
  <si>
    <t>49.8684184, 24.166536</t>
  </si>
  <si>
    <t>49.8623824, 24.1681638</t>
  </si>
  <si>
    <t>49.8367088, 24.165273</t>
  </si>
  <si>
    <t>49.8332413, 24.1633355</t>
  </si>
  <si>
    <t>49.8219709, 24.1600027</t>
  </si>
  <si>
    <t>49.8158958, 24.1590591</t>
  </si>
  <si>
    <t>49.8131018, 24.1578316</t>
  </si>
  <si>
    <t>49.8070348, 24.1532228</t>
  </si>
  <si>
    <t>49.7990172, 24.1469516</t>
  </si>
  <si>
    <t>49.7920816, 24.1421256</t>
  </si>
  <si>
    <t>49.7831672, 24.1354441</t>
  </si>
  <si>
    <t>49.7777633, 24.1233405</t>
  </si>
  <si>
    <t>49.771087, 24.1125997</t>
  </si>
  <si>
    <t>49.7671282, 24.0953749</t>
  </si>
  <si>
    <t>49.7669729, 24.0815328</t>
  </si>
  <si>
    <t>49.7668366, 24.0605108</t>
  </si>
  <si>
    <t>49.7668565, 24.0551741</t>
  </si>
  <si>
    <t>49.7669322, 24.0512654</t>
  </si>
  <si>
    <t>49.7671077, 24.0454004</t>
  </si>
  <si>
    <t>49.7686899, 24.0140897</t>
  </si>
  <si>
    <t>49.7561959, 24.0147419</t>
  </si>
  <si>
    <t>49.7508908, 24.0146159</t>
  </si>
  <si>
    <t>49.7315621, 24.0097128</t>
  </si>
  <si>
    <t>49.7246435, 24.0063365</t>
  </si>
  <si>
    <t>49.6508756, 23.999989</t>
  </si>
  <si>
    <t>49.6486052, 23.9994551</t>
  </si>
  <si>
    <t>49.6342353, 23.9960405</t>
  </si>
  <si>
    <t>49.629364, 23.9951618</t>
  </si>
  <si>
    <t>49.6239722, 23.9950883</t>
  </si>
  <si>
    <t>49.6199254, 23.9950389</t>
  </si>
  <si>
    <t>49.5235039, 23.9516463</t>
  </si>
  <si>
    <t>49.5227823, 23.9523791</t>
  </si>
  <si>
    <t>49.5057884, 23.9656952</t>
  </si>
  <si>
    <t>49.4948401, 23.972204</t>
  </si>
  <si>
    <t>49.2450049, 23.8530903</t>
  </si>
  <si>
    <t>49.2443956, 23.8519851</t>
  </si>
  <si>
    <t>49.1050822, 23.6334353</t>
  </si>
  <si>
    <t>49.1040984, 23.6280577</t>
  </si>
  <si>
    <t>49.1066468, 23.6080296</t>
  </si>
  <si>
    <t>49.1083941, 23.6059754</t>
  </si>
  <si>
    <t>49.0721234, 23.5642296</t>
  </si>
  <si>
    <t>49.0707145, 23.5625265</t>
  </si>
  <si>
    <t>48.8816008, 23.2923033</t>
  </si>
  <si>
    <t>48.8811028, 23.2910023</t>
  </si>
  <si>
    <t>48.8870966, 23.2697078</t>
  </si>
  <si>
    <t>48.8874614, 23.2678451</t>
  </si>
  <si>
    <t>48.8925566, 23.243789</t>
  </si>
  <si>
    <t>48.8970192, 23.2354031</t>
  </si>
  <si>
    <t>49.8853, 24.0770127</t>
  </si>
  <si>
    <t>49.8811004, 24.0715204</t>
  </si>
  <si>
    <t>49.9327416, 24.0511348</t>
  </si>
  <si>
    <t>49.9335624, 24.0512279</t>
  </si>
  <si>
    <t>49.958181, 24.0631333</t>
  </si>
  <si>
    <t>49.9619043, 24.0659761</t>
  </si>
  <si>
    <t>50.0165414, 24.0356768</t>
  </si>
  <si>
    <t>50.0180553, 24.0339167</t>
  </si>
  <si>
    <t>49.8735733, 23.9049518</t>
  </si>
  <si>
    <t>49.8735238, 23.9036789</t>
  </si>
  <si>
    <t>49.8734518, 23.892826</t>
  </si>
  <si>
    <t>49.8740657, 23.8899886</t>
  </si>
  <si>
    <t>49.8804608, 23.8423221</t>
  </si>
  <si>
    <t>49.881505, 23.8357032</t>
  </si>
  <si>
    <t>49.888451, 23.8130373</t>
  </si>
  <si>
    <t>49.8898064, 23.8070021</t>
  </si>
  <si>
    <t>49.8986667, 23.7684192</t>
  </si>
  <si>
    <t>49.8991666, 23.7668848</t>
  </si>
  <si>
    <t>49.9259966, 23.5731104</t>
  </si>
  <si>
    <t>49.9250633, 23.5678366</t>
  </si>
  <si>
    <t>49.9236265, 23.5596487</t>
  </si>
  <si>
    <t>49.9213764, 23.5481962</t>
  </si>
  <si>
    <t>49.9194145, 23.5383926</t>
  </si>
  <si>
    <t>49.9179784, 23.5304856</t>
  </si>
  <si>
    <t>49.9112471, 23.3950841</t>
  </si>
  <si>
    <t>49.9126107, 23.3873548</t>
  </si>
  <si>
    <t>49.8460992, 23.8967665</t>
  </si>
  <si>
    <t>49.8302489, 23.9056841</t>
  </si>
  <si>
    <t>49.82689, 23.9083194</t>
  </si>
  <si>
    <t>49.8245644, 23.9100922</t>
  </si>
  <si>
    <t>49.8213132, 23.9124042</t>
  </si>
  <si>
    <t>49.7921568, 23.9335809</t>
  </si>
  <si>
    <t>49.7894985, 23.9407683</t>
  </si>
  <si>
    <t>49.7872314, 23.9476739</t>
  </si>
  <si>
    <t>49.7858306, 23.9519071</t>
  </si>
  <si>
    <t>49.7852893, 23.9535574</t>
  </si>
  <si>
    <t>49.7742964, 23.9869576</t>
  </si>
  <si>
    <t>49.7740676, 23.9876496</t>
  </si>
  <si>
    <t>49.8195678, 23.9067514</t>
  </si>
  <si>
    <t>49.8153785, 23.8847362</t>
  </si>
  <si>
    <t>49.8136627, 23.8735396</t>
  </si>
  <si>
    <t>49.8134122, 23.8719215</t>
  </si>
  <si>
    <t>49.8115697, 23.8600376</t>
  </si>
  <si>
    <t>49.8100968, 23.8506124</t>
  </si>
  <si>
    <t>49.8064349, 23.8271718</t>
  </si>
  <si>
    <t>49.8047767, 23.8165393</t>
  </si>
  <si>
    <t>49.8004146, 23.7887128</t>
  </si>
  <si>
    <t>49.8000028, 23.7860892</t>
  </si>
  <si>
    <t>49.798687, 23.0118266</t>
  </si>
  <si>
    <t>49.7989853, 23.0037047</t>
  </si>
  <si>
    <t>49.7251876, 24.1855507</t>
  </si>
  <si>
    <t>49.7291132, 24.1765735</t>
  </si>
  <si>
    <t>49.7517292, 24.1417652</t>
  </si>
  <si>
    <t>49.7521986, 24.1404194</t>
  </si>
  <si>
    <t>Київ – Чоп (на м. Будапешт через мм. Львів, Мукачево і Ужгород)</t>
  </si>
  <si>
    <t xml:space="preserve">М-09 </t>
  </si>
  <si>
    <t>Львів – Шегині (на м. Краків)</t>
  </si>
  <si>
    <t>Н-13</t>
  </si>
  <si>
    <t>Львів – Самбір – Ужгород</t>
  </si>
  <si>
    <t>Н-17</t>
  </si>
  <si>
    <t>Львів – Радехів – Луцьк</t>
  </si>
  <si>
    <t>Р-15</t>
  </si>
  <si>
    <t xml:space="preserve">Т-14-01 </t>
  </si>
  <si>
    <t>Контрольно-пропускний пункт “Смільниця” – Старий Самбір</t>
  </si>
  <si>
    <t xml:space="preserve">Т-14-02 </t>
  </si>
  <si>
    <t>Східниця – Пісочна</t>
  </si>
  <si>
    <t xml:space="preserve">Т-14-16 </t>
  </si>
  <si>
    <t>Львів – Пустомити – Мединичі</t>
  </si>
  <si>
    <t xml:space="preserve">437+000 </t>
  </si>
  <si>
    <t>437+600</t>
  </si>
  <si>
    <t xml:space="preserve">439+613 </t>
  </si>
  <si>
    <t>440+100</t>
  </si>
  <si>
    <t>50.0679908, 25.1624822</t>
  </si>
  <si>
    <t>50.066358, 25.1564424</t>
  </si>
  <si>
    <t xml:space="preserve">450+000 </t>
  </si>
  <si>
    <t>451+000</t>
  </si>
  <si>
    <t>49.9858159, 25.1006527</t>
  </si>
  <si>
    <t>49.979381725.0909244</t>
  </si>
  <si>
    <t xml:space="preserve">454+400 </t>
  </si>
  <si>
    <t>454+900</t>
  </si>
  <si>
    <t>49.9652786, 25.0497286</t>
  </si>
  <si>
    <t>49.963514, 25.0431015</t>
  </si>
  <si>
    <t xml:space="preserve">488+000 </t>
  </si>
  <si>
    <t>489+000</t>
  </si>
  <si>
    <t>49.9806415, 24.617311</t>
  </si>
  <si>
    <t>49.9785435, 24.604049</t>
  </si>
  <si>
    <t>491+850</t>
  </si>
  <si>
    <t>492+800</t>
  </si>
  <si>
    <t>49.9620506, 24.5755731</t>
  </si>
  <si>
    <t>49.9633815, 24.5626188</t>
  </si>
  <si>
    <t>498+100</t>
  </si>
  <si>
    <t>49.9690652, 24.4929872</t>
  </si>
  <si>
    <t xml:space="preserve">506+000 </t>
  </si>
  <si>
    <t>507+000</t>
  </si>
  <si>
    <t>49.9631674, 24.3950525</t>
  </si>
  <si>
    <t>49.9559602, 24.3875842</t>
  </si>
  <si>
    <t xml:space="preserve">511+000 </t>
  </si>
  <si>
    <t>511+387</t>
  </si>
  <si>
    <t>49.9248528, 24.3630304</t>
  </si>
  <si>
    <t>49.9215683, 24.3617701</t>
  </si>
  <si>
    <t xml:space="preserve">515+000 </t>
  </si>
  <si>
    <t>516+000</t>
  </si>
  <si>
    <t>49.922056, 24.3141622</t>
  </si>
  <si>
    <t>49.921085624.3004361</t>
  </si>
  <si>
    <t xml:space="preserve">517+200 </t>
  </si>
  <si>
    <t>518+200</t>
  </si>
  <si>
    <t>49.9208084, 24.2835158</t>
  </si>
  <si>
    <t>49.918632, 24.2704702</t>
  </si>
  <si>
    <t>518+800</t>
  </si>
  <si>
    <t>519+550</t>
  </si>
  <si>
    <t>49.9161975, 24.2631042</t>
  </si>
  <si>
    <t>49.9151853, 24.2528973</t>
  </si>
  <si>
    <t xml:space="preserve">521+000 </t>
  </si>
  <si>
    <t>521+600</t>
  </si>
  <si>
    <t>49.9161834, 24.2327267</t>
  </si>
  <si>
    <t>49.9165894, 24.2243077</t>
  </si>
  <si>
    <t xml:space="preserve">522+500 </t>
  </si>
  <si>
    <t>523+500</t>
  </si>
  <si>
    <t>49.9171942, 24.2118313</t>
  </si>
  <si>
    <t>49.9174752, 24.1979615</t>
  </si>
  <si>
    <t>535+850</t>
  </si>
  <si>
    <t>536+564</t>
  </si>
  <si>
    <t>49.846513524.1692494</t>
  </si>
  <si>
    <t>49.8403982, 24.16729</t>
  </si>
  <si>
    <t xml:space="preserve">560+800 </t>
  </si>
  <si>
    <t>561+200</t>
  </si>
  <si>
    <t>49.7049875, 23.9994377</t>
  </si>
  <si>
    <t>49.7017343, 24.0015238</t>
  </si>
  <si>
    <t xml:space="preserve">563+850 </t>
  </si>
  <si>
    <t>564+300</t>
  </si>
  <si>
    <t>49.6782688, 24.0037953</t>
  </si>
  <si>
    <t>49.6743626, 24.0025991</t>
  </si>
  <si>
    <t xml:space="preserve">564+300 </t>
  </si>
  <si>
    <t>565+299</t>
  </si>
  <si>
    <t>49.6655952, 24.0029556</t>
  </si>
  <si>
    <t xml:space="preserve">574+847 </t>
  </si>
  <si>
    <t>575+300</t>
  </si>
  <si>
    <t>49.5815536, 23.995751</t>
  </si>
  <si>
    <t>49.5777233, 23.9936905</t>
  </si>
  <si>
    <t xml:space="preserve">578+100 </t>
  </si>
  <si>
    <t>578+960</t>
  </si>
  <si>
    <t>49.5536341, 23.9847898</t>
  </si>
  <si>
    <t>49.549162623.9750973</t>
  </si>
  <si>
    <t xml:space="preserve">580+40 </t>
  </si>
  <si>
    <t>580+850</t>
  </si>
  <si>
    <t>49.5429817, 23.957694</t>
  </si>
  <si>
    <t>49.540167123.9538074</t>
  </si>
  <si>
    <t xml:space="preserve">584+100 </t>
  </si>
  <si>
    <t>585+100</t>
  </si>
  <si>
    <t>49.5127064, 23.9571026</t>
  </si>
  <si>
    <t xml:space="preserve">589+20 </t>
  </si>
  <si>
    <t>589+900</t>
  </si>
  <si>
    <t>49.4755369, 23.9561155</t>
  </si>
  <si>
    <t>49.469288223.9559574</t>
  </si>
  <si>
    <t xml:space="preserve">591+150 </t>
  </si>
  <si>
    <t>591+900</t>
  </si>
  <si>
    <t>49.4581785, 23.9554312</t>
  </si>
  <si>
    <t>49.451293823.9545361</t>
  </si>
  <si>
    <t xml:space="preserve">601+824 </t>
  </si>
  <si>
    <t>602+700</t>
  </si>
  <si>
    <t>49.365757, 23.9284243</t>
  </si>
  <si>
    <t>49.3584683, 23.9239695</t>
  </si>
  <si>
    <t xml:space="preserve">605+000 </t>
  </si>
  <si>
    <t>605+600</t>
  </si>
  <si>
    <t>49.3392508, 23.9122413</t>
  </si>
  <si>
    <t>49.334212123.9091588</t>
  </si>
  <si>
    <t xml:space="preserve">608+001 </t>
  </si>
  <si>
    <t>609+000</t>
  </si>
  <si>
    <t>49.3132972, 23.8962992</t>
  </si>
  <si>
    <t>49.305890423.8917622</t>
  </si>
  <si>
    <t xml:space="preserve">613+200 </t>
  </si>
  <si>
    <t>613+750</t>
  </si>
  <si>
    <t>49.271769, 23.8747125</t>
  </si>
  <si>
    <t>49.268167223.8738138</t>
  </si>
  <si>
    <t xml:space="preserve">614+550 </t>
  </si>
  <si>
    <t>615+100</t>
  </si>
  <si>
    <t>49.2626868, 23.8710868</t>
  </si>
  <si>
    <t>49.258813, 23.8666296</t>
  </si>
  <si>
    <t xml:space="preserve">615+100 </t>
  </si>
  <si>
    <t>616+100</t>
  </si>
  <si>
    <t>49.2507941, 23.8602809</t>
  </si>
  <si>
    <t>619+000</t>
  </si>
  <si>
    <t>49.2360563, 23.8345547</t>
  </si>
  <si>
    <t>49.2345618, 23.8311658</t>
  </si>
  <si>
    <t>622+000</t>
  </si>
  <si>
    <t>49.2225477, 23.8097335</t>
  </si>
  <si>
    <t>49.2200629, 23.7982479</t>
  </si>
  <si>
    <t xml:space="preserve">651+100 </t>
  </si>
  <si>
    <t>49.0531004, 23.5335573</t>
  </si>
  <si>
    <t>49.0479589, 23.5227124</t>
  </si>
  <si>
    <t xml:space="preserve">676+350 </t>
  </si>
  <si>
    <t>677+100</t>
  </si>
  <si>
    <t>48.9211016, 23.308424</t>
  </si>
  <si>
    <t>48.9161627, 23.3014862</t>
  </si>
  <si>
    <t xml:space="preserve">700+438 </t>
  </si>
  <si>
    <t>700+930</t>
  </si>
  <si>
    <t>48.8687602, 23.1328056</t>
  </si>
  <si>
    <t>48.8654715, 23.1290956</t>
  </si>
  <si>
    <t xml:space="preserve">2+700 </t>
  </si>
  <si>
    <t>3+500</t>
  </si>
  <si>
    <t>49.8921308, 24.1009638</t>
  </si>
  <si>
    <t>49.8897241, 24.0902733</t>
  </si>
  <si>
    <t xml:space="preserve">44+100 </t>
  </si>
  <si>
    <t>44+700</t>
  </si>
  <si>
    <t xml:space="preserve">53+000 </t>
  </si>
  <si>
    <t>49.7409031, 25.0395362</t>
  </si>
  <si>
    <t>49.7435659, 25.0320648</t>
  </si>
  <si>
    <t>49.780130224.9405092</t>
  </si>
  <si>
    <t>49.7803404, 24.9393401</t>
  </si>
  <si>
    <t xml:space="preserve">54+350 </t>
  </si>
  <si>
    <t>55+100</t>
  </si>
  <si>
    <t>49.786487924.9248642</t>
  </si>
  <si>
    <t>49.7891706, 24.9153507</t>
  </si>
  <si>
    <t xml:space="preserve">58+230 </t>
  </si>
  <si>
    <t>59+100</t>
  </si>
  <si>
    <t>49.8009282, 24.8760731</t>
  </si>
  <si>
    <t>49.80546524.8661494</t>
  </si>
  <si>
    <t xml:space="preserve">101+100 </t>
  </si>
  <si>
    <t>101+600</t>
  </si>
  <si>
    <t>49.7911828, 24.3201247</t>
  </si>
  <si>
    <t>49.7914253, 24.3130966</t>
  </si>
  <si>
    <t xml:space="preserve">109+850 </t>
  </si>
  <si>
    <t>49.8147275, 24.2059272</t>
  </si>
  <si>
    <t>49.8155938, 24.1971887</t>
  </si>
  <si>
    <t xml:space="preserve">131+000 </t>
  </si>
  <si>
    <t>132+000</t>
  </si>
  <si>
    <t>49.8883284, 24.0592878</t>
  </si>
  <si>
    <t>49.897213124.0574578</t>
  </si>
  <si>
    <t xml:space="preserve">134+000 </t>
  </si>
  <si>
    <t>135+000</t>
  </si>
  <si>
    <t>49.9149624, 24.0534047</t>
  </si>
  <si>
    <t>49.9239449, 24.0530589</t>
  </si>
  <si>
    <t xml:space="preserve">142+100 </t>
  </si>
  <si>
    <t>143+001</t>
  </si>
  <si>
    <t>49.9827013, 24.0748003</t>
  </si>
  <si>
    <t>49.989959, 24.0664763</t>
  </si>
  <si>
    <t xml:space="preserve">158+100 </t>
  </si>
  <si>
    <t>158+966</t>
  </si>
  <si>
    <t>50.076518, 23.9330856</t>
  </si>
  <si>
    <t>50.0830054, 23.9273618</t>
  </si>
  <si>
    <t xml:space="preserve">179+800 </t>
  </si>
  <si>
    <t>180+100</t>
  </si>
  <si>
    <t>50.2052959, 23.713508</t>
  </si>
  <si>
    <t>50.2063537, 23.7101678</t>
  </si>
  <si>
    <t xml:space="preserve">186+346 </t>
  </si>
  <si>
    <t>187+000</t>
  </si>
  <si>
    <t>50.2302405, 23.6307518</t>
  </si>
  <si>
    <t>50.2323982, 23.6222695</t>
  </si>
  <si>
    <t>12+850</t>
  </si>
  <si>
    <t>49.8772915, 23.8627279</t>
  </si>
  <si>
    <t>49.8790481, 23.8514587</t>
  </si>
  <si>
    <t xml:space="preserve">27+800 </t>
  </si>
  <si>
    <t>28+800</t>
  </si>
  <si>
    <t>49.9226535, 23.6691014</t>
  </si>
  <si>
    <t>49.9238514, 23.6555233</t>
  </si>
  <si>
    <t xml:space="preserve">28+800 </t>
  </si>
  <si>
    <t>29+700</t>
  </si>
  <si>
    <t>49.9249723, 23.64277</t>
  </si>
  <si>
    <t xml:space="preserve">41+000 </t>
  </si>
  <si>
    <t>41+733</t>
  </si>
  <si>
    <t>49.910934, 23.490272</t>
  </si>
  <si>
    <t>49.9091921, 23.4804382</t>
  </si>
  <si>
    <t xml:space="preserve">54+000 </t>
  </si>
  <si>
    <t>54+300</t>
  </si>
  <si>
    <t>49.9356215, 23.3270768</t>
  </si>
  <si>
    <t>49.9362094, 23.3230909</t>
  </si>
  <si>
    <t xml:space="preserve">62+500 </t>
  </si>
  <si>
    <t>49.955032923.2159178</t>
  </si>
  <si>
    <t>49.9559684, 23.2027105</t>
  </si>
  <si>
    <t>49.863892, 23.8983548</t>
  </si>
  <si>
    <t>49.858567, 23.8978401</t>
  </si>
  <si>
    <t xml:space="preserve">11+400 </t>
  </si>
  <si>
    <t>12+180</t>
  </si>
  <si>
    <t>49.7826585, 23.9617346</t>
  </si>
  <si>
    <t>49.7795835, 23.9713317</t>
  </si>
  <si>
    <t xml:space="preserve">42+500 </t>
  </si>
  <si>
    <t>43+000</t>
  </si>
  <si>
    <t>49.7892145, 23.4609929</t>
  </si>
  <si>
    <t>49.7890112, 23.4539869</t>
  </si>
  <si>
    <t xml:space="preserve">49+700 </t>
  </si>
  <si>
    <t>50+100</t>
  </si>
  <si>
    <t>49.8018996, 23.3655102</t>
  </si>
  <si>
    <t>49.8033057, 23.3599446</t>
  </si>
  <si>
    <t xml:space="preserve">58+700 </t>
  </si>
  <si>
    <t>59+400</t>
  </si>
  <si>
    <t>49.8016148, 23.2448445</t>
  </si>
  <si>
    <t>49.8022384, 23.2351412</t>
  </si>
  <si>
    <t xml:space="preserve">62+100 </t>
  </si>
  <si>
    <t>62+720</t>
  </si>
  <si>
    <t>49.8023274, 23.1981768</t>
  </si>
  <si>
    <t>49.7972711, 23.1945376</t>
  </si>
  <si>
    <t xml:space="preserve">63+500 </t>
  </si>
  <si>
    <t>64+000</t>
  </si>
  <si>
    <t>49.7942279, 23.1848005</t>
  </si>
  <si>
    <t>49.7923966, 23.1786108</t>
  </si>
  <si>
    <t xml:space="preserve">69+700 </t>
  </si>
  <si>
    <t>70+100</t>
  </si>
  <si>
    <t>49.8016695, 23.1030352</t>
  </si>
  <si>
    <t>49.8026226, 23.0977162</t>
  </si>
  <si>
    <t xml:space="preserve">71+347 </t>
  </si>
  <si>
    <t>72+200</t>
  </si>
  <si>
    <t>49.804689, 23.0804665</t>
  </si>
  <si>
    <t>49.8044235, 23.0690146</t>
  </si>
  <si>
    <t xml:space="preserve">73+100 </t>
  </si>
  <si>
    <t>74+000</t>
  </si>
  <si>
    <t>49.8039063, 23.0561276</t>
  </si>
  <si>
    <t>49.8017217, 23.0445445</t>
  </si>
  <si>
    <t xml:space="preserve">431+200 </t>
  </si>
  <si>
    <t>431+500</t>
  </si>
  <si>
    <t>49.7401586, 24.1672411</t>
  </si>
  <si>
    <t>49.7423757, 24.1652829</t>
  </si>
  <si>
    <t xml:space="preserve">435+100 </t>
  </si>
  <si>
    <t>435+500</t>
  </si>
  <si>
    <t>49.7605682, 24.1243227</t>
  </si>
  <si>
    <t>49.7622604, 24.1199191</t>
  </si>
  <si>
    <t xml:space="preserve">1+100 </t>
  </si>
  <si>
    <t>1+700</t>
  </si>
  <si>
    <t>49.806679, 23.8933249</t>
  </si>
  <si>
    <t>49.8018147, 23.8906628</t>
  </si>
  <si>
    <t xml:space="preserve">29+200 </t>
  </si>
  <si>
    <t>49.6961019, 23.575724</t>
  </si>
  <si>
    <t>49.691751, 23.5573139</t>
  </si>
  <si>
    <t xml:space="preserve">44+650 </t>
  </si>
  <si>
    <t>45+350</t>
  </si>
  <si>
    <t>49.6179186, 23.4053977</t>
  </si>
  <si>
    <t>49.614814, 23.3974056</t>
  </si>
  <si>
    <t xml:space="preserve">77+200 </t>
  </si>
  <si>
    <t>78+100</t>
  </si>
  <si>
    <t>49.4568797, 23.0384135</t>
  </si>
  <si>
    <t>49.4522628, 23.0287603</t>
  </si>
  <si>
    <t>113+100</t>
  </si>
  <si>
    <t>49.2146816, 23.0105214</t>
  </si>
  <si>
    <t>49.2180963, 23.0087449</t>
  </si>
  <si>
    <t xml:space="preserve">118+200 </t>
  </si>
  <si>
    <t>118+800</t>
  </si>
  <si>
    <t>49.1820626, 23.0462405</t>
  </si>
  <si>
    <t>49.1834062, 23.0482638</t>
  </si>
  <si>
    <t xml:space="preserve">2+750 </t>
  </si>
  <si>
    <t>3+190</t>
  </si>
  <si>
    <t>49.9428752, 24.1790043</t>
  </si>
  <si>
    <t>49.9446203, 24.1846628</t>
  </si>
  <si>
    <t xml:space="preserve">125+500 </t>
  </si>
  <si>
    <t>50.3351016, 24.2045502</t>
  </si>
  <si>
    <t>50.3301077, 24.2020302</t>
  </si>
  <si>
    <t xml:space="preserve">151+500 </t>
  </si>
  <si>
    <t>152+000</t>
  </si>
  <si>
    <t>50.1286539, 24.0504989</t>
  </si>
  <si>
    <t>50.1244543, 24.04786</t>
  </si>
  <si>
    <t xml:space="preserve">16+50 </t>
  </si>
  <si>
    <t>17+000</t>
  </si>
  <si>
    <t>49.5285701, 22.8763429</t>
  </si>
  <si>
    <t>49.5274415, 22.883181</t>
  </si>
  <si>
    <t>2+326</t>
  </si>
  <si>
    <t>49.2488026, 23.3449963</t>
  </si>
  <si>
    <t>49.249858823.3450335</t>
  </si>
  <si>
    <t>24+500</t>
  </si>
  <si>
    <t>49.3202431, 23.5382533</t>
  </si>
  <si>
    <t>49.3209574, 23.5433306</t>
  </si>
  <si>
    <t xml:space="preserve">6+570 </t>
  </si>
  <si>
    <t>7+500</t>
  </si>
  <si>
    <t>49.7799976, 23.9670721</t>
  </si>
  <si>
    <t>49.7720042, 23.9627344</t>
  </si>
  <si>
    <t>12+960</t>
  </si>
  <si>
    <t>49.7473561, 23.918018</t>
  </si>
  <si>
    <t>49.7410482, 23.9089818</t>
  </si>
  <si>
    <t xml:space="preserve">235+100 </t>
  </si>
  <si>
    <t>235+400</t>
  </si>
  <si>
    <t xml:space="preserve">343+050 </t>
  </si>
  <si>
    <t>343+278</t>
  </si>
  <si>
    <t xml:space="preserve">382+100 </t>
  </si>
  <si>
    <t>382+119</t>
  </si>
  <si>
    <t xml:space="preserve">386+000 </t>
  </si>
  <si>
    <t>386+100</t>
  </si>
  <si>
    <t>48.4209683,24.5989414</t>
  </si>
  <si>
    <t>48.423201,24.6010901</t>
  </si>
  <si>
    <t>49.1486873,24.7160749</t>
  </si>
  <si>
    <t>49.1472848,24.7177441</t>
  </si>
  <si>
    <t>49.4369361,24.5404902</t>
  </si>
  <si>
    <t>49.4369614,24.5403707</t>
  </si>
  <si>
    <t>49.4502033,24.4940772</t>
  </si>
  <si>
    <t>49.4503004,24.492789</t>
  </si>
  <si>
    <t>Н-10</t>
  </si>
  <si>
    <t xml:space="preserve">151+700 </t>
  </si>
  <si>
    <t>152+300</t>
  </si>
  <si>
    <t xml:space="preserve">157+000 </t>
  </si>
  <si>
    <t>157+050</t>
  </si>
  <si>
    <t xml:space="preserve">160+000 </t>
  </si>
  <si>
    <t>160+100</t>
  </si>
  <si>
    <t xml:space="preserve">160+850 </t>
  </si>
  <si>
    <t>161+100</t>
  </si>
  <si>
    <t xml:space="preserve">173+100 </t>
  </si>
  <si>
    <t>173+300</t>
  </si>
  <si>
    <t xml:space="preserve">181+000 </t>
  </si>
  <si>
    <t>181+300</t>
  </si>
  <si>
    <t>48.5802883,24.9738614</t>
  </si>
  <si>
    <t>48.5765417,24.9789162</t>
  </si>
  <si>
    <t>48.5593315,25.0350254</t>
  </si>
  <si>
    <t>48.5476876,25.0716201</t>
  </si>
  <si>
    <t>48.5472609,25.0728486</t>
  </si>
  <si>
    <t>48.5436788,25.081238</t>
  </si>
  <si>
    <t>48.5420702,25.0836781</t>
  </si>
  <si>
    <t>48.4942892,25.218913</t>
  </si>
  <si>
    <t>48.4932914,25.2211382</t>
  </si>
  <si>
    <t>48.4736161,25.3118364</t>
  </si>
  <si>
    <t>48.4745419,25.3157339</t>
  </si>
  <si>
    <t>48.9099207,24.7781946</t>
  </si>
  <si>
    <t>48.9097885,24.7794294</t>
  </si>
  <si>
    <t xml:space="preserve">1+000 </t>
  </si>
  <si>
    <t>1+100</t>
  </si>
  <si>
    <t>Івано-Франківськ –– Бучач –– Тернопіль</t>
  </si>
  <si>
    <t>Р-38</t>
  </si>
  <si>
    <t>224+100</t>
  </si>
  <si>
    <t>225+100</t>
  </si>
  <si>
    <t>48.3533056, 24.5658805</t>
  </si>
  <si>
    <t>48.3617697, 24.5609966</t>
  </si>
  <si>
    <t xml:space="preserve">233+200 </t>
  </si>
  <si>
    <t>234+200</t>
  </si>
  <si>
    <t>48.4062346, 24.6037877</t>
  </si>
  <si>
    <t>48.4142993, 24.5988644</t>
  </si>
  <si>
    <t xml:space="preserve">239+400 </t>
  </si>
  <si>
    <t>240+200</t>
  </si>
  <si>
    <t xml:space="preserve">250+750 </t>
  </si>
  <si>
    <t xml:space="preserve">264+005 </t>
  </si>
  <si>
    <t>264+800</t>
  </si>
  <si>
    <t xml:space="preserve">271+250 </t>
  </si>
  <si>
    <t>272+150</t>
  </si>
  <si>
    <t xml:space="preserve">324+108 </t>
  </si>
  <si>
    <t>325+100</t>
  </si>
  <si>
    <t xml:space="preserve">18+200 </t>
  </si>
  <si>
    <t>19+200</t>
  </si>
  <si>
    <t xml:space="preserve">79+333 </t>
  </si>
  <si>
    <t>80+100</t>
  </si>
  <si>
    <t xml:space="preserve">82+450 </t>
  </si>
  <si>
    <t>83+300</t>
  </si>
  <si>
    <t xml:space="preserve">130+400 </t>
  </si>
  <si>
    <t>131+100</t>
  </si>
  <si>
    <t xml:space="preserve">7+900 </t>
  </si>
  <si>
    <t>8+200</t>
  </si>
  <si>
    <t>48.4353541, 24.5604974</t>
  </si>
  <si>
    <t>48.4358714, 24.5506289</t>
  </si>
  <si>
    <t>48.5041797, 24.6173096</t>
  </si>
  <si>
    <t>48.510135, 24.6225693</t>
  </si>
  <si>
    <t>48.6120235, 24.5760113</t>
  </si>
  <si>
    <t>48.614735, 24.5752304</t>
  </si>
  <si>
    <t>48.6567453, 24.5825507</t>
  </si>
  <si>
    <t>48.6639423, 24.5781685</t>
  </si>
  <si>
    <t>48.994027, 24.7056901</t>
  </si>
  <si>
    <t>49.0024800, 24,7011198</t>
  </si>
  <si>
    <t>49.0995042, 23.8762746</t>
  </si>
  <si>
    <t>49.0307693, 24.5281836</t>
  </si>
  <si>
    <t>49.0276635, 24.5371148</t>
  </si>
  <si>
    <t>49.0137949, 24.5597083</t>
  </si>
  <si>
    <t>49.009443, 24.5688519</t>
  </si>
  <si>
    <t>48.7371931, 24.8589061</t>
  </si>
  <si>
    <t>48.7338329, 24.8652124</t>
  </si>
  <si>
    <t>48.7689237, 24.4252241</t>
  </si>
  <si>
    <t>48.7664006, 24.4248519</t>
  </si>
  <si>
    <t>251+550</t>
  </si>
  <si>
    <t>М-05</t>
  </si>
  <si>
    <t xml:space="preserve">Київ – Одеса  </t>
  </si>
  <si>
    <t xml:space="preserve">434+000 </t>
  </si>
  <si>
    <t>434+053</t>
  </si>
  <si>
    <t>М-15</t>
  </si>
  <si>
    <t>Одеса – Рені (на м. Бухарест)</t>
  </si>
  <si>
    <t>М-28</t>
  </si>
  <si>
    <t xml:space="preserve">68+015 </t>
  </si>
  <si>
    <t>68+100</t>
  </si>
  <si>
    <t xml:space="preserve">180+000 </t>
  </si>
  <si>
    <t>181+001</t>
  </si>
  <si>
    <t xml:space="preserve">203+500 </t>
  </si>
  <si>
    <t>203+700</t>
  </si>
  <si>
    <t xml:space="preserve">204+300 </t>
  </si>
  <si>
    <t>204+600</t>
  </si>
  <si>
    <t xml:space="preserve">18+000 </t>
  </si>
  <si>
    <t>18+050</t>
  </si>
  <si>
    <t xml:space="preserve">20+950 </t>
  </si>
  <si>
    <t>21+000</t>
  </si>
  <si>
    <t>46.7485225, 30.4358585</t>
  </si>
  <si>
    <t>46.7442309, 30.4392766</t>
  </si>
  <si>
    <t>46.3174648, 30.0644883</t>
  </si>
  <si>
    <t>46.3176952, 30.0645648</t>
  </si>
  <si>
    <t>45.7305374, 29.1793977</t>
  </si>
  <si>
    <t>45.6191332, 28.9657211</t>
  </si>
  <si>
    <t>45.6175305, 28.9650721</t>
  </si>
  <si>
    <t>45.6129008, 28.9617905</t>
  </si>
  <si>
    <t>45.6123027, 28.9577151</t>
  </si>
  <si>
    <t>45.7274096, 29.192159</t>
  </si>
  <si>
    <t xml:space="preserve">181+001 </t>
  </si>
  <si>
    <t>181+700</t>
  </si>
  <si>
    <t xml:space="preserve">228+400 </t>
  </si>
  <si>
    <t>228+750</t>
  </si>
  <si>
    <t xml:space="preserve">33+914 </t>
  </si>
  <si>
    <t>34+014</t>
  </si>
  <si>
    <t>45.7305374,29.1793977</t>
  </si>
  <si>
    <t>45.7297252,29.1720244</t>
  </si>
  <si>
    <t>45.4148639,28.8714978</t>
  </si>
  <si>
    <t>45.4121323,28.8697201</t>
  </si>
  <si>
    <t>46.6261111,30.9943828</t>
  </si>
  <si>
    <t>46.6269419,30.9942003</t>
  </si>
  <si>
    <t>Н-03</t>
  </si>
  <si>
    <t>Житомир ­­– Чернівці</t>
  </si>
  <si>
    <t xml:space="preserve">322+050 </t>
  </si>
  <si>
    <t>322+100</t>
  </si>
  <si>
    <t>М-07</t>
  </si>
  <si>
    <t>М-21</t>
  </si>
  <si>
    <t>Р-18</t>
  </si>
  <si>
    <t>Житомир – Попільня – Сквира – Володарка – Ставище</t>
  </si>
  <si>
    <t xml:space="preserve">73+960 </t>
  </si>
  <si>
    <t>74+200</t>
  </si>
  <si>
    <t>50.3922206, 29.5041226</t>
  </si>
  <si>
    <t>50.391616, 29.5008828</t>
  </si>
  <si>
    <t xml:space="preserve">79+000 </t>
  </si>
  <si>
    <t>79+200</t>
  </si>
  <si>
    <t>50.3794036, 29.4360074</t>
  </si>
  <si>
    <t>50.3788618, 29.4331462</t>
  </si>
  <si>
    <t xml:space="preserve">103+001 </t>
  </si>
  <si>
    <t>103+250</t>
  </si>
  <si>
    <t>50.3223906, 29.1094495</t>
  </si>
  <si>
    <t>50.3223214, 29.1074624</t>
  </si>
  <si>
    <t xml:space="preserve">108+700 </t>
  </si>
  <si>
    <t>108+800</t>
  </si>
  <si>
    <t>50.3444983, 29.0465351</t>
  </si>
  <si>
    <t>50.3442686, 29.0450318</t>
  </si>
  <si>
    <t xml:space="preserve">123+000 </t>
  </si>
  <si>
    <t>123+200</t>
  </si>
  <si>
    <t>50.2877951, 28.8831824</t>
  </si>
  <si>
    <t>50.2877417, 28.8805172</t>
  </si>
  <si>
    <t xml:space="preserve">126+900 </t>
  </si>
  <si>
    <t>127+200</t>
  </si>
  <si>
    <t>50.2867783, 28.8284589</t>
  </si>
  <si>
    <t>50.2866921, 28.8242508</t>
  </si>
  <si>
    <t xml:space="preserve">145+000 </t>
  </si>
  <si>
    <t>145+200</t>
  </si>
  <si>
    <t>50.3261067, 28.6019486</t>
  </si>
  <si>
    <t>50.3260175, 28.5991725</t>
  </si>
  <si>
    <t xml:space="preserve">146+000 </t>
  </si>
  <si>
    <t>146+500</t>
  </si>
  <si>
    <t>50.3256552, 28.5879259</t>
  </si>
  <si>
    <t>50.3249899, 28.5808579</t>
  </si>
  <si>
    <t xml:space="preserve">156+933 </t>
  </si>
  <si>
    <t>50.3132878, 28.4448533</t>
  </si>
  <si>
    <t>50.314655, 28.4375328</t>
  </si>
  <si>
    <t xml:space="preserve">200+100 </t>
  </si>
  <si>
    <t>200+200</t>
  </si>
  <si>
    <t>50.5123118, 27.9361683</t>
  </si>
  <si>
    <t>50.5127279, 27.9347585</t>
  </si>
  <si>
    <t xml:space="preserve">229+000 </t>
  </si>
  <si>
    <t>229+200</t>
  </si>
  <si>
    <t>50.6184779, 27.6077273</t>
  </si>
  <si>
    <t>50.6177555, 27.6050073</t>
  </si>
  <si>
    <t xml:space="preserve">231+200 </t>
  </si>
  <si>
    <t>231+200</t>
  </si>
  <si>
    <t>50.6067962, 27.5834042</t>
  </si>
  <si>
    <t xml:space="preserve">232+000 </t>
  </si>
  <si>
    <t>232+200</t>
  </si>
  <si>
    <t>50.6021512, 27.5748042</t>
  </si>
  <si>
    <t>50.601129, 27.5723749</t>
  </si>
  <si>
    <t xml:space="preserve">100+000 </t>
  </si>
  <si>
    <t>100+200</t>
  </si>
  <si>
    <t>50.8010663, 29.3195853</t>
  </si>
  <si>
    <t>50.8020834, 29.3171523</t>
  </si>
  <si>
    <t xml:space="preserve">151+000 </t>
  </si>
  <si>
    <t>151+200</t>
  </si>
  <si>
    <t>50.9863284, 28.665636</t>
  </si>
  <si>
    <t>50.9872616, 28.6630481</t>
  </si>
  <si>
    <t xml:space="preserve">170+007 </t>
  </si>
  <si>
    <t>170+200</t>
  </si>
  <si>
    <t>51.04617, 28.4089253</t>
  </si>
  <si>
    <t>51.0441243, 28.4152148</t>
  </si>
  <si>
    <t xml:space="preserve">158+010 </t>
  </si>
  <si>
    <t>158+100</t>
  </si>
  <si>
    <t>50.4290075, 28.6794542</t>
  </si>
  <si>
    <t xml:space="preserve">184+000 </t>
  </si>
  <si>
    <t>184+200</t>
  </si>
  <si>
    <t>50.2234773, 28.6698258</t>
  </si>
  <si>
    <t>50.2218403, 28.6690943</t>
  </si>
  <si>
    <t xml:space="preserve">185+000 </t>
  </si>
  <si>
    <t>185+200</t>
  </si>
  <si>
    <t>50.2148443, 28.6659284</t>
  </si>
  <si>
    <t>50.2130656, 28.665117</t>
  </si>
  <si>
    <t xml:space="preserve">186+000 </t>
  </si>
  <si>
    <t>186+500</t>
  </si>
  <si>
    <t>50.2062116, 28.662029</t>
  </si>
  <si>
    <t>50.2019292,28.6600795</t>
  </si>
  <si>
    <t xml:space="preserve">187+000 </t>
  </si>
  <si>
    <t>187+200</t>
  </si>
  <si>
    <t>50.1975835, 28.6581111</t>
  </si>
  <si>
    <t>50.1958714, 28.6573805</t>
  </si>
  <si>
    <t xml:space="preserve">188+100 </t>
  </si>
  <si>
    <t>188+200</t>
  </si>
  <si>
    <t>50.1877641, 28.6559129</t>
  </si>
  <si>
    <t>50.1868695, 28.6558356</t>
  </si>
  <si>
    <t xml:space="preserve">189+100 </t>
  </si>
  <si>
    <t>189+200</t>
  </si>
  <si>
    <t>50.1788607, 28.6551295</t>
  </si>
  <si>
    <t>50.1780029, 28.6550972</t>
  </si>
  <si>
    <t xml:space="preserve">190+000 </t>
  </si>
  <si>
    <t>190+300</t>
  </si>
  <si>
    <t>50.1708267, 28.6559639</t>
  </si>
  <si>
    <t>50.1682839, 28.6549301</t>
  </si>
  <si>
    <t xml:space="preserve">192+200 </t>
  </si>
  <si>
    <t>192+400</t>
  </si>
  <si>
    <t>50.1514622, 28.6501991</t>
  </si>
  <si>
    <t>50.1496236, 28.6497021</t>
  </si>
  <si>
    <t xml:space="preserve">5+950 </t>
  </si>
  <si>
    <t>6+100</t>
  </si>
  <si>
    <t>50.2078598, 28.7462181</t>
  </si>
  <si>
    <t>50.2072586, 28.7480172</t>
  </si>
  <si>
    <t>Виступовичі – Житомир – Могилів-Подільський (через м. Вінницю)</t>
  </si>
  <si>
    <t xml:space="preserve">199+700 </t>
  </si>
  <si>
    <t>236+10</t>
  </si>
  <si>
    <t xml:space="preserve">167+500 </t>
  </si>
  <si>
    <t>168+10</t>
  </si>
  <si>
    <t>223+000</t>
  </si>
  <si>
    <t>223+400</t>
  </si>
  <si>
    <t xml:space="preserve"> 9+400 </t>
  </si>
  <si>
    <t>10+100</t>
  </si>
  <si>
    <t>50.5107595,27.9414136</t>
  </si>
  <si>
    <t>50.5127279,27.9347585</t>
  </si>
  <si>
    <t>50.5969634,27.5345034</t>
  </si>
  <si>
    <t>50.5987325,27.5204942</t>
  </si>
  <si>
    <t>50.3452231,28.690319</t>
  </si>
  <si>
    <t>50.339919,28.68938</t>
  </si>
  <si>
    <t>49.8872301,28.6571528</t>
  </si>
  <si>
    <t>49.8838666,28.6555245</t>
  </si>
  <si>
    <t>50.195322,28.7901992</t>
  </si>
  <si>
    <t>50.1927184,28.7991255</t>
  </si>
  <si>
    <t>Н-11</t>
  </si>
  <si>
    <t xml:space="preserve">956+289 </t>
  </si>
  <si>
    <t>956+389</t>
  </si>
  <si>
    <t xml:space="preserve">987+289 </t>
  </si>
  <si>
    <t>987+489</t>
  </si>
  <si>
    <t>1024+923</t>
  </si>
  <si>
    <t>1025+100</t>
  </si>
  <si>
    <t>0+000</t>
  </si>
  <si>
    <t>0+110</t>
  </si>
  <si>
    <t xml:space="preserve">0+900 </t>
  </si>
  <si>
    <t>1+001</t>
  </si>
  <si>
    <t>48.4210925,34.9133945</t>
  </si>
  <si>
    <t>48.4210925,34.9147185</t>
  </si>
  <si>
    <t>48.5767266,35.11615</t>
  </si>
  <si>
    <t>48.5777375,35.1183648</t>
  </si>
  <si>
    <t>48.5864931,35.5896207</t>
  </si>
  <si>
    <t>48.5861238,35.5920378</t>
  </si>
  <si>
    <t>48.301855,34.4088087</t>
  </si>
  <si>
    <t>48.301336,34.4078783</t>
  </si>
  <si>
    <t>48.2965521,34.3996466</t>
  </si>
  <si>
    <t>48.295361,34.3976272</t>
  </si>
  <si>
    <t>48.2811551,34.3732832</t>
  </si>
  <si>
    <t>Дніпро – Миколаїв (через м. Кривий Ріг)</t>
  </si>
  <si>
    <t>Н-22</t>
  </si>
  <si>
    <t>Устилуг – Луцьк – Рівне</t>
  </si>
  <si>
    <t>98+000</t>
  </si>
  <si>
    <t>98+100</t>
  </si>
  <si>
    <t>50.7485417,25.4507788</t>
  </si>
  <si>
    <t>50.7486267,25.4520991</t>
  </si>
  <si>
    <t>Р-14</t>
  </si>
  <si>
    <t>Луцьк – Ківерці – Маневичі – Любешів – Дольськ</t>
  </si>
  <si>
    <t xml:space="preserve">382+010 </t>
  </si>
  <si>
    <t>382+400</t>
  </si>
  <si>
    <t xml:space="preserve">443+100 </t>
  </si>
  <si>
    <t>443+850</t>
  </si>
  <si>
    <t xml:space="preserve">82+300 </t>
  </si>
  <si>
    <t>83+100</t>
  </si>
  <si>
    <t xml:space="preserve">142+000 </t>
  </si>
  <si>
    <t>142+300</t>
  </si>
  <si>
    <t xml:space="preserve">151+116 </t>
  </si>
  <si>
    <t xml:space="preserve">35+500 </t>
  </si>
  <si>
    <t>36+500</t>
  </si>
  <si>
    <t xml:space="preserve"> 53+170 </t>
  </si>
  <si>
    <t>54+000</t>
  </si>
  <si>
    <t xml:space="preserve">62+001 </t>
  </si>
  <si>
    <t>62+500</t>
  </si>
  <si>
    <t>80+000</t>
  </si>
  <si>
    <t>81+000</t>
  </si>
  <si>
    <t xml:space="preserve"> 81+847 </t>
  </si>
  <si>
    <t>82+272</t>
  </si>
  <si>
    <t xml:space="preserve">119+000 </t>
  </si>
  <si>
    <t>120+000</t>
  </si>
  <si>
    <t xml:space="preserve"> 9+963 </t>
  </si>
  <si>
    <t>10+400</t>
  </si>
  <si>
    <t>51.261203, 51.2610427</t>
  </si>
  <si>
    <t>25.5382417, 25.5340798</t>
  </si>
  <si>
    <t>51.200165, 51.2010839</t>
  </si>
  <si>
    <t>24.6902309, 24.679632</t>
  </si>
  <si>
    <t>51.1862141, 51.182768</t>
  </si>
  <si>
    <t>24.7883399, 24.7983098</t>
  </si>
  <si>
    <t>50.8093579, 50.8083673</t>
  </si>
  <si>
    <t>25.2986351, 25.3026527</t>
  </si>
  <si>
    <t>50.8009343, 50.7933381</t>
  </si>
  <si>
    <t>25.3937662, 25.3952825</t>
  </si>
  <si>
    <t>50.7916292, 50.790097</t>
  </si>
  <si>
    <t>24.6044588, 24.6182642</t>
  </si>
  <si>
    <t>50.780519, 50.7793438</t>
  </si>
  <si>
    <t>24.846398, 24.8578858</t>
  </si>
  <si>
    <t>50.7785604, 50.7773751</t>
  </si>
  <si>
    <t xml:space="preserve">24.9718619, 24.9765428 </t>
  </si>
  <si>
    <t>50.7484111, 50.7434786</t>
  </si>
  <si>
    <t xml:space="preserve">25.2099819, 25.2216276 </t>
  </si>
  <si>
    <t>50.7452547, 50.7449987</t>
  </si>
  <si>
    <t xml:space="preserve">25.2330585, 25.2389649 </t>
  </si>
  <si>
    <t>50.7815614, 50.7809607</t>
  </si>
  <si>
    <t>25.7336414, 25.7477868</t>
  </si>
  <si>
    <t>50.8134495, 50.8157182</t>
  </si>
  <si>
    <t>25.4116607, 25.4167745</t>
  </si>
  <si>
    <t>Н-14</t>
  </si>
  <si>
    <t>Київ – Одеса</t>
  </si>
  <si>
    <t>Стрий – Умань – Дніпро – Ізварине (через мм. Вінницю, Кропивницький)</t>
  </si>
  <si>
    <t>Олександрівка – Кропивницький – Миколаїв</t>
  </si>
  <si>
    <t xml:space="preserve">247+850 </t>
  </si>
  <si>
    <t>248+085</t>
  </si>
  <si>
    <t xml:space="preserve">596+010 </t>
  </si>
  <si>
    <t>596+200</t>
  </si>
  <si>
    <t xml:space="preserve">645+100 </t>
  </si>
  <si>
    <t>645+350</t>
  </si>
  <si>
    <t xml:space="preserve">83+000 </t>
  </si>
  <si>
    <t>83+084</t>
  </si>
  <si>
    <t>48.3869639, 30.245379</t>
  </si>
  <si>
    <t>48.3780015, 30.2469596</t>
  </si>
  <si>
    <t>48.6526333, 30.7627432</t>
  </si>
  <si>
    <t>48.6520873, 30.7634512</t>
  </si>
  <si>
    <t>48.5582472, 31.3682416</t>
  </si>
  <si>
    <t>48.5573312, 31.3714993</t>
  </si>
  <si>
    <t>48.3465232, 32.2212051</t>
  </si>
  <si>
    <t>48.3394768, 32.2171949</t>
  </si>
  <si>
    <t>Благовіщенське – Миколаїв (через м. Вознесенськ)</t>
  </si>
  <si>
    <t>Н-23</t>
  </si>
  <si>
    <t>Н-24</t>
  </si>
  <si>
    <t>596+400</t>
  </si>
  <si>
    <t>597+377</t>
  </si>
  <si>
    <t>615+020</t>
  </si>
  <si>
    <t>627+030</t>
  </si>
  <si>
    <t>627+627</t>
  </si>
  <si>
    <t>631+100</t>
  </si>
  <si>
    <t>631+879</t>
  </si>
  <si>
    <t>683+012</t>
  </si>
  <si>
    <t>684+000</t>
  </si>
  <si>
    <t>685+000</t>
  </si>
  <si>
    <t>686+000</t>
  </si>
  <si>
    <t>702+000</t>
  </si>
  <si>
    <t>703+000</t>
  </si>
  <si>
    <t xml:space="preserve">718+000 </t>
  </si>
  <si>
    <t>718+936</t>
  </si>
  <si>
    <t>724+000</t>
  </si>
  <si>
    <t>724+600</t>
  </si>
  <si>
    <t>728+000</t>
  </si>
  <si>
    <t>729+000</t>
  </si>
  <si>
    <t>766+001</t>
  </si>
  <si>
    <t>766+209</t>
  </si>
  <si>
    <t>787+289</t>
  </si>
  <si>
    <t>788+289</t>
  </si>
  <si>
    <t>5+600</t>
  </si>
  <si>
    <t>23+011</t>
  </si>
  <si>
    <t>24+002</t>
  </si>
  <si>
    <t>3+000</t>
  </si>
  <si>
    <t>3+302</t>
  </si>
  <si>
    <t>27+005</t>
  </si>
  <si>
    <t>27+800</t>
  </si>
  <si>
    <t xml:space="preserve">5+220 </t>
  </si>
  <si>
    <t>48.6505512,30.7653525</t>
  </si>
  <si>
    <t>48.6455235, 30.7757072</t>
  </si>
  <si>
    <t>48.6411662,31.0019465</t>
  </si>
  <si>
    <t>48.6387584,31.0100854</t>
  </si>
  <si>
    <t>48.6122852,31.1586642</t>
  </si>
  <si>
    <t>48.61002, 31.1616333</t>
  </si>
  <si>
    <t>48.589043, 31.1961492</t>
  </si>
  <si>
    <t>48.5869543,31.205536</t>
  </si>
  <si>
    <t>48.5702195,31.8530622</t>
  </si>
  <si>
    <t>48.5644021,31.8600277</t>
  </si>
  <si>
    <t>48.5584153, 31.8701218</t>
  </si>
  <si>
    <t>48.5532057,31.8811509</t>
  </si>
  <si>
    <t>48.5167175, 32.0847832</t>
  </si>
  <si>
    <t>48.5173865,32.0982702</t>
  </si>
  <si>
    <t>48.5894409, 32.229627</t>
  </si>
  <si>
    <t>48.5939739,32.2403153</t>
  </si>
  <si>
    <t>48.5796313,32.2760166</t>
  </si>
  <si>
    <t>48.574718,32.2788487</t>
  </si>
  <si>
    <t>48.5494928,32.30468</t>
  </si>
  <si>
    <t>48.5446837,32.3110581</t>
  </si>
  <si>
    <t>48.736055, 32.6837508</t>
  </si>
  <si>
    <t>48.735481,32.6850467</t>
  </si>
  <si>
    <t>48.6730806, 32.9395606</t>
  </si>
  <si>
    <t>48.6730806,32.9395606</t>
  </si>
  <si>
    <t>48.9498117,32.229117</t>
  </si>
  <si>
    <t>48.9457627,32.2280742</t>
  </si>
  <si>
    <t>48.7984945, 32.2511045</t>
  </si>
  <si>
    <t>48.7905073,32.2436218</t>
  </si>
  <si>
    <t>48.4758801,32.1666405</t>
  </si>
  <si>
    <t>48.4733456,32.1680728</t>
  </si>
  <si>
    <t>48.378237,32.6323243</t>
  </si>
  <si>
    <t>48.3764421,32.6353463</t>
  </si>
  <si>
    <t>48.3839315,30.3252406</t>
  </si>
  <si>
    <t>48.3825093,30.3370513</t>
  </si>
  <si>
    <t xml:space="preserve">166+010 </t>
  </si>
  <si>
    <t>166+120</t>
  </si>
  <si>
    <t xml:space="preserve">264+000 </t>
  </si>
  <si>
    <t>264+200</t>
  </si>
  <si>
    <t xml:space="preserve">293+001 </t>
  </si>
  <si>
    <t>293+100</t>
  </si>
  <si>
    <t>Кіпті –– Глухів –– Бачівськ (на м. Брянськ)</t>
  </si>
  <si>
    <t>51.5233623, 33.3787991</t>
  </si>
  <si>
    <t>51.5234642, 33.3790364</t>
  </si>
  <si>
    <t>50.8055096, 34.3359049</t>
  </si>
  <si>
    <t>50.8058917, 34.3388842</t>
  </si>
  <si>
    <t>50.8676987, 34.7163291</t>
  </si>
  <si>
    <t>Н-12</t>
  </si>
  <si>
    <t xml:space="preserve">167+375 </t>
  </si>
  <si>
    <t>168+100</t>
  </si>
  <si>
    <t>261+500</t>
  </si>
  <si>
    <t>262+100</t>
  </si>
  <si>
    <t xml:space="preserve">22+100 </t>
  </si>
  <si>
    <t>23+100</t>
  </si>
  <si>
    <t xml:space="preserve">65+050 </t>
  </si>
  <si>
    <t>65+600</t>
  </si>
  <si>
    <t>51.5282758, 33.3955235</t>
  </si>
  <si>
    <t>51.5307764, 33.4050651</t>
  </si>
  <si>
    <t>50.8031846, 34.3008506</t>
  </si>
  <si>
    <t>50.8036332, 34.3093243</t>
  </si>
  <si>
    <t>50.7807968, 34.9354945</t>
  </si>
  <si>
    <t>50.7735902, 34.9437503</t>
  </si>
  <si>
    <t>50.4217945, 34.9342572</t>
  </si>
  <si>
    <t>50.4209095, 34.9340054</t>
  </si>
  <si>
    <t>50.714165,33.1005969</t>
  </si>
  <si>
    <t>50.7168414,33.1131146</t>
  </si>
  <si>
    <t>М-03</t>
  </si>
  <si>
    <t>М-22</t>
  </si>
  <si>
    <t>Полтава - Олександрія</t>
  </si>
  <si>
    <t>157+000</t>
  </si>
  <si>
    <t xml:space="preserve">157+100 </t>
  </si>
  <si>
    <t>50.2183634, 32.5211395</t>
  </si>
  <si>
    <t>50.217753, 32.5222513</t>
  </si>
  <si>
    <t>325+00</t>
  </si>
  <si>
    <t>325+800</t>
  </si>
  <si>
    <t>49.6062712, 34.3316206</t>
  </si>
  <si>
    <t>49.6036788, 34.3417889</t>
  </si>
  <si>
    <t>49.3543940, 34.3031448</t>
  </si>
  <si>
    <t>30+400</t>
  </si>
  <si>
    <t>31+250</t>
  </si>
  <si>
    <t xml:space="preserve">Полтава – Олександрія </t>
  </si>
  <si>
    <t>Кролевець – Конотоп – Ромни – Пирятин</t>
  </si>
  <si>
    <t>Р-60</t>
  </si>
  <si>
    <t xml:space="preserve">346+000 </t>
  </si>
  <si>
    <t xml:space="preserve">345+500  </t>
  </si>
  <si>
    <t>49.5580246, 34.6001583</t>
  </si>
  <si>
    <t xml:space="preserve">49.5591690, 34.6066740 </t>
  </si>
  <si>
    <t xml:space="preserve">5+000 </t>
  </si>
  <si>
    <t>6+000</t>
  </si>
  <si>
    <t>49.5294254, 34.4756570</t>
  </si>
  <si>
    <t>49.525279, 34.463659</t>
  </si>
  <si>
    <t xml:space="preserve">88+000 </t>
  </si>
  <si>
    <t>89+000</t>
  </si>
  <si>
    <t>49.130009, 33.6439912</t>
  </si>
  <si>
    <t>49.1278617, 33.6310369</t>
  </si>
  <si>
    <t xml:space="preserve">94+650 </t>
  </si>
  <si>
    <t>95+350</t>
  </si>
  <si>
    <t>49.1073647, 33.5709221</t>
  </si>
  <si>
    <t>49.1048507, 33.5631135</t>
  </si>
  <si>
    <t>189+000</t>
  </si>
  <si>
    <t>189+500</t>
  </si>
  <si>
    <t>216+900</t>
  </si>
  <si>
    <t>217+300</t>
  </si>
  <si>
    <t>50.2884014, 33.1334348</t>
  </si>
  <si>
    <t>50.2847677, 33.1289658</t>
  </si>
  <si>
    <t>50.2521472, 32.7871284</t>
  </si>
  <si>
    <t>50.2531213, 32.781943</t>
  </si>
  <si>
    <t>Н-26</t>
  </si>
  <si>
    <t>Р-46</t>
  </si>
  <si>
    <t>Р-78</t>
  </si>
  <si>
    <t>Р-51</t>
  </si>
  <si>
    <t>Т-21-04</t>
  </si>
  <si>
    <t>Київ – Харків – Довжанський (на м. Ростов-на-Дону)</t>
  </si>
  <si>
    <t>Харків – Сімферополь – Алушта – Ялта</t>
  </si>
  <si>
    <t xml:space="preserve">Чугуїв – Мілове (через 
м. Старобільськ)
</t>
  </si>
  <si>
    <t>Харків – Охтирка</t>
  </si>
  <si>
    <t>Мерефа – Лозова – Павлоград</t>
  </si>
  <si>
    <t>Харків – Зміїв – Балаклія – Гороховатка</t>
  </si>
  <si>
    <t>Харків – Вовчанськ – контрольно-пропускний пункт “Чугунівка”</t>
  </si>
  <si>
    <t xml:space="preserve">807+000 </t>
  </si>
  <si>
    <t>807+000</t>
  </si>
  <si>
    <t xml:space="preserve">15+683 </t>
  </si>
  <si>
    <t>16+428</t>
  </si>
  <si>
    <t>76+040</t>
  </si>
  <si>
    <t>76+200</t>
  </si>
  <si>
    <t>229+ 001</t>
  </si>
  <si>
    <t>229+239</t>
  </si>
  <si>
    <t>48.5790133, 22.3236972</t>
  </si>
  <si>
    <t>48.3622195, 22.8576021</t>
  </si>
  <si>
    <t>48.3592583, 22.8643799</t>
  </si>
  <si>
    <t>48.1278385, 23.3599239</t>
  </si>
  <si>
    <t>48.1290965, 23.3585068</t>
  </si>
  <si>
    <t>48.6623689, 22.3648043</t>
  </si>
  <si>
    <t>48.6616099, 22.3631964</t>
  </si>
  <si>
    <t>719+000</t>
  </si>
  <si>
    <t>736+000</t>
  </si>
  <si>
    <t>737+000</t>
  </si>
  <si>
    <t>750+006</t>
  </si>
  <si>
    <t>751+001</t>
  </si>
  <si>
    <t>771+000</t>
  </si>
  <si>
    <t>771+198</t>
  </si>
  <si>
    <t>773+500</t>
  </si>
  <si>
    <t>789+000</t>
  </si>
  <si>
    <t>789+700</t>
  </si>
  <si>
    <t>797+000</t>
  </si>
  <si>
    <t>798+000</t>
  </si>
  <si>
    <t>800+000</t>
  </si>
  <si>
    <t>801+000</t>
  </si>
  <si>
    <t>48.7496592, 23.092939</t>
  </si>
  <si>
    <t>48.745744, 23.0812703</t>
  </si>
  <si>
    <t>48.6184059, 23.0522546</t>
  </si>
  <si>
    <t>48.6113685, 23.0565291</t>
  </si>
  <si>
    <t>48.5542562, 22.9361845</t>
  </si>
  <si>
    <t>48.5506039, 22.9319799</t>
  </si>
  <si>
    <t>48.4640115, 22.7220816</t>
  </si>
  <si>
    <t>48.462541, 22.7205871</t>
  </si>
  <si>
    <t>48.4534777, 22.6929837</t>
  </si>
  <si>
    <t>48.4523961, 22.6802656</t>
  </si>
  <si>
    <t>48.5088025, 22.5143337</t>
  </si>
  <si>
    <t>48.514892, 22.5119869</t>
  </si>
  <si>
    <t>48.5430909, 22.4349004</t>
  </si>
  <si>
    <t>48.5415069, 22.4217004</t>
  </si>
  <si>
    <t>48.5474601, 22.3972252</t>
  </si>
  <si>
    <t>48.5489118, 22.3845724</t>
  </si>
  <si>
    <t xml:space="preserve">4+100 </t>
  </si>
  <si>
    <t>5+000</t>
  </si>
  <si>
    <t xml:space="preserve">23+000 </t>
  </si>
  <si>
    <t>24+000</t>
  </si>
  <si>
    <t>226+180</t>
  </si>
  <si>
    <t>227+050</t>
  </si>
  <si>
    <t>48.4310192, 22.7676247</t>
  </si>
  <si>
    <t>48.4314478, 22.779433</t>
  </si>
  <si>
    <t>48.3202777, 22.9078854</t>
  </si>
  <si>
    <t>48.3171115, 22.9162051</t>
  </si>
  <si>
    <t>48.6785644, 22.3955147</t>
  </si>
  <si>
    <t>48.6706334, 22.3822672</t>
  </si>
  <si>
    <t>М-29</t>
  </si>
  <si>
    <t>Харків –– Охтирка</t>
  </si>
  <si>
    <t>Харків –– Зміїв –– Балаклія –– Гороховатка</t>
  </si>
  <si>
    <t>0,39</t>
  </si>
  <si>
    <t>0,29</t>
  </si>
  <si>
    <t>0,60</t>
  </si>
  <si>
    <t>0,37</t>
  </si>
  <si>
    <t>530+450</t>
  </si>
  <si>
    <t>531+350</t>
  </si>
  <si>
    <t xml:space="preserve">622+980 </t>
  </si>
  <si>
    <t>623+001</t>
  </si>
  <si>
    <t>48+000</t>
  </si>
  <si>
    <t>48+200</t>
  </si>
  <si>
    <t>27+001</t>
  </si>
  <si>
    <t>460+000</t>
  </si>
  <si>
    <t>460+680</t>
  </si>
  <si>
    <t>49.9813093, 35.9547454</t>
  </si>
  <si>
    <t>49.9790773, 35.9634699</t>
  </si>
  <si>
    <t xml:space="preserve">461+100 </t>
  </si>
  <si>
    <t>462+100</t>
  </si>
  <si>
    <t>49.9780104, 35.969101</t>
  </si>
  <si>
    <t>49.9748791, 35.9821299</t>
  </si>
  <si>
    <t>467+000</t>
  </si>
  <si>
    <t>467+800</t>
  </si>
  <si>
    <t>49.960606, 36.0464646</t>
  </si>
  <si>
    <t>49.9582218, 36.0570111</t>
  </si>
  <si>
    <t>50.0133283, 36.1295469</t>
  </si>
  <si>
    <t>50.0200728, 36.1300238</t>
  </si>
  <si>
    <t>479+017</t>
  </si>
  <si>
    <t>479+900</t>
  </si>
  <si>
    <t>494+700</t>
  </si>
  <si>
    <t>495+200</t>
  </si>
  <si>
    <t>50.1004748, 36.2751477</t>
  </si>
  <si>
    <t>50.0989553, 36.2817217</t>
  </si>
  <si>
    <t>502+200</t>
  </si>
  <si>
    <t>503+200</t>
  </si>
  <si>
    <t xml:space="preserve">503+090 </t>
  </si>
  <si>
    <t>503+400</t>
  </si>
  <si>
    <t xml:space="preserve">521+100 </t>
  </si>
  <si>
    <t>521+500</t>
  </si>
  <si>
    <t xml:space="preserve">524+034 </t>
  </si>
  <si>
    <t>524+900</t>
  </si>
  <si>
    <t xml:space="preserve">524+500 </t>
  </si>
  <si>
    <t>525+100</t>
  </si>
  <si>
    <t xml:space="preserve">539+200 </t>
  </si>
  <si>
    <t>539+550</t>
  </si>
  <si>
    <t>548+000</t>
  </si>
  <si>
    <t>548+450</t>
  </si>
  <si>
    <t>620+001</t>
  </si>
  <si>
    <t>621+001</t>
  </si>
  <si>
    <t xml:space="preserve">14+885 </t>
  </si>
  <si>
    <t>15+860</t>
  </si>
  <si>
    <t>23+000</t>
  </si>
  <si>
    <t xml:space="preserve">27+000 </t>
  </si>
  <si>
    <t>28+000</t>
  </si>
  <si>
    <t>105+000</t>
  </si>
  <si>
    <t>105+660</t>
  </si>
  <si>
    <t>66+600</t>
  </si>
  <si>
    <t>67+300</t>
  </si>
  <si>
    <t xml:space="preserve">16+837 </t>
  </si>
  <si>
    <t>17+317</t>
  </si>
  <si>
    <t xml:space="preserve">40+600 </t>
  </si>
  <si>
    <t>41+400</t>
  </si>
  <si>
    <t>44+600</t>
  </si>
  <si>
    <t>45+200</t>
  </si>
  <si>
    <t xml:space="preserve">48+900 </t>
  </si>
  <si>
    <t>49+900</t>
  </si>
  <si>
    <t>1+050</t>
  </si>
  <si>
    <t>2+050</t>
  </si>
  <si>
    <t xml:space="preserve">108+300 </t>
  </si>
  <si>
    <t>108+970</t>
  </si>
  <si>
    <t>41+001</t>
  </si>
  <si>
    <t>42+001</t>
  </si>
  <si>
    <t>27+500</t>
  </si>
  <si>
    <t>28+100</t>
  </si>
  <si>
    <t>50.0593195, 36.3560033</t>
  </si>
  <si>
    <t>50.0516899, 36.3634091</t>
  </si>
  <si>
    <t>50.046301, 36.3684558</t>
  </si>
  <si>
    <t>50.0501501, 36.3648507</t>
  </si>
  <si>
    <t>49.919246, 36.4691392</t>
  </si>
  <si>
    <t>49.9171962, 36.4737146</t>
  </si>
  <si>
    <t>49.901988, 36.5055944</t>
  </si>
  <si>
    <t>49.8979229, 36.5100279</t>
  </si>
  <si>
    <t>49.9008997, 36.5069098</t>
  </si>
  <si>
    <t>49.8967862, 36.5121663</t>
  </si>
  <si>
    <t>49.8431044, 36.6841005</t>
  </si>
  <si>
    <t>49.8440589, 36.6884208</t>
  </si>
  <si>
    <t>49.7947085, 36.7673729</t>
  </si>
  <si>
    <t>49.7910340, 36.7698002</t>
  </si>
  <si>
    <t>49.2488756, 37.2364812</t>
  </si>
  <si>
    <t>49.2415008, 37.2443221</t>
  </si>
  <si>
    <t>49.9128478, 36.2007618</t>
  </si>
  <si>
    <t>49.9109898, 36.1877655</t>
  </si>
  <si>
    <t>49.8724561, 36.111882</t>
  </si>
  <si>
    <t>49.8654598, 36.1031707</t>
  </si>
  <si>
    <t>49.8442655, 36.0774213</t>
  </si>
  <si>
    <t>49.8370913, 36.0690828</t>
  </si>
  <si>
    <t>49.3735023, 35.4484611</t>
  </si>
  <si>
    <t>49.3680822, 35.4514493</t>
  </si>
  <si>
    <t>49.6606558, 37.471711</t>
  </si>
  <si>
    <t>49.661949, 37.4808039</t>
  </si>
  <si>
    <t>50.0407784, 35.9232209</t>
  </si>
  <si>
    <t>50.0425408, 35.9172348</t>
  </si>
  <si>
    <t>50.1100834, 35.6309342</t>
  </si>
  <si>
    <t>50.1100104, 35.6199325</t>
  </si>
  <si>
    <t>50.1228455, 35.5804191</t>
  </si>
  <si>
    <t>50.1257247, 35.5733176</t>
  </si>
  <si>
    <t>50.1468969, 35.5351017</t>
  </si>
  <si>
    <t>50.1535316, 35.5256697</t>
  </si>
  <si>
    <t>49.763846, 36.034801</t>
  </si>
  <si>
    <t>49.7606467, 36.0477862</t>
  </si>
  <si>
    <t>48.9238451, 36.3108556</t>
  </si>
  <si>
    <t>48.9182753, 36.3135384</t>
  </si>
  <si>
    <t>49.605619, 36.4119343</t>
  </si>
  <si>
    <t>49.6024251, 36.4248575</t>
  </si>
  <si>
    <t>50.0714523, 36.7028858</t>
  </si>
  <si>
    <t>50.074875, 36.708935</t>
  </si>
  <si>
    <t>Н-25</t>
  </si>
  <si>
    <t>Городище – Рівне – Старокостянтинів</t>
  </si>
  <si>
    <t xml:space="preserve">299+864 </t>
  </si>
  <si>
    <t>300+001</t>
  </si>
  <si>
    <t xml:space="preserve">322+000 </t>
  </si>
  <si>
    <t>322+001</t>
  </si>
  <si>
    <t xml:space="preserve">325+800 </t>
  </si>
  <si>
    <t>326+001</t>
  </si>
  <si>
    <t xml:space="preserve">329+950 </t>
  </si>
  <si>
    <t>330+200</t>
  </si>
  <si>
    <t xml:space="preserve">339+676 </t>
  </si>
  <si>
    <t>340+350</t>
  </si>
  <si>
    <t xml:space="preserve">347+900 </t>
  </si>
  <si>
    <t>348+001</t>
  </si>
  <si>
    <t xml:space="preserve">379+000 </t>
  </si>
  <si>
    <t>379+001</t>
  </si>
  <si>
    <t xml:space="preserve">413+500 </t>
  </si>
  <si>
    <t>413+950</t>
  </si>
  <si>
    <t xml:space="preserve">153+000 </t>
  </si>
  <si>
    <t>153+200</t>
  </si>
  <si>
    <t>139+200</t>
  </si>
  <si>
    <t xml:space="preserve">142+900 </t>
  </si>
  <si>
    <t>143+000</t>
  </si>
  <si>
    <t>50.6091198, 26.6411434</t>
  </si>
  <si>
    <t>50.6077827, 26.6383849</t>
  </si>
  <si>
    <t>50.6095056, 26.3385946</t>
  </si>
  <si>
    <t>50.6088835, 26.3393291</t>
  </si>
  <si>
    <t>50.5812087, 26.3162467</t>
  </si>
  <si>
    <t>50.5800983, 26.3122371</t>
  </si>
  <si>
    <t>50.540354, 26.0546936</t>
  </si>
  <si>
    <t>50.5392811, 26.0524749</t>
  </si>
  <si>
    <t>50.4083658, 25.705856</t>
  </si>
  <si>
    <t>50.4074829, 25.7058675</t>
  </si>
  <si>
    <t>50.5703289, 26.2606762</t>
  </si>
  <si>
    <t>50.569766, 26.2569513</t>
  </si>
  <si>
    <t>50.5861169, 26.145281</t>
  </si>
  <si>
    <t>50.5817885, 26.1388334</t>
  </si>
  <si>
    <t>50.1960113, 25.4165437</t>
  </si>
  <si>
    <t>50.1921389, 25.4143952</t>
  </si>
  <si>
    <t>50.6682532, 26.1602503</t>
  </si>
  <si>
    <t>50.6669342, 26.1623221</t>
  </si>
  <si>
    <t>50.7235643, 26.3709861</t>
  </si>
  <si>
    <t>50.7220301, 26.3696113</t>
  </si>
  <si>
    <t>50.7015532, 26.3321539</t>
  </si>
  <si>
    <t>50.7007894, 26.331753</t>
  </si>
  <si>
    <t>М-01</t>
  </si>
  <si>
    <t>Н-01</t>
  </si>
  <si>
    <t>Н-02</t>
  </si>
  <si>
    <t>Р-03</t>
  </si>
  <si>
    <t>Т-10-23</t>
  </si>
  <si>
    <t>Київ –Чернігів – Нові Яриловичі (на м. Гомель)</t>
  </si>
  <si>
    <t>Київ – Знам’янка</t>
  </si>
  <si>
    <t>/М-06/ – Кременець – Біла Церква –
Ржищів – Канів – Софіївка</t>
  </si>
  <si>
    <t>22+000</t>
  </si>
  <si>
    <t>2+200</t>
  </si>
  <si>
    <t>24+150</t>
  </si>
  <si>
    <t xml:space="preserve">208+000 </t>
  </si>
  <si>
    <t>Житомир –– Чернівці</t>
  </si>
  <si>
    <t>208+001</t>
  </si>
  <si>
    <t xml:space="preserve">232+650 </t>
  </si>
  <si>
    <t>233+100</t>
  </si>
  <si>
    <t xml:space="preserve">237+800 </t>
  </si>
  <si>
    <t>238+001</t>
  </si>
  <si>
    <t xml:space="preserve">246+001 </t>
  </si>
  <si>
    <t>246+001</t>
  </si>
  <si>
    <t xml:space="preserve">276+600 </t>
  </si>
  <si>
    <t>277+001</t>
  </si>
  <si>
    <t>111+011</t>
  </si>
  <si>
    <t>111+111</t>
  </si>
  <si>
    <t>156+020</t>
  </si>
  <si>
    <t xml:space="preserve"> 156+200</t>
  </si>
  <si>
    <t>170+000</t>
  </si>
  <si>
    <t>198+850</t>
  </si>
  <si>
    <t>199+500</t>
  </si>
  <si>
    <t>49.5145235, 26.3530035</t>
  </si>
  <si>
    <t>49.5141994, 26.354197</t>
  </si>
  <si>
    <t>49.4092967, 26.6297134</t>
  </si>
  <si>
    <t>49.4085853, 26.635889</t>
  </si>
  <si>
    <t>49.3974304, 26.6842255</t>
  </si>
  <si>
    <t>49.3974958, 26.6885445</t>
  </si>
  <si>
    <t>49.3933959, 26.7905975</t>
  </si>
  <si>
    <t>49.4001065, 27.1123183</t>
  </si>
  <si>
    <t>49.4019298, 27.1177552</t>
  </si>
  <si>
    <t>49.7760761, 27.5331409</t>
  </si>
  <si>
    <t>49.77608, 27.533153</t>
  </si>
  <si>
    <t>49.6232484, 27.0946536</t>
  </si>
  <si>
    <t>49.5158563, 27.0536072</t>
  </si>
  <si>
    <t>49.5141272, 27.0542448</t>
  </si>
  <si>
    <t>49.3075467, 26.936071</t>
  </si>
  <si>
    <t>49.3025975, 26.9308676</t>
  </si>
  <si>
    <t>223+001</t>
  </si>
  <si>
    <t xml:space="preserve">224+001 </t>
  </si>
  <si>
    <t xml:space="preserve">233+401 </t>
  </si>
  <si>
    <t>234+001</t>
  </si>
  <si>
    <t>235+001</t>
  </si>
  <si>
    <t>244+001</t>
  </si>
  <si>
    <t>244+800</t>
  </si>
  <si>
    <t>245+001</t>
  </si>
  <si>
    <t>245+501</t>
  </si>
  <si>
    <t>49.4573486, 26.5325448</t>
  </si>
  <si>
    <t>49.4500418, 26.5405646</t>
  </si>
  <si>
    <t>49.4081219, 26.6398261</t>
  </si>
  <si>
    <t>49.4036134, 26.6434433</t>
  </si>
  <si>
    <t>49.4003865, 26.6548749</t>
  </si>
  <si>
    <t>49.3930116, 26.7680529</t>
  </si>
  <si>
    <t>49.391818, 26.7760576</t>
  </si>
  <si>
    <t>49.39331280, 26.7776132</t>
  </si>
  <si>
    <t>49.3954175, 26.7829532</t>
  </si>
  <si>
    <t>Одеса – Мелітополь – Новоазовськ (на м. Таганрог)</t>
  </si>
  <si>
    <t xml:space="preserve">81+000 </t>
  </si>
  <si>
    <t xml:space="preserve">103+900 </t>
  </si>
  <si>
    <t>104+000</t>
  </si>
  <si>
    <t xml:space="preserve">162+050 </t>
  </si>
  <si>
    <t xml:space="preserve">261+027 </t>
  </si>
  <si>
    <t>261+224</t>
  </si>
  <si>
    <t>50+800</t>
  </si>
  <si>
    <t>117+200</t>
  </si>
  <si>
    <t>117+300</t>
  </si>
  <si>
    <t>46.8253856, 31.4085052</t>
  </si>
  <si>
    <t>46.9284526, 31.6127352</t>
  </si>
  <si>
    <t>46.9285428, 31.6141221</t>
  </si>
  <si>
    <t>47.7571356, 32.6420566</t>
  </si>
  <si>
    <t>47.008891, 32.1253425</t>
  </si>
  <si>
    <t>47.0046647, 32.1269837</t>
  </si>
  <si>
    <t>47.0060512, 32.1471973</t>
  </si>
  <si>
    <t>47.0063164, 32.1474313</t>
  </si>
  <si>
    <t>48.1243469, 30.7220415</t>
  </si>
  <si>
    <t>47.763006, 31.2319368</t>
  </si>
  <si>
    <t>47.76223,31.2323585</t>
  </si>
  <si>
    <t>-</t>
  </si>
  <si>
    <t xml:space="preserve">28+000 </t>
  </si>
  <si>
    <t>28+370</t>
  </si>
  <si>
    <t xml:space="preserve">36+000 </t>
  </si>
  <si>
    <t>36+000</t>
  </si>
  <si>
    <t xml:space="preserve">40+000 </t>
  </si>
  <si>
    <t>40+200</t>
  </si>
  <si>
    <t xml:space="preserve">42+000 </t>
  </si>
  <si>
    <t>42+056</t>
  </si>
  <si>
    <t xml:space="preserve">45+800 </t>
  </si>
  <si>
    <t>46+000</t>
  </si>
  <si>
    <t xml:space="preserve">60+000 </t>
  </si>
  <si>
    <t>60+000</t>
  </si>
  <si>
    <t xml:space="preserve">24+900 </t>
  </si>
  <si>
    <t>25+110</t>
  </si>
  <si>
    <t xml:space="preserve">26+000 </t>
  </si>
  <si>
    <t>26+150</t>
  </si>
  <si>
    <t>28+300</t>
  </si>
  <si>
    <t xml:space="preserve">29+800 </t>
  </si>
  <si>
    <t>30+000</t>
  </si>
  <si>
    <t xml:space="preserve">32+000 </t>
  </si>
  <si>
    <t>32+300</t>
  </si>
  <si>
    <t xml:space="preserve">33+000 </t>
  </si>
  <si>
    <t>33+200</t>
  </si>
  <si>
    <t>89+900</t>
  </si>
  <si>
    <t>90+000</t>
  </si>
  <si>
    <t xml:space="preserve">15+000 </t>
  </si>
  <si>
    <t>15+600</t>
  </si>
  <si>
    <t xml:space="preserve">16+100 </t>
  </si>
  <si>
    <t>16+300</t>
  </si>
  <si>
    <t xml:space="preserve">18+100 </t>
  </si>
  <si>
    <t>18+100</t>
  </si>
  <si>
    <t>21+001</t>
  </si>
  <si>
    <t>21+100</t>
  </si>
  <si>
    <t>22+500</t>
  </si>
  <si>
    <t xml:space="preserve">24+000 </t>
  </si>
  <si>
    <t>24+800</t>
  </si>
  <si>
    <t xml:space="preserve">25+900 </t>
  </si>
  <si>
    <t>26+140</t>
  </si>
  <si>
    <t xml:space="preserve">26+500 </t>
  </si>
  <si>
    <t>27+050</t>
  </si>
  <si>
    <t xml:space="preserve">38+800 </t>
  </si>
  <si>
    <t>39+500</t>
  </si>
  <si>
    <t xml:space="preserve">40+900 </t>
  </si>
  <si>
    <t>41+100</t>
  </si>
  <si>
    <t xml:space="preserve">66+600 </t>
  </si>
  <si>
    <t xml:space="preserve">69+900 </t>
  </si>
  <si>
    <t xml:space="preserve">77+970 </t>
  </si>
  <si>
    <t>78+200</t>
  </si>
  <si>
    <t xml:space="preserve">94+100 </t>
  </si>
  <si>
    <t>94+200</t>
  </si>
  <si>
    <t xml:space="preserve">21+000 </t>
  </si>
  <si>
    <t>21+200</t>
  </si>
  <si>
    <t>21+700</t>
  </si>
  <si>
    <t xml:space="preserve">24+800 </t>
  </si>
  <si>
    <t>25+200</t>
  </si>
  <si>
    <t>30+010</t>
  </si>
  <si>
    <t>36+010</t>
  </si>
  <si>
    <t xml:space="preserve">36+850 </t>
  </si>
  <si>
    <t>37+010</t>
  </si>
  <si>
    <t>38+001</t>
  </si>
  <si>
    <t>38+100</t>
  </si>
  <si>
    <t xml:space="preserve">52+000 </t>
  </si>
  <si>
    <t>52+500</t>
  </si>
  <si>
    <t xml:space="preserve">31+000 </t>
  </si>
  <si>
    <t>31+010</t>
  </si>
  <si>
    <t xml:space="preserve">34 +000 </t>
  </si>
  <si>
    <t>34+010</t>
  </si>
  <si>
    <t>39+001</t>
  </si>
  <si>
    <t>39+010</t>
  </si>
  <si>
    <t xml:space="preserve">51+300 </t>
  </si>
  <si>
    <t>51+900</t>
  </si>
  <si>
    <t>100+100</t>
  </si>
  <si>
    <t>408+001</t>
  </si>
  <si>
    <t>408+200</t>
  </si>
  <si>
    <t xml:space="preserve">1+600 </t>
  </si>
  <si>
    <t>1+800</t>
  </si>
  <si>
    <t>Н-08</t>
  </si>
  <si>
    <t>Київ – Чоп 
(на м. Будапешт через мм. Львів, Мукачево і Ужгород)</t>
  </si>
  <si>
    <t>Київ – Ковель – Ягодин (на м.Люблін)</t>
  </si>
  <si>
    <t>Бориспіль – Дніпро – Запоріжжя – (через м. Кременчук) – Маріуполь</t>
  </si>
  <si>
    <t>49+000</t>
  </si>
  <si>
    <t>49+150</t>
  </si>
  <si>
    <t xml:space="preserve">58+020 </t>
  </si>
  <si>
    <t>58+300</t>
  </si>
  <si>
    <t xml:space="preserve">64+100 </t>
  </si>
  <si>
    <t>65+100</t>
  </si>
  <si>
    <t xml:space="preserve">103+000 </t>
  </si>
  <si>
    <t>18+300</t>
  </si>
  <si>
    <t>19+300</t>
  </si>
  <si>
    <t>29+000</t>
  </si>
  <si>
    <t xml:space="preserve">30+500 </t>
  </si>
  <si>
    <t>31+200</t>
  </si>
  <si>
    <t>34+500</t>
  </si>
  <si>
    <t>35+400</t>
  </si>
  <si>
    <t>43+100</t>
  </si>
  <si>
    <t>127+100</t>
  </si>
  <si>
    <t>127+900</t>
  </si>
  <si>
    <t>134+800</t>
  </si>
  <si>
    <t xml:space="preserve">34+900 </t>
  </si>
  <si>
    <t>35+350</t>
  </si>
  <si>
    <t xml:space="preserve">46+000 </t>
  </si>
  <si>
    <t>46+750</t>
  </si>
  <si>
    <t>23+400</t>
  </si>
  <si>
    <t>23+950</t>
  </si>
  <si>
    <t>44+000</t>
  </si>
  <si>
    <t>44+300</t>
  </si>
  <si>
    <t xml:space="preserve">26+050 </t>
  </si>
  <si>
    <t>27+000</t>
  </si>
  <si>
    <t>36+050</t>
  </si>
  <si>
    <t>36+300</t>
  </si>
  <si>
    <t xml:space="preserve">11+300 </t>
  </si>
  <si>
    <t>12+300</t>
  </si>
  <si>
    <t>14+600</t>
  </si>
  <si>
    <t>15+220</t>
  </si>
  <si>
    <t>50.3075234, 31.0848285</t>
  </si>
  <si>
    <t>50.3074560, 31.0867619</t>
  </si>
  <si>
    <t>50.3036894, 31.2137515</t>
  </si>
  <si>
    <t>50.3037094, 31.2152743</t>
  </si>
  <si>
    <t>50.3047595, 31.2965323</t>
  </si>
  <si>
    <t>50.3039796, 31.3106200</t>
  </si>
  <si>
    <t>50.2130526, 31.797046</t>
  </si>
  <si>
    <t>50.2171181, 31.8095397</t>
  </si>
  <si>
    <t>50.3242164, 30.3923636</t>
  </si>
  <si>
    <t>50.3160627, 30.3859273</t>
  </si>
  <si>
    <t>50.2593738, 30.312992</t>
  </si>
  <si>
    <t>50.254336, 30.3014214</t>
  </si>
  <si>
    <t>50.2476159, 30.2830808</t>
  </si>
  <si>
    <t>50.2426864, 30.2777561</t>
  </si>
  <si>
    <t>50.2173486 30.2541519</t>
  </si>
  <si>
    <t>50.2109453, 30.2467300</t>
  </si>
  <si>
    <t>50.1546274,  30.2319573</t>
  </si>
  <si>
    <t>50.1501148, 30.2365162</t>
  </si>
  <si>
    <t>49.4229302, 30.1311562</t>
  </si>
  <si>
    <t>49.4164185, 30.126369</t>
  </si>
  <si>
    <t>49.363173, 30.108581</t>
  </si>
  <si>
    <t>49.3559284, 30.1079864</t>
  </si>
  <si>
    <t>50.4318004, 30.0429772</t>
  </si>
  <si>
    <t>50.4313411, 30.0367223</t>
  </si>
  <si>
    <t>50.4215481, 29.8864712</t>
  </si>
  <si>
    <t>50.4210183, 29.8774962</t>
  </si>
  <si>
    <t>50.5534488, 30.2852115</t>
  </si>
  <si>
    <t>50.5540058, 30.2777669</t>
  </si>
  <si>
    <t>50.595281, 30.0192697</t>
  </si>
  <si>
    <t>50.5964707, 30.0170762</t>
  </si>
  <si>
    <t>50.2503162, 30.5569703</t>
  </si>
  <si>
    <t>50.2453555, 30.560718</t>
  </si>
  <si>
    <t>50.1044052, 31.2991695</t>
  </si>
  <si>
    <t>50.1038033, 31.3002082</t>
  </si>
  <si>
    <t>50.3990111, 30.94112128</t>
  </si>
  <si>
    <t>50.4006170, 30.9272754</t>
  </si>
  <si>
    <t>50.4002779,  30.89491290</t>
  </si>
  <si>
    <t>50.4019559, 30.8867913</t>
  </si>
  <si>
    <t>Н-16</t>
  </si>
  <si>
    <t>Р-10</t>
  </si>
  <si>
    <t>Золотоноша – Черкаси – Сміла – Умань</t>
  </si>
  <si>
    <t xml:space="preserve">146+500 </t>
  </si>
  <si>
    <t>147+300</t>
  </si>
  <si>
    <t xml:space="preserve">545+800 </t>
  </si>
  <si>
    <t>546+500</t>
  </si>
  <si>
    <t xml:space="preserve">547+650 </t>
  </si>
  <si>
    <t>548+540</t>
  </si>
  <si>
    <t xml:space="preserve">554+387 </t>
  </si>
  <si>
    <t>10+200</t>
  </si>
  <si>
    <t>11+950</t>
  </si>
  <si>
    <t>12+0</t>
  </si>
  <si>
    <t>15+200</t>
  </si>
  <si>
    <t>15+400</t>
  </si>
  <si>
    <t>30.0885044, 30.084921</t>
  </si>
  <si>
    <t>48.7340489, 48.7336133</t>
  </si>
  <si>
    <t>30.1304404, 30.139709</t>
  </si>
  <si>
    <t>48.7339813, 48.7340048</t>
  </si>
  <si>
    <t>30.1556169, 30.1672006</t>
  </si>
  <si>
    <t>48.7242298, 48.7221264</t>
  </si>
  <si>
    <t>30.2426447, 30.2576428</t>
  </si>
  <si>
    <t>49.5769093, 49.5753977</t>
  </si>
  <si>
    <t>49.5636677, 49.5630995</t>
  </si>
  <si>
    <t xml:space="preserve">32.0736684, 32.0735059 </t>
  </si>
  <si>
    <t>49.6043601, 49.6031897</t>
  </si>
  <si>
    <t>31.4683892, 31.4705579</t>
  </si>
  <si>
    <t>48.4355839,26.410959</t>
  </si>
  <si>
    <t>48.4373704,26.4156181</t>
  </si>
  <si>
    <t>51.299411,32.793311</t>
  </si>
  <si>
    <t>51.467526,31.2258824</t>
  </si>
  <si>
    <t>51.4670316,31.2231433</t>
  </si>
  <si>
    <t>49.8800213, 36.581544</t>
  </si>
  <si>
    <t>49.8763851, 6.5927427</t>
  </si>
  <si>
    <t>49.2243819, 7.2510215</t>
  </si>
  <si>
    <t>49.223314, 37.2512555</t>
  </si>
  <si>
    <t>49.6506858, 5.6415842</t>
  </si>
  <si>
    <t>49.6492953, 5.6401012</t>
  </si>
  <si>
    <t>49.9749889, 36.1186758</t>
  </si>
  <si>
    <t>49.7034093, 36.3623119</t>
  </si>
  <si>
    <t>48.9475822,37.8186612</t>
  </si>
  <si>
    <t>48.9478641,37.8238245</t>
  </si>
  <si>
    <t xml:space="preserve">М-30 </t>
  </si>
  <si>
    <t>404+184</t>
  </si>
  <si>
    <t>404+705</t>
  </si>
  <si>
    <t>49.205131 28.602508</t>
  </si>
  <si>
    <t xml:space="preserve">49.202560 28.608274 </t>
  </si>
  <si>
    <t xml:space="preserve">206+500 </t>
  </si>
  <si>
    <t>207+079</t>
  </si>
  <si>
    <t xml:space="preserve">2+500 </t>
  </si>
  <si>
    <t>3+300</t>
  </si>
  <si>
    <t>48.771402,30.3859585</t>
  </si>
  <si>
    <t>48.7643126,30.3737481</t>
  </si>
  <si>
    <t>49.6851138,31.365791</t>
  </si>
  <si>
    <t>49.6799034,31.3735442</t>
  </si>
  <si>
    <t>50.4821154, 30.7790264</t>
  </si>
  <si>
    <t>50.4821109, 30.7818995</t>
  </si>
  <si>
    <t>50.4820666, 30.8071954</t>
  </si>
  <si>
    <t>50.4820614, 30.8092826</t>
  </si>
  <si>
    <t>50.5042675, 30.8404041</t>
  </si>
  <si>
    <t>50.5073123,30.8421832</t>
  </si>
  <si>
    <t>50.5629464, 30.8374381</t>
  </si>
  <si>
    <t>50.5945438, 30.8456757</t>
  </si>
  <si>
    <t>50.5960761, 30.8468701</t>
  </si>
  <si>
    <t>50.6106646, 30.8581775</t>
  </si>
  <si>
    <t>50.6151065, 30.861636</t>
  </si>
  <si>
    <t>50.6411856, 30.8818273</t>
  </si>
  <si>
    <t>50.642898, 30.883181</t>
  </si>
  <si>
    <t>50.7556254, 30.9711283</t>
  </si>
  <si>
    <t>50.3885986, 30.7791466</t>
  </si>
  <si>
    <t>50.3880233, 30.7817564</t>
  </si>
  <si>
    <t>50.3853637, 30.7937352</t>
  </si>
  <si>
    <t>50.3849182, 30.7958956</t>
  </si>
  <si>
    <t>50.382256, 30.8213857</t>
  </si>
  <si>
    <t>50.3818296, 30.8257547</t>
  </si>
  <si>
    <t>50.379824, 30.8463909</t>
  </si>
  <si>
    <t>50.3795569, 30.8491769</t>
  </si>
  <si>
    <t>50.3752381, 30.8764075</t>
  </si>
  <si>
    <t>50.3745092, 30.8802304</t>
  </si>
  <si>
    <t>50.3726996, 30.8898789</t>
  </si>
  <si>
    <t>50.3721676, 30.892629</t>
  </si>
  <si>
    <t>50.2223746, 31.6291784</t>
  </si>
  <si>
    <t>50.2219948, 31.6302402</t>
  </si>
  <si>
    <t>50.3464499, 30.4226198</t>
  </si>
  <si>
    <t>50.3425176, 30.4167685</t>
  </si>
  <si>
    <t>50.3392226, 30.4118705</t>
  </si>
  <si>
    <t>50.3378943, 30.4098975</t>
  </si>
  <si>
    <t>50.3257839, 30.3936513</t>
  </si>
  <si>
    <t>50.3026846, 30.3724018</t>
  </si>
  <si>
    <t>50.2963793, 30.3623438</t>
  </si>
  <si>
    <t>50.293729, 30.3582954</t>
  </si>
  <si>
    <t>50.2827281, 30.3467298</t>
  </si>
  <si>
    <t>50.2761533, 30.3426721</t>
  </si>
  <si>
    <t>50.2668202, 30.3374421</t>
  </si>
  <si>
    <t>50.2646764, 30.3362105</t>
  </si>
  <si>
    <t>50.2623213, 30.3329898</t>
  </si>
  <si>
    <t>50.2613352, 30.3191403</t>
  </si>
  <si>
    <t>50.1861449, 30.2188255</t>
  </si>
  <si>
    <t>50.1799725, 30.2179571</t>
  </si>
  <si>
    <t>50.1676515, 30.22298</t>
  </si>
  <si>
    <t>50.1659929, 30.2236847</t>
  </si>
  <si>
    <t>49.9488634, 30.1800265</t>
  </si>
  <si>
    <t>49.9428294, 30.1815516</t>
  </si>
  <si>
    <t>49.9201698, 30.1904531</t>
  </si>
  <si>
    <t>49.9184248, 30.1899484</t>
  </si>
  <si>
    <t>49.8504727, 30.1598393</t>
  </si>
  <si>
    <t>49.8484118, 30.1589669</t>
  </si>
  <si>
    <t>49.7141282, 30.1963953</t>
  </si>
  <si>
    <t>49.7131571, 30.1963195</t>
  </si>
  <si>
    <t>50.4471181, 30.2371631</t>
  </si>
  <si>
    <t>50.4469135, 30.234288</t>
  </si>
  <si>
    <t>50.4464279, 30.2274300</t>
  </si>
  <si>
    <t>50.4461229, 30.2231785</t>
  </si>
  <si>
    <t>50.4429972, 30.1839565</t>
  </si>
  <si>
    <t>50.4425796, 30.1786487</t>
  </si>
  <si>
    <t>50.4374373, 30.1142343</t>
  </si>
  <si>
    <t>50.437095, 30.1100462</t>
  </si>
  <si>
    <t>50.4305999, 30.0277406</t>
  </si>
  <si>
    <t>50.4304709, 30.0262059</t>
  </si>
  <si>
    <t>50.4296532, 30.0157302</t>
  </si>
  <si>
    <t>50.4293903, 30.0124016</t>
  </si>
  <si>
    <t>50.42840392,29.9998306</t>
  </si>
  <si>
    <t>50.42829409,29.9984198</t>
  </si>
  <si>
    <t>50.41758, 29.8036876</t>
  </si>
  <si>
    <t>50.4173473, 29.7965188</t>
  </si>
  <si>
    <t>50.5434582, 30.1841192</t>
  </si>
  <si>
    <t>50.5436059, 30.1827301</t>
  </si>
  <si>
    <t>50.5550079, 30.1459699</t>
  </si>
  <si>
    <t>50.555403, 30.1447107</t>
  </si>
  <si>
    <t>50.5749801, 30.0812156</t>
  </si>
  <si>
    <t>50.5745545, 30.0822978</t>
  </si>
  <si>
    <t>50.2819346, 30.5334609</t>
  </si>
  <si>
    <t>50.0757616, 30.6260464</t>
  </si>
  <si>
    <t>50.0710466, 30.6235015</t>
  </si>
  <si>
    <t>49.7162907, 30.9556662</t>
  </si>
  <si>
    <t>49.7154991, 30.9561233</t>
  </si>
  <si>
    <t>49.7832788, 30.2132249</t>
  </si>
  <si>
    <t>49.7832392, 30.2145402</t>
  </si>
  <si>
    <t>50.2493581, 30.3279224</t>
  </si>
  <si>
    <t>50.2509654, 30.3288206</t>
  </si>
  <si>
    <t>368+408</t>
  </si>
  <si>
    <t xml:space="preserve">368+538 </t>
  </si>
  <si>
    <t xml:space="preserve">371+500 </t>
  </si>
  <si>
    <t>371+800</t>
  </si>
  <si>
    <t>376+897</t>
  </si>
  <si>
    <t xml:space="preserve">377+003 </t>
  </si>
  <si>
    <t>377+200</t>
  </si>
  <si>
    <t>378+089</t>
  </si>
  <si>
    <t>395+590</t>
  </si>
  <si>
    <t>395+882</t>
  </si>
  <si>
    <t>408+188</t>
  </si>
  <si>
    <t>408+478</t>
  </si>
  <si>
    <t>415+191</t>
  </si>
  <si>
    <t xml:space="preserve">415+592 </t>
  </si>
  <si>
    <t>417+890</t>
  </si>
  <si>
    <t>418+330</t>
  </si>
  <si>
    <t>296+000</t>
  </si>
  <si>
    <t>297+150</t>
  </si>
  <si>
    <t>299+237</t>
  </si>
  <si>
    <t>299+422</t>
  </si>
  <si>
    <t>300+961</t>
  </si>
  <si>
    <t>301+365</t>
  </si>
  <si>
    <t>306+850</t>
  </si>
  <si>
    <t>307+283</t>
  </si>
  <si>
    <t>49.276700 28.266228</t>
  </si>
  <si>
    <t xml:space="preserve">49.276121 28.267492 </t>
  </si>
  <si>
    <t>49.259056 28.298702</t>
  </si>
  <si>
    <t>49.257910 28.302161</t>
  </si>
  <si>
    <t>49.249548 28.370556</t>
  </si>
  <si>
    <t xml:space="preserve">49.248991 28.371872 </t>
  </si>
  <si>
    <t>49.247993 28.374242</t>
  </si>
  <si>
    <t>49.243813 28.384101</t>
  </si>
  <si>
    <t>49.259712 28.570918</t>
  </si>
  <si>
    <t>49.256718 28.573165</t>
  </si>
  <si>
    <t>49.184922 28.646489</t>
  </si>
  <si>
    <t>49.182180 28.648567</t>
  </si>
  <si>
    <t>49.132582 28.695555</t>
  </si>
  <si>
    <t xml:space="preserve">49.132582 28.695555 </t>
  </si>
  <si>
    <t>49.111939 28.700535</t>
  </si>
  <si>
    <t>49.108231 28.701222</t>
  </si>
  <si>
    <t>49.313471 28.485320</t>
  </si>
  <si>
    <t>49.304694 28.477100</t>
  </si>
  <si>
    <t>49.286149 28.475151</t>
  </si>
  <si>
    <t>49.284932 28.475151</t>
  </si>
  <si>
    <t>49.286524 28.452315</t>
  </si>
  <si>
    <t>49.285505 28.446899</t>
  </si>
  <si>
    <t>49.244469 28.406364</t>
  </si>
  <si>
    <t>49.241204 28.403619</t>
  </si>
  <si>
    <t xml:space="preserve"> 49.2520009, 30.0885044</t>
  </si>
  <si>
    <t xml:space="preserve"> 117+530 </t>
  </si>
  <si>
    <t xml:space="preserve"> 117+530</t>
  </si>
  <si>
    <t xml:space="preserve">6+800 </t>
  </si>
  <si>
    <t>7+000</t>
  </si>
  <si>
    <t xml:space="preserve">24+001 </t>
  </si>
  <si>
    <t xml:space="preserve">2+002 </t>
  </si>
  <si>
    <t xml:space="preserve">Стрий – Умань – Дніпро – Ізварине 
(через мм. Вінницю, Кропивницький)
</t>
  </si>
  <si>
    <t>Стрий – Умань – Дніпро – Ізварине 
(через мм. Вінницю, Кропивницький)</t>
  </si>
  <si>
    <t>Київ - Чоп (на м. Будапешт через мм. Львів, Мукачево і Ужгород)</t>
  </si>
  <si>
    <t>Східний під’їзд до м. Львова</t>
  </si>
  <si>
    <t>Західний об’їзд м. Львова</t>
  </si>
  <si>
    <t>Київ - Ковель - Ягодин (на м. Люблін)</t>
  </si>
  <si>
    <t>Одеса - Южне - /М-14/</t>
  </si>
  <si>
    <t>Харків - Красноград - Перещепине - Дніпро</t>
  </si>
  <si>
    <t>Стрий - Умань - Дніпро - Ізварине (через мм. Вінницю, Кропивницький)</t>
  </si>
  <si>
    <t>Київ - Суми - Юнаківка (на м. Курськ)</t>
  </si>
  <si>
    <t>Мукачево - Рахів - Богородчани - Івано-Франківськ - Рогатин - Бібрка - Львів</t>
  </si>
  <si>
    <t>Північно-східний об’їзд м. Києва</t>
  </si>
  <si>
    <t>/Р-09/ - Черкаси - Чигирин - Кременчук</t>
  </si>
  <si>
    <t>Васильків - Глеваха</t>
  </si>
  <si>
    <t xml:space="preserve">Р-84      (Т-14-19) </t>
  </si>
  <si>
    <t xml:space="preserve">205+400 (10+001) </t>
  </si>
  <si>
    <t>206+394 (10+009)</t>
  </si>
  <si>
    <t>49.44023505,4.07000769888889</t>
  </si>
  <si>
    <t xml:space="preserve"> 49.43289734,24.07034058</t>
  </si>
  <si>
    <t>30+060</t>
  </si>
  <si>
    <t>126+010</t>
  </si>
  <si>
    <t xml:space="preserve">113+050 </t>
  </si>
  <si>
    <t>0+050</t>
  </si>
  <si>
    <t>110+050</t>
  </si>
  <si>
    <t>53+010</t>
  </si>
  <si>
    <t xml:space="preserve">618+070 </t>
  </si>
  <si>
    <t>652+010</t>
  </si>
  <si>
    <t xml:space="preserve">621+010 </t>
  </si>
  <si>
    <t>Київ – Ковель – Ягодин (на               м. Люблін)</t>
  </si>
  <si>
    <t>Доманове (на м. Брест) – Ковель – Чернівці – Тереблече (на                        м. Бухарест)</t>
  </si>
  <si>
    <t>Стрий - Івано-Франківськ - Чернівці - Мамалига (на                         м. Кишинів)</t>
  </si>
  <si>
    <t>Київ –– Харків –– Довжанський (на м. Ростов-на-Дону)</t>
  </si>
  <si>
    <t xml:space="preserve">Чернігів – Пакуль – контрольно-пропускний пункт “Славутич” – Чорнобиль </t>
  </si>
  <si>
    <t>Київ - Харків - Довжанський  (на               м. Ростов-на-Дону)</t>
  </si>
  <si>
    <t>Північно-східний об’їзд 
м. Києва</t>
  </si>
  <si>
    <t>Південний об’їзд                                       м. Кропивницького</t>
  </si>
  <si>
    <t xml:space="preserve"> Кропивницький – Кривий Ріг – Запоріжжя</t>
  </si>
  <si>
    <t xml:space="preserve">Ковель – Володимир-Волинський – Червоноград – Жовква </t>
  </si>
  <si>
    <t xml:space="preserve">Бібрка – Кам’янка-Бузька – Жовква – Городок – Миколаїв – Жидачів – Калуш – Буштин 
(Миколаїв – Жидачів – Калуш)
</t>
  </si>
  <si>
    <t xml:space="preserve">Одеса – Южне – /М-14/ </t>
  </si>
  <si>
    <t>Київ - Харків - Довжанський (на                 м. Ростов-на-Дону)</t>
  </si>
  <si>
    <t>Кіпті –– Глухів –– Бачівськ (на                     м. Брянськ)</t>
  </si>
  <si>
    <t>Київ –– Суми –– Юнаківка (на               м. Курськ)</t>
  </si>
  <si>
    <t>Суми –– Полтава з об’їздом м. Сум</t>
  </si>
  <si>
    <t>Київ – Харків – Довжанський (на              м. Ростов-на-Дону)</t>
  </si>
  <si>
    <t>/Р-09/ – Черкаси – Чигирин – Кременчук</t>
  </si>
  <si>
    <t>Київ – Суми – Юнаківка  (на               м. Курськ)</t>
  </si>
  <si>
    <t xml:space="preserve">Перелік 
 місць (ділянок) концентрації дорожньо-транспортних пригод на автомобільних дорогах загального користування державного значення, які перебувають на обліку станом на 31.12.2023 </t>
  </si>
  <si>
    <t>Перелік аварійно-небезпечних ділянок на автомобільних дорогах загального користування державного значення станом на 31.12.2023</t>
  </si>
  <si>
    <t>Аварійно-небезпечні ділянки та місця (ділянки) концентрації дорожньо-транспортних пригод станом на 31.12.2023</t>
  </si>
  <si>
    <t>490+918</t>
  </si>
  <si>
    <t xml:space="preserve">490+918  </t>
  </si>
  <si>
    <t>48.80938066 29.40591751</t>
  </si>
  <si>
    <t xml:space="preserve">287+000 </t>
  </si>
  <si>
    <t xml:space="preserve">288+000 </t>
  </si>
  <si>
    <t>49.3849472, 28.5134168</t>
  </si>
  <si>
    <t>49.3760997, 28.5157765</t>
  </si>
  <si>
    <t xml:space="preserve">336+500 </t>
  </si>
  <si>
    <t xml:space="preserve">337+343 </t>
  </si>
  <si>
    <t>49.391469, 27.881164</t>
  </si>
  <si>
    <t>49.3905049, 27.8924857</t>
  </si>
  <si>
    <t>77+200</t>
  </si>
  <si>
    <t>50.3844842, 29.4629690</t>
  </si>
  <si>
    <t>50.3839956, 29.4603883</t>
  </si>
  <si>
    <t>139+000</t>
  </si>
  <si>
    <t>50.3207394, 28.6845457</t>
  </si>
  <si>
    <t>50.3212534, 28.6819677</t>
  </si>
  <si>
    <t>156+000</t>
  </si>
  <si>
    <t>156+200</t>
  </si>
  <si>
    <t>50.3109009, 28.4576057</t>
  </si>
  <si>
    <t>50.3114030, 28.4549172</t>
  </si>
  <si>
    <t>176+000</t>
  </si>
  <si>
    <t>176+100</t>
  </si>
  <si>
    <t>50.4090525, 28.2311749</t>
  </si>
  <si>
    <t>50.4096678, 28.2301778</t>
  </si>
  <si>
    <t>230+000</t>
  </si>
  <si>
    <t>230+200</t>
  </si>
  <si>
    <t>50.6140687, 27.5954555</t>
  </si>
  <si>
    <t>50.6131597, 27.5931817</t>
  </si>
  <si>
    <t>250+000</t>
  </si>
  <si>
    <t>250+200</t>
  </si>
  <si>
    <t>50.6105160, 27.3254235</t>
  </si>
  <si>
    <t>50.6106819, 27.3227299</t>
  </si>
  <si>
    <t>153+000</t>
  </si>
  <si>
    <t>50.9953305, 28.6409857</t>
  </si>
  <si>
    <t>50.9962208, 28.6385438</t>
  </si>
  <si>
    <t>169+000</t>
  </si>
  <si>
    <t>169+150</t>
  </si>
  <si>
    <t>50.3319141, 28.687627</t>
  </si>
  <si>
    <t>50.3305426, 28.6873126</t>
  </si>
  <si>
    <t>192+100</t>
  </si>
  <si>
    <t>192+200</t>
  </si>
  <si>
    <t>50.1522644, 28.6504236</t>
  </si>
  <si>
    <t>50.1514622, 28.6501990</t>
  </si>
  <si>
    <t>199+000</t>
  </si>
  <si>
    <t>199+200</t>
  </si>
  <si>
    <t>50.0906193, 28.6460610</t>
  </si>
  <si>
    <t>50.0889146, 28.6461263</t>
  </si>
  <si>
    <t>216+000</t>
  </si>
  <si>
    <t>216+200</t>
  </si>
  <si>
    <t>49.9420957, 28.6257271</t>
  </si>
  <si>
    <t>49.9408246, 28.6275770</t>
  </si>
  <si>
    <t>131+000</t>
  </si>
  <si>
    <t>131+285</t>
  </si>
  <si>
    <t>50.807205, 32.125178</t>
  </si>
  <si>
    <t>50.805093, 32.127273</t>
  </si>
  <si>
    <t>Р-15 Ковель – Володимир-Волинський – Червоноград – Жовква</t>
  </si>
  <si>
    <t xml:space="preserve">74+265 </t>
  </si>
  <si>
    <t>74+422</t>
  </si>
  <si>
    <t xml:space="preserve">75+861 </t>
  </si>
  <si>
    <t>76+651</t>
  </si>
  <si>
    <t xml:space="preserve">125+100 </t>
  </si>
  <si>
    <t>126+000</t>
  </si>
  <si>
    <t>50.920509, 25.204640,</t>
  </si>
  <si>
    <t>50.912679, 25.208085</t>
  </si>
  <si>
    <t xml:space="preserve">54+200 </t>
  </si>
  <si>
    <t xml:space="preserve"> 55+100</t>
  </si>
  <si>
    <t>50.7790529, 24.8607393</t>
  </si>
  <si>
    <t>50.7778414, 24.8732087</t>
  </si>
  <si>
    <t>65+000</t>
  </si>
  <si>
    <t>50.7710485, 24.9958368</t>
  </si>
  <si>
    <t>50.7699755, 25.0086974</t>
  </si>
  <si>
    <t>101+000</t>
  </si>
  <si>
    <t>102+000</t>
  </si>
  <si>
    <t>50.7617219, 25.4868541</t>
  </si>
  <si>
    <t>50.7670629, 25.4982539</t>
  </si>
  <si>
    <t>985+507</t>
  </si>
  <si>
    <t>985+668</t>
  </si>
  <si>
    <t>48.564897, 35.100921</t>
  </si>
  <si>
    <t>48,566271, 35.101554</t>
  </si>
  <si>
    <t>10+670</t>
  </si>
  <si>
    <t>11+000</t>
  </si>
  <si>
    <t>49.5996515/25.42647288</t>
  </si>
  <si>
    <t>49.60145907/25.42241477</t>
  </si>
  <si>
    <t>22+700</t>
  </si>
  <si>
    <t>23+080</t>
  </si>
  <si>
    <t>49.6333807/25.2714402</t>
  </si>
  <si>
    <t>49.6345074/25.2660724</t>
  </si>
  <si>
    <t xml:space="preserve">М-19 </t>
  </si>
  <si>
    <t>374+930</t>
  </si>
  <si>
    <t>375+600</t>
  </si>
  <si>
    <t>49.1553416/25.8511783</t>
  </si>
  <si>
    <t>49.15021922/25.8551628</t>
  </si>
  <si>
    <t xml:space="preserve">Тернопіль-Львів-Рава-Руська </t>
  </si>
  <si>
    <t xml:space="preserve">49.6222218/25.3595108 </t>
  </si>
  <si>
    <t>49.6225273/25.3582892</t>
  </si>
  <si>
    <t xml:space="preserve">0+370 </t>
  </si>
  <si>
    <t>1+500</t>
  </si>
  <si>
    <t>49.5700195/25.6478099</t>
  </si>
  <si>
    <t>49.5785508//25.6397463</t>
  </si>
  <si>
    <t>0,62</t>
  </si>
  <si>
    <t>250+001</t>
  </si>
  <si>
    <t>250+011</t>
  </si>
  <si>
    <t>49.401299, 26.8402465</t>
  </si>
  <si>
    <t>49.4012266, 26.8405831</t>
  </si>
  <si>
    <t>276+001</t>
  </si>
  <si>
    <t>276+100</t>
  </si>
  <si>
    <t>49.3961749, 27.1068826</t>
  </si>
  <si>
    <t>49.3967385, 27.1077194</t>
  </si>
  <si>
    <t>311+500</t>
  </si>
  <si>
    <t>311+750</t>
  </si>
  <si>
    <t>49.3919515. 275522475</t>
  </si>
  <si>
    <t>49.3715668. 27.5552731</t>
  </si>
  <si>
    <t>202+001</t>
  </si>
  <si>
    <t>202+154</t>
  </si>
  <si>
    <t>49.7479137, 26.643499</t>
  </si>
  <si>
    <t>48.7461431, 26.6422761</t>
  </si>
  <si>
    <t>272+900</t>
  </si>
  <si>
    <t>273+100</t>
  </si>
  <si>
    <t>49.2808567. 26.92355</t>
  </si>
  <si>
    <t>49.2794001, 26.9230964</t>
  </si>
  <si>
    <t>219+401</t>
  </si>
  <si>
    <t>220+001</t>
  </si>
  <si>
    <t>49.4767886, 26.4964565</t>
  </si>
  <si>
    <t>49.4729008, 26.5020316</t>
  </si>
  <si>
    <t>229+750</t>
  </si>
  <si>
    <t>230+001</t>
  </si>
  <si>
    <t>49.4224538, 26.5964695</t>
  </si>
  <si>
    <t>49.4212203, 26.5993623</t>
  </si>
  <si>
    <t>247+150</t>
  </si>
  <si>
    <t>248+010</t>
  </si>
  <si>
    <t>49.3968953, 26.8027302</t>
  </si>
  <si>
    <t>49.3982567, 26.8136818</t>
  </si>
  <si>
    <t>Житомир - Чернівці</t>
  </si>
  <si>
    <t>131+164</t>
  </si>
  <si>
    <t>131+785</t>
  </si>
  <si>
    <t>49.7704851, 27.295528</t>
  </si>
  <si>
    <t>49.7716986, 27.287441</t>
  </si>
  <si>
    <t>159+100</t>
  </si>
  <si>
    <t>49.6004851, 27.0957562</t>
  </si>
  <si>
    <t>49.5924965, 27.1026421</t>
  </si>
  <si>
    <t>196+001</t>
  </si>
  <si>
    <t>197+001</t>
  </si>
  <si>
    <t>49.3292424, 26.9564133</t>
  </si>
  <si>
    <t>49.3212607, 26.950312</t>
  </si>
  <si>
    <t>233+750</t>
  </si>
  <si>
    <t>234+959</t>
  </si>
  <si>
    <t>49.0183104, 26.8837979</t>
  </si>
  <si>
    <t>49.0247582, 26.8890739</t>
  </si>
  <si>
    <t>87+000</t>
  </si>
  <si>
    <t>88+000</t>
  </si>
  <si>
    <t>49.127749, 33.657177</t>
  </si>
  <si>
    <t>532+000</t>
  </si>
  <si>
    <t>532+100</t>
  </si>
  <si>
    <t>49.88034021621914, 24.15998101568294</t>
  </si>
  <si>
    <t>49.87966872829315, 24.160647868325153</t>
  </si>
  <si>
    <t>532+500</t>
  </si>
  <si>
    <t>533+000</t>
  </si>
  <si>
    <t>49.876381728527925, 24.163063568324958</t>
  </si>
  <si>
    <t>49.87200975825312, 24.164992439488692</t>
  </si>
  <si>
    <t>133+000</t>
  </si>
  <si>
    <t>133+580</t>
  </si>
  <si>
    <t>49.906057306750895, 24.055126939490656</t>
  </si>
  <si>
    <t>49.911321989134294, 24.053825330257677</t>
  </si>
  <si>
    <t>141+000</t>
  </si>
  <si>
    <t>141+200</t>
  </si>
  <si>
    <t>49.97431392794426, 24.075407693091257</t>
  </si>
  <si>
    <t>49.9757054212771, 24.077494426002772</t>
  </si>
  <si>
    <t>56+750</t>
  </si>
  <si>
    <t>56+900</t>
  </si>
  <si>
    <t>49.80020588392875, 23.271765268320433</t>
  </si>
  <si>
    <t>49.80029758389598, 23.269852339484533</t>
  </si>
  <si>
    <t>62+100</t>
  </si>
  <si>
    <t>49.80233083381392, 23.198176797156627</t>
  </si>
  <si>
    <t>Львів-Самбір-Ужгород</t>
  </si>
  <si>
    <t>124+001</t>
  </si>
  <si>
    <t>124+050</t>
  </si>
  <si>
    <t>49.14483015312027, 23.040796125956582</t>
  </si>
  <si>
    <t>49.144453907638066, 23.040195843760248</t>
  </si>
  <si>
    <t>Т-14-16</t>
  </si>
  <si>
    <t>Львів-Пустомити-Меденичі</t>
  </si>
  <si>
    <t>49.753244692563065, 23.941921936102798</t>
  </si>
  <si>
    <t>49.75277211030668, 23.94098132598976</t>
  </si>
  <si>
    <t>486+000</t>
  </si>
  <si>
    <t>487+000</t>
  </si>
  <si>
    <t>49.98463502365832, 24.644294297167253</t>
  </si>
  <si>
    <t>49.98187044570875, 24.631125127734155</t>
  </si>
  <si>
    <t>599+050</t>
  </si>
  <si>
    <t>599+990</t>
  </si>
  <si>
    <t>49.38902611298661, 23.942652840267588</t>
  </si>
  <si>
    <t>49.38100179428317, 23.937754241311982</t>
  </si>
  <si>
    <t>624+900</t>
  </si>
  <si>
    <t>625+900</t>
  </si>
  <si>
    <t>49.201987448923724, 23.769545348724055</t>
  </si>
  <si>
    <t>49.19596840637037, 23.75975838594882</t>
  </si>
  <si>
    <t>51+500</t>
  </si>
  <si>
    <t>49.77687573226265, 24.960607474214893</t>
  </si>
  <si>
    <t>49.778980423423825, 24.947337897155187</t>
  </si>
  <si>
    <t>71+700</t>
  </si>
  <si>
    <t>72+506</t>
  </si>
  <si>
    <t>49.80043403416521, 24.692928297156474</t>
  </si>
  <si>
    <t>49.79855690801322, 24.681952797156338</t>
  </si>
  <si>
    <t>23+500</t>
  </si>
  <si>
    <t>49.91677510681595, 23.735449418588555</t>
  </si>
  <si>
    <t>49.92220393284235, 23.728657249321873</t>
  </si>
  <si>
    <t>25+000</t>
  </si>
  <si>
    <t>49.92114143852501, 23.721684916807703</t>
  </si>
  <si>
    <t>49.91988386364606, 23.70791348944155</t>
  </si>
  <si>
    <t>50+570</t>
  </si>
  <si>
    <t>49.80349427732629, 23.354004551031558</t>
  </si>
  <si>
    <t>49.801339660603205, 23.341281997457976</t>
  </si>
  <si>
    <t>80+358</t>
  </si>
  <si>
    <t>80+700</t>
  </si>
  <si>
    <t>49.79899804478663, 22.95810451020018</t>
  </si>
  <si>
    <t>49.799597594852365, 22.95364924163169</t>
  </si>
  <si>
    <t>422+000</t>
  </si>
  <si>
    <t>423+000</t>
  </si>
  <si>
    <t>49.68268523855941, 24.252715012507014</t>
  </si>
  <si>
    <t>49.68906344339393, 24.24328159349579</t>
  </si>
  <si>
    <t>432+000</t>
  </si>
  <si>
    <t>433+000</t>
  </si>
  <si>
    <t>49.74554136331137, 24.16026731507582</t>
  </si>
  <si>
    <t>49.74957201818488, 24.147937231894325</t>
  </si>
  <si>
    <t>10+700</t>
  </si>
  <si>
    <t>49.760053225812456, 23.80348982113449</t>
  </si>
  <si>
    <t>49.75672854990269, 23.797023512497884</t>
  </si>
  <si>
    <t>137+161</t>
  </si>
  <si>
    <t>137+536</t>
  </si>
  <si>
    <t>50.241758597641144, 24.138177384207683</t>
  </si>
  <si>
    <t>50.23839412453219, 24.13868515167896</t>
  </si>
  <si>
    <t>150+880</t>
  </si>
  <si>
    <t>151+500</t>
  </si>
  <si>
    <t>50.133748678639655, 24.053542994743495</t>
  </si>
  <si>
    <t>50.1286294666761, 24.050569237444037</t>
  </si>
  <si>
    <t>Т-14-18</t>
  </si>
  <si>
    <t>Нижанковичі-Самбір-Дрогобич-Стрий</t>
  </si>
  <si>
    <t>88+200</t>
  </si>
  <si>
    <t>89+150</t>
  </si>
  <si>
    <t>49.351677423495815, 23.591364709494993</t>
  </si>
  <si>
    <t>49.35041839860486, 23.603822627102943</t>
  </si>
  <si>
    <t xml:space="preserve">283+050 </t>
  </si>
  <si>
    <t>284+000</t>
  </si>
  <si>
    <t>50.8258386, 34.5925287</t>
  </si>
  <si>
    <t>50.826281, 34.605811</t>
  </si>
  <si>
    <t>1099+300</t>
  </si>
  <si>
    <t>1099+550</t>
  </si>
  <si>
    <t>48.4328426, 364633821</t>
  </si>
  <si>
    <t>48.4331079, 364664663</t>
  </si>
  <si>
    <t>1100+000</t>
  </si>
  <si>
    <t>1100+500</t>
  </si>
  <si>
    <t>48.4336797,36.4726361</t>
  </si>
  <si>
    <t>48.4344682,36.4794202</t>
  </si>
  <si>
    <t>Т-04-05</t>
  </si>
  <si>
    <t>Дніпро - Хутірське</t>
  </si>
  <si>
    <t>48.5273497, 350835631</t>
  </si>
  <si>
    <t>48.5273497, 35.0835631</t>
  </si>
  <si>
    <t>786+000</t>
  </si>
  <si>
    <t>786+100</t>
  </si>
  <si>
    <t xml:space="preserve">48.4869530, 22.5338616 </t>
  </si>
  <si>
    <t>48.4872768, 22.5325938</t>
  </si>
  <si>
    <t>13+056</t>
  </si>
  <si>
    <t>48.3711338 22.8245587</t>
  </si>
  <si>
    <t>48.3707192 22.8249324</t>
  </si>
  <si>
    <t>99+100</t>
  </si>
  <si>
    <t>99+500</t>
  </si>
  <si>
    <t>48.0096710, 23.5958769</t>
  </si>
  <si>
    <t>48.0094173, 23.6011743</t>
  </si>
  <si>
    <t>760+000</t>
  </si>
  <si>
    <t>761+000</t>
  </si>
  <si>
    <t xml:space="preserve">48.5037002, 22.8497953 </t>
  </si>
  <si>
    <t>48.4982601, 22.8392297</t>
  </si>
  <si>
    <t>805+120</t>
  </si>
  <si>
    <t>806+000</t>
  </si>
  <si>
    <t xml:space="preserve">48.5714288, 22.3441309 </t>
  </si>
  <si>
    <t>48.5768876, 22.3355897</t>
  </si>
  <si>
    <t>714+000</t>
  </si>
  <si>
    <t>714+185</t>
  </si>
  <si>
    <t>48,56464415, 32.19161404</t>
  </si>
  <si>
    <t>48.56602194, 32.1930262</t>
  </si>
  <si>
    <t>720+000</t>
  </si>
  <si>
    <t>720+100</t>
  </si>
  <si>
    <t>48,59957348, 32.25196442</t>
  </si>
  <si>
    <t>48,6003047006666, 32.253051928000005</t>
  </si>
  <si>
    <t>596+10</t>
  </si>
  <si>
    <t>48.6532611,30.7619713</t>
  </si>
  <si>
    <t>599+400</t>
  </si>
  <si>
    <t>600+350</t>
  </si>
  <si>
    <t>48.6413654,30.8014962</t>
  </si>
  <si>
    <t>48.6409989,30.8137025</t>
  </si>
  <si>
    <t>611+900</t>
  </si>
  <si>
    <t>612+200</t>
  </si>
  <si>
    <t>48.6443724,30.9676749</t>
  </si>
  <si>
    <t>48.6435988,30.9715752</t>
  </si>
  <si>
    <t>619+100</t>
  </si>
  <si>
    <t xml:space="preserve"> 620+100</t>
  </si>
  <si>
    <t>48.6281868,31.0595751</t>
  </si>
  <si>
    <t>48.6314505,31.0715968</t>
  </si>
  <si>
    <t>665+000</t>
  </si>
  <si>
    <t xml:space="preserve"> 665+300</t>
  </si>
  <si>
    <t>48.5381792,31.6279999</t>
  </si>
  <si>
    <t>48.5373695,31.6317849</t>
  </si>
  <si>
    <t xml:space="preserve">678+530 </t>
  </si>
  <si>
    <t>679+400</t>
  </si>
  <si>
    <t>48.5813763,31.7956414</t>
  </si>
  <si>
    <t>48.5817294,31.8074243</t>
  </si>
  <si>
    <t xml:space="preserve">684+000 </t>
  </si>
  <si>
    <t>48.5584153,31.8701218</t>
  </si>
  <si>
    <t>700+100</t>
  </si>
  <si>
    <t>701+000</t>
  </si>
  <si>
    <t>48.5170813,32.0591012</t>
  </si>
  <si>
    <t>48.5169765, 32.071259</t>
  </si>
  <si>
    <t>713+200</t>
  </si>
  <si>
    <t>48.5586205,32.1854275</t>
  </si>
  <si>
    <t>48.5660219,32.1930262</t>
  </si>
  <si>
    <t xml:space="preserve">729+000 </t>
  </si>
  <si>
    <t>730+000</t>
  </si>
  <si>
    <t>48.5490995,32.3228043</t>
  </si>
  <si>
    <t xml:space="preserve">783+230 </t>
  </si>
  <si>
    <t>784+192</t>
  </si>
  <si>
    <t>48.6786258,32.8791326</t>
  </si>
  <si>
    <t>48.6757744,32.8911486</t>
  </si>
  <si>
    <t>820+200</t>
  </si>
  <si>
    <t>821+200</t>
  </si>
  <si>
    <t>48.6277961,33.3347742</t>
  </si>
  <si>
    <t>48.6233337,33.3465956</t>
  </si>
  <si>
    <t>1+400</t>
  </si>
  <si>
    <t>2+001</t>
  </si>
  <si>
    <t>48.9695882,32.2438188</t>
  </si>
  <si>
    <t>48.9655289,32.2488508</t>
  </si>
  <si>
    <t>451+100</t>
  </si>
  <si>
    <t>46.620472, 30.551918</t>
  </si>
  <si>
    <t>46.6197617, 30.5520884</t>
  </si>
  <si>
    <t xml:space="preserve">46.562245, 30.842255
</t>
  </si>
  <si>
    <t xml:space="preserve">46.563032, 30.847829
</t>
  </si>
  <si>
    <t xml:space="preserve">46.570037, 30.877230
</t>
  </si>
  <si>
    <t xml:space="preserve">46.570363, 30.881852
</t>
  </si>
  <si>
    <t>17+125</t>
  </si>
  <si>
    <t>46.561904, 30.830070</t>
  </si>
  <si>
    <t>46.561695, 30.831763</t>
  </si>
  <si>
    <t>Р-33</t>
  </si>
  <si>
    <t xml:space="preserve"> Вінниця – Турбів – Гайсин – Балта – Велика Михайлівка – 
/М-16/
</t>
  </si>
  <si>
    <t>249+400</t>
  </si>
  <si>
    <t>249+507</t>
  </si>
  <si>
    <t>47.8656797, 29.5319026</t>
  </si>
  <si>
    <t>47.8648679, 29.5322853</t>
  </si>
  <si>
    <t xml:space="preserve">39+025 </t>
  </si>
  <si>
    <t>40+025</t>
  </si>
  <si>
    <t>46.417218,  30.282263</t>
  </si>
  <si>
    <t>46.414791, 30.272999</t>
  </si>
  <si>
    <t xml:space="preserve">51+150 </t>
  </si>
  <si>
    <t>52+020</t>
  </si>
  <si>
    <t xml:space="preserve">46.420122, 30.175460 </t>
  </si>
  <si>
    <t>46.413573, 30.170732</t>
  </si>
  <si>
    <t xml:space="preserve">125+140 </t>
  </si>
  <si>
    <t>126+030</t>
  </si>
  <si>
    <t>45.9602275, 29.6951609</t>
  </si>
  <si>
    <t>45.9521728, 29.6960283</t>
  </si>
  <si>
    <t xml:space="preserve">189+500 </t>
  </si>
  <si>
    <t>45.7072005, 29.0811762</t>
  </si>
  <si>
    <t>45.7038951, 29.0725931</t>
  </si>
  <si>
    <t xml:space="preserve">229+500 </t>
  </si>
  <si>
    <t>230+500</t>
  </si>
  <si>
    <t>45.4059616, 28.8657344</t>
  </si>
  <si>
    <t>45.3982589, 28.8594314</t>
  </si>
  <si>
    <t xml:space="preserve">237+400 </t>
  </si>
  <si>
    <t>237+650</t>
  </si>
  <si>
    <t>45.3662735, 28.7963624</t>
  </si>
  <si>
    <t>45.3671653, 28.7933693</t>
  </si>
  <si>
    <t xml:space="preserve">271+200 </t>
  </si>
  <si>
    <t>271+500</t>
  </si>
  <si>
    <t>45.325577, 28.455074</t>
  </si>
  <si>
    <t>45.324228, 28.452142</t>
  </si>
  <si>
    <t xml:space="preserve">287+200 </t>
  </si>
  <si>
    <t>287+500</t>
  </si>
  <si>
    <t>45.363662, 28.3246781</t>
  </si>
  <si>
    <t>45.3656575, 28.3222065</t>
  </si>
  <si>
    <t xml:space="preserve">М-05 </t>
  </si>
  <si>
    <t>Київ-Одеса</t>
  </si>
  <si>
    <t xml:space="preserve">353+225 </t>
  </si>
  <si>
    <t>354+100</t>
  </si>
  <si>
    <t>47.4575806, 30.3204298</t>
  </si>
  <si>
    <t>47.4496272, 30.3183383</t>
  </si>
  <si>
    <t xml:space="preserve">441+001 </t>
  </si>
  <si>
    <t>441+197</t>
  </si>
  <si>
    <t>46.6933193, 30.4797716</t>
  </si>
  <si>
    <t>46.6916159, 30.4811211</t>
  </si>
  <si>
    <t xml:space="preserve">М-14 </t>
  </si>
  <si>
    <t xml:space="preserve">Одеса – Мелітополь – Новоазовськ </t>
  </si>
  <si>
    <t xml:space="preserve">51+050 </t>
  </si>
  <si>
    <t>52+050</t>
  </si>
  <si>
    <t>46.6499032, 31.1313961</t>
  </si>
  <si>
    <t>46.6531031, 31.1436723</t>
  </si>
  <si>
    <t xml:space="preserve">59+874 </t>
  </si>
  <si>
    <t>60+120</t>
  </si>
  <si>
    <t>49.0053923</t>
  </si>
  <si>
    <t>24.28734411</t>
  </si>
  <si>
    <t>180+000</t>
  </si>
  <si>
    <t>180+150</t>
  </si>
  <si>
    <t>48.47063828</t>
  </si>
  <si>
    <t>25.29907932</t>
  </si>
  <si>
    <r>
      <t>– малонебезпечні (0,41 ≤</t>
    </r>
    <r>
      <rPr>
        <i/>
        <sz val="14"/>
        <color theme="1"/>
        <rFont val="Arial Nova Light"/>
        <family val="2"/>
      </rPr>
      <t xml:space="preserve"> К</t>
    </r>
    <r>
      <rPr>
        <i/>
        <vertAlign val="subscript"/>
        <sz val="14"/>
        <color theme="1"/>
        <rFont val="Arial Nova Light"/>
        <family val="2"/>
      </rPr>
      <t xml:space="preserve">пр </t>
    </r>
    <r>
      <rPr>
        <sz val="14"/>
        <color theme="1"/>
        <rFont val="Arial Nova Light"/>
        <family val="2"/>
      </rPr>
      <t xml:space="preserve"> ≤ 0,80)</t>
    </r>
  </si>
  <si>
    <r>
      <t>– небезпечні (0,81 ≤</t>
    </r>
    <r>
      <rPr>
        <i/>
        <sz val="14"/>
        <color theme="1"/>
        <rFont val="Arial Nova Light"/>
        <family val="2"/>
      </rPr>
      <t xml:space="preserve"> К</t>
    </r>
    <r>
      <rPr>
        <i/>
        <vertAlign val="subscript"/>
        <sz val="14"/>
        <color theme="1"/>
        <rFont val="Arial Nova Light"/>
        <family val="2"/>
      </rPr>
      <t xml:space="preserve">пр </t>
    </r>
    <r>
      <rPr>
        <sz val="14"/>
        <color theme="1"/>
        <rFont val="Arial Nova Light"/>
        <family val="2"/>
      </rPr>
      <t xml:space="preserve"> ≤ 1,20)</t>
    </r>
  </si>
  <si>
    <r>
      <t>– дуже небезпечні (</t>
    </r>
    <r>
      <rPr>
        <i/>
        <sz val="14"/>
        <color theme="1"/>
        <rFont val="Arial Nova Light"/>
        <family val="2"/>
      </rPr>
      <t>К</t>
    </r>
    <r>
      <rPr>
        <i/>
        <vertAlign val="subscript"/>
        <sz val="14"/>
        <color theme="1"/>
        <rFont val="Arial Nova Light"/>
        <family val="2"/>
      </rPr>
      <t xml:space="preserve">пр </t>
    </r>
    <r>
      <rPr>
        <sz val="14"/>
        <color theme="1"/>
        <rFont val="Arial Nova Light"/>
        <family val="2"/>
      </rPr>
      <t xml:space="preserve"> &gt; 1,20)</t>
    </r>
  </si>
  <si>
    <t>50.72963678,24.15133179</t>
  </si>
  <si>
    <t>50.72317796,24.15487657</t>
  </si>
  <si>
    <t>50.74250889625,24.1587619475</t>
  </si>
  <si>
    <t>50.74174762,24.15691358</t>
  </si>
  <si>
    <t xml:space="preserve">45+500 </t>
  </si>
  <si>
    <t>46+300</t>
  </si>
  <si>
    <t xml:space="preserve">50.1168669, 30.6640599 </t>
  </si>
  <si>
    <t>50.1103371, 30.6637598</t>
  </si>
  <si>
    <t>18+600</t>
  </si>
  <si>
    <t xml:space="preserve">50.4194696, 30.8485802 </t>
  </si>
  <si>
    <t>50.4226833, 30.8418784</t>
  </si>
  <si>
    <t>Т-10-01</t>
  </si>
  <si>
    <t>Т-10-01 Ворзель – Забуччя – /М-06/</t>
  </si>
  <si>
    <t xml:space="preserve">1+818 </t>
  </si>
  <si>
    <t>50.5272944, 30.1855548</t>
  </si>
  <si>
    <t>Р-69</t>
  </si>
  <si>
    <t>Р-69 Київ – Вишгород – Десна – Чернігів</t>
  </si>
  <si>
    <t xml:space="preserve">27+474 </t>
  </si>
  <si>
    <t>50.586249, 30.520549</t>
  </si>
  <si>
    <t>50.585206, 30.5293223</t>
  </si>
  <si>
    <t>307+950</t>
  </si>
  <si>
    <t>308+001</t>
  </si>
  <si>
    <t>50.6033471, 26.5294847</t>
  </si>
  <si>
    <t>50.6033388, 26.5286110</t>
  </si>
  <si>
    <t xml:space="preserve">322+350 </t>
  </si>
  <si>
    <t>323+050</t>
  </si>
  <si>
    <t>50.6066897, 26.3405351</t>
  </si>
  <si>
    <t>50.6005044, 26.3392282</t>
  </si>
  <si>
    <t xml:space="preserve">338+300 </t>
  </si>
  <si>
    <t>338+350</t>
  </si>
  <si>
    <t>50.5821402, 26.156444</t>
  </si>
  <si>
    <t>50.5824356, 26.1560621</t>
  </si>
  <si>
    <t>349+000</t>
  </si>
  <si>
    <t>349+001</t>
  </si>
  <si>
    <t>50.5344161, 26.0424347</t>
  </si>
  <si>
    <t>50.5344213, 26.0424453</t>
  </si>
  <si>
    <t>370+800</t>
  </si>
  <si>
    <t>370+960</t>
  </si>
  <si>
    <t>50.4435296, 25.7815024</t>
  </si>
  <si>
    <t xml:space="preserve">50.4429689, 25.7795355	</t>
  </si>
  <si>
    <t xml:space="preserve">М-06 </t>
  </si>
  <si>
    <t>393+950</t>
  </si>
  <si>
    <t>394+000</t>
  </si>
  <si>
    <t>50.2980342, 25.6169486</t>
  </si>
  <si>
    <t>50.2976514, 25.6167244</t>
  </si>
  <si>
    <t>530+005</t>
  </si>
  <si>
    <t>530+100</t>
  </si>
  <si>
    <t>48.79042106, 29.93381749</t>
  </si>
  <si>
    <t>48.790381, 29.93499363</t>
  </si>
  <si>
    <t>556+500</t>
  </si>
  <si>
    <t>557+050</t>
  </si>
  <si>
    <t>48.720007243, 30.2705383</t>
  </si>
  <si>
    <t>48.71748367, 30.27694349</t>
  </si>
  <si>
    <t>227+500</t>
  </si>
  <si>
    <t>228+100</t>
  </si>
  <si>
    <t>49.08199115, 32.08460547</t>
  </si>
  <si>
    <t>49.07685867, 32.08292359</t>
  </si>
  <si>
    <t xml:space="preserve">211+200 </t>
  </si>
  <si>
    <t>212+000</t>
  </si>
  <si>
    <t>49.18395543, 31.9554852</t>
  </si>
  <si>
    <t>49.18131168, 31.96543327</t>
  </si>
  <si>
    <t>192+300</t>
  </si>
  <si>
    <t>193+300</t>
  </si>
  <si>
    <t>48.80398964, 30.5618041</t>
  </si>
  <si>
    <t xml:space="preserve">48.79880566 30.55187687 </t>
  </si>
  <si>
    <t>212+520</t>
  </si>
  <si>
    <t>213+500</t>
  </si>
  <si>
    <t>48.7406939, 30.32267597</t>
  </si>
  <si>
    <t>48.73576875, 30.312120569</t>
  </si>
  <si>
    <t>18+965</t>
  </si>
  <si>
    <t>19+070</t>
  </si>
  <si>
    <t>0,23</t>
  </si>
  <si>
    <t>49.8942651, 36.1557203</t>
  </si>
  <si>
    <t>49.8936658,36.1547784</t>
  </si>
  <si>
    <t>39+550</t>
  </si>
  <si>
    <t>40+600</t>
  </si>
  <si>
    <t>50.1050771,35.642872</t>
  </si>
  <si>
    <t>50.1100834,35.6309342</t>
  </si>
  <si>
    <t>1,21</t>
  </si>
  <si>
    <t>413+200</t>
  </si>
  <si>
    <t>413+413</t>
  </si>
  <si>
    <t>49.7871239,35.4423967</t>
  </si>
  <si>
    <t>49.7871102,35.4398003</t>
  </si>
  <si>
    <t>415+001</t>
  </si>
  <si>
    <t>49.7873515,35.4646567</t>
  </si>
  <si>
    <t>49.7874962,35.4785486</t>
  </si>
  <si>
    <t>416+000</t>
  </si>
  <si>
    <t>510+730</t>
  </si>
  <si>
    <t>511+400</t>
  </si>
  <si>
    <t>49.9941112,36.416087</t>
  </si>
  <si>
    <t>49.9881253,36.4186111</t>
  </si>
  <si>
    <t>533+300</t>
  </si>
  <si>
    <t>534+010</t>
  </si>
  <si>
    <t>49.8745551,36.6192317</t>
  </si>
  <si>
    <t>49.8716249,36.6276716</t>
  </si>
  <si>
    <t>535+900</t>
  </si>
  <si>
    <t>536+300</t>
  </si>
  <si>
    <t>49.8591247,36.6458961</t>
  </si>
  <si>
    <t>49.8566942,36.6499866</t>
  </si>
  <si>
    <t>546+200</t>
  </si>
  <si>
    <t>49.8079708,36.7534058</t>
  </si>
  <si>
    <t>49.8012868,36.7604494</t>
  </si>
  <si>
    <t xml:space="preserve">621+001 </t>
  </si>
  <si>
    <t>622+001</t>
  </si>
  <si>
    <t>49.2415009,37.2443222</t>
  </si>
  <si>
    <t>49.2332006,37.249189</t>
  </si>
  <si>
    <t>624+301</t>
  </si>
  <si>
    <t>625+002</t>
  </si>
  <si>
    <t>49.2126557,37.2535797</t>
  </si>
  <si>
    <t>49.2065081,37.2548911</t>
  </si>
  <si>
    <t>628+001</t>
  </si>
  <si>
    <t>49.188919,37.2754569</t>
  </si>
  <si>
    <t>629+000</t>
  </si>
  <si>
    <t>49.180017,37.2765063</t>
  </si>
  <si>
    <t>21+500</t>
  </si>
  <si>
    <t>22+495</t>
  </si>
  <si>
    <t>49.8812523,36.1274306</t>
  </si>
  <si>
    <t>49.875549,36.1173149</t>
  </si>
  <si>
    <t>Харків – Красноград – Перещепине – Дніпро</t>
  </si>
  <si>
    <t>10+489</t>
  </si>
  <si>
    <t>11+300</t>
  </si>
  <si>
    <t>92+000</t>
  </si>
  <si>
    <t>93+000</t>
  </si>
  <si>
    <t>9+460</t>
  </si>
  <si>
    <t>42+200</t>
  </si>
  <si>
    <t>43+120</t>
  </si>
  <si>
    <t>2+698</t>
  </si>
  <si>
    <t>3+679</t>
  </si>
  <si>
    <t>14+397</t>
  </si>
  <si>
    <t>26+046</t>
  </si>
  <si>
    <t>26+900</t>
  </si>
  <si>
    <t>35+500</t>
  </si>
  <si>
    <t>36+200</t>
  </si>
  <si>
    <t>12+001</t>
  </si>
  <si>
    <t>25+001</t>
  </si>
  <si>
    <t>26+001</t>
  </si>
  <si>
    <t>95+007</t>
  </si>
  <si>
    <t>95+200</t>
  </si>
  <si>
    <t>Т-21-03</t>
  </si>
  <si>
    <t>Харків – Золочів – контрольно-пропускний пункт «Олександрівка»</t>
  </si>
  <si>
    <t>0+800</t>
  </si>
  <si>
    <t xml:space="preserve">49.8769309,35.9585416 </t>
  </si>
  <si>
    <t>49.8695566,35.9590623</t>
  </si>
  <si>
    <t>49.3131174,35.5041371</t>
  </si>
  <si>
    <t>49.3045584,35.4999473</t>
  </si>
  <si>
    <t>49.7880064,36.7865567</t>
  </si>
  <si>
    <t>49.7848589,36.7939952</t>
  </si>
  <si>
    <t>49.682735508,37.160797078</t>
  </si>
  <si>
    <t>49.682532142,37.17353271</t>
  </si>
  <si>
    <t>49.9798796,36.0821932</t>
  </si>
  <si>
    <t xml:space="preserve">49.9842631,36.070345 </t>
  </si>
  <si>
    <t>50.0297458,35.9642626</t>
  </si>
  <si>
    <t>50.0313204,35.9522096</t>
  </si>
  <si>
    <t>50.070429,35.8163459</t>
  </si>
  <si>
    <t>50.0746879,35.8062194</t>
  </si>
  <si>
    <t>50.0907148,35.6949427</t>
  </si>
  <si>
    <t>50.0920422,35.6854128</t>
  </si>
  <si>
    <t>49.6978571,36.1229559</t>
  </si>
  <si>
    <t>49.5891287,36.1698467</t>
  </si>
  <si>
    <t>49.5809532,36.1755772</t>
  </si>
  <si>
    <t>49.0201892,36.3187316</t>
  </si>
  <si>
    <t>49.0185178,36.3175623</t>
  </si>
  <si>
    <t>50.0554117,36.1760558</t>
  </si>
  <si>
    <t>50.0607279,36.1686506</t>
  </si>
  <si>
    <t>148+050</t>
  </si>
  <si>
    <t>148+500</t>
  </si>
  <si>
    <t>47.8119118, 32.8116597</t>
  </si>
  <si>
    <t>47.8105227, 32.8060048</t>
  </si>
  <si>
    <t>163+170</t>
  </si>
  <si>
    <t>47.7524257, 32.6364031</t>
  </si>
  <si>
    <t>14</t>
  </si>
  <si>
    <t>774+500</t>
  </si>
  <si>
    <r>
      <t>– малонебезпечні (0,41 ≤</t>
    </r>
    <r>
      <rPr>
        <i/>
        <sz val="11"/>
        <color theme="1"/>
        <rFont val="Arial Nova Light"/>
        <family val="2"/>
      </rPr>
      <t xml:space="preserve"> К</t>
    </r>
    <r>
      <rPr>
        <i/>
        <vertAlign val="subscript"/>
        <sz val="11"/>
        <color theme="1"/>
        <rFont val="Arial Nova Light"/>
        <family val="2"/>
      </rPr>
      <t xml:space="preserve">пр </t>
    </r>
    <r>
      <rPr>
        <sz val="11"/>
        <color theme="1"/>
        <rFont val="Arial Nova Light"/>
        <family val="2"/>
      </rPr>
      <t xml:space="preserve"> ≤ 0,80)</t>
    </r>
  </si>
  <si>
    <r>
      <t>– небезпечні (0,81 ≤</t>
    </r>
    <r>
      <rPr>
        <i/>
        <sz val="11"/>
        <color theme="1"/>
        <rFont val="Arial Nova Light"/>
        <family val="2"/>
      </rPr>
      <t xml:space="preserve"> К</t>
    </r>
    <r>
      <rPr>
        <i/>
        <vertAlign val="subscript"/>
        <sz val="11"/>
        <color theme="1"/>
        <rFont val="Arial Nova Light"/>
        <family val="2"/>
      </rPr>
      <t xml:space="preserve">пр </t>
    </r>
    <r>
      <rPr>
        <sz val="11"/>
        <color theme="1"/>
        <rFont val="Arial Nova Light"/>
        <family val="2"/>
      </rPr>
      <t xml:space="preserve"> ≤ 1,20)</t>
    </r>
  </si>
  <si>
    <r>
      <t>– дуже небезпечні (</t>
    </r>
    <r>
      <rPr>
        <i/>
        <sz val="11"/>
        <color theme="1"/>
        <rFont val="Arial Nova Light"/>
        <family val="2"/>
      </rPr>
      <t>К</t>
    </r>
    <r>
      <rPr>
        <i/>
        <vertAlign val="subscript"/>
        <sz val="11"/>
        <color theme="1"/>
        <rFont val="Arial Nova Light"/>
        <family val="2"/>
      </rPr>
      <t xml:space="preserve">пр </t>
    </r>
    <r>
      <rPr>
        <sz val="11"/>
        <color theme="1"/>
        <rFont val="Arial Nova Light"/>
        <family val="2"/>
      </rPr>
      <t xml:space="preserve"> &gt; 1,20)</t>
    </r>
  </si>
  <si>
    <t>Доманове - Ковель - Чернівці -Тереблече</t>
  </si>
  <si>
    <t>Івано-Франківськ -Бучач - Тернопіль</t>
  </si>
  <si>
    <t>4+100</t>
  </si>
  <si>
    <t>4+500</t>
  </si>
  <si>
    <t>50.3553884, 30.9993664</t>
  </si>
  <si>
    <t>50.3584289, 30.9963936</t>
  </si>
  <si>
    <t>72+115</t>
  </si>
  <si>
    <t>72+964</t>
  </si>
  <si>
    <t>50.74174762, 24.15691358</t>
  </si>
  <si>
    <t>6+241</t>
  </si>
  <si>
    <t>Мукачево –– Рахів –– Богородчани –– Івано-Франківськ –– Рогатин –– Бібрка –– Львів</t>
  </si>
  <si>
    <t xml:space="preserve">Стрий –– Івано-Франківськ –– Чернівці –– Мамалига 
(на м. Кишинів)
</t>
  </si>
  <si>
    <t>Богородчани –– Гута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</si>
</sst>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charset val="1"/>
    </font>
    <font>
      <b/>
      <i/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9"/>
      <color indexed="81"/>
      <name val="Tahoma"/>
      <charset val="1"/>
    </font>
    <font>
      <sz val="8"/>
      <name val="Calibri"/>
      <family val="2"/>
      <scheme val="minor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b/>
      <sz val="14"/>
      <name val="Arial Nova Light"/>
      <family val="2"/>
    </font>
    <font>
      <sz val="11"/>
      <color theme="1"/>
      <name val="Arial Nova Light"/>
      <family val="2"/>
    </font>
    <font>
      <sz val="11"/>
      <name val="Arial Nova Light"/>
      <family val="2"/>
    </font>
    <font>
      <sz val="12"/>
      <name val="Arial Nova Light"/>
      <family val="2"/>
    </font>
    <font>
      <b/>
      <sz val="14"/>
      <color theme="1"/>
      <name val="Arial Nova Light"/>
      <family val="2"/>
    </font>
    <font>
      <b/>
      <i/>
      <sz val="11"/>
      <color theme="1"/>
      <name val="Arial Nova Light"/>
      <family val="2"/>
    </font>
    <font>
      <sz val="12"/>
      <color rgb="FF000000"/>
      <name val="Arial Nova Light"/>
      <family val="2"/>
    </font>
    <font>
      <sz val="11"/>
      <color rgb="FF000000"/>
      <name val="Arial Nova Light"/>
      <family val="2"/>
    </font>
    <font>
      <b/>
      <sz val="11"/>
      <color theme="1"/>
      <name val="Arial Nova Light"/>
      <family val="2"/>
    </font>
    <font>
      <b/>
      <sz val="11"/>
      <color indexed="8"/>
      <name val="Arial Nova Light"/>
      <family val="2"/>
    </font>
    <font>
      <sz val="11"/>
      <color indexed="8"/>
      <name val="Arial Nova Light"/>
      <family val="2"/>
    </font>
    <font>
      <b/>
      <sz val="11"/>
      <name val="Arial Nova Light"/>
      <family val="2"/>
    </font>
    <font>
      <b/>
      <sz val="16"/>
      <name val="Arial Nova Light"/>
      <family val="2"/>
    </font>
    <font>
      <sz val="16"/>
      <name val="Arial Nova Light"/>
      <family val="2"/>
    </font>
    <font>
      <sz val="14"/>
      <name val="Arial Nova Light"/>
      <family val="2"/>
    </font>
    <font>
      <b/>
      <sz val="12"/>
      <name val="Arial Nova Light"/>
      <family val="2"/>
    </font>
    <font>
      <b/>
      <i/>
      <sz val="12"/>
      <name val="Arial Nova Light"/>
      <family val="2"/>
    </font>
    <font>
      <sz val="12"/>
      <color theme="1"/>
      <name val="Arial Nova Light"/>
      <family val="2"/>
    </font>
    <font>
      <sz val="18"/>
      <color theme="1"/>
      <name val="Arial Nova Light"/>
      <family val="2"/>
    </font>
    <font>
      <sz val="14"/>
      <color theme="1"/>
      <name val="Arial Nova Light"/>
      <family val="2"/>
    </font>
    <font>
      <i/>
      <sz val="14"/>
      <color theme="1"/>
      <name val="Arial Nova Light"/>
      <family val="2"/>
    </font>
    <font>
      <i/>
      <vertAlign val="subscript"/>
      <sz val="14"/>
      <color theme="1"/>
      <name val="Arial Nova Light"/>
      <family val="2"/>
    </font>
    <font>
      <sz val="16"/>
      <color theme="1"/>
      <name val="Arial Nova Light"/>
      <family val="2"/>
    </font>
    <font>
      <b/>
      <sz val="16"/>
      <color theme="1"/>
      <name val="Arial Nova Light"/>
      <family val="2"/>
    </font>
    <font>
      <b/>
      <sz val="16"/>
      <color rgb="FF000000"/>
      <name val="Arial Nova Light"/>
      <family val="2"/>
    </font>
    <font>
      <sz val="16"/>
      <color rgb="FF000000"/>
      <name val="Arial Nova Light"/>
      <family val="2"/>
    </font>
    <font>
      <b/>
      <i/>
      <sz val="16"/>
      <color theme="1"/>
      <name val="Arial Nova Light"/>
      <family val="2"/>
    </font>
    <font>
      <sz val="10"/>
      <name val="Arial Nova Light"/>
      <family val="2"/>
    </font>
    <font>
      <i/>
      <sz val="11"/>
      <color theme="1"/>
      <name val="Arial Nova Light"/>
      <family val="2"/>
    </font>
    <font>
      <i/>
      <vertAlign val="subscript"/>
      <sz val="11"/>
      <color theme="1"/>
      <name val="Arial Nova Light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299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4" fillId="4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5" fillId="0" borderId="6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3" fontId="13" fillId="11" borderId="24" xfId="0" applyNumberFormat="1" applyFont="1" applyFill="1" applyBorder="1" applyAlignment="1">
      <alignment horizontal="center" vertical="center" wrapText="1"/>
    </xf>
    <xf numFmtId="0" fontId="14" fillId="11" borderId="24" xfId="0" applyFont="1" applyFill="1" applyBorder="1" applyAlignment="1">
      <alignment horizontal="center" vertical="center" wrapText="1"/>
    </xf>
    <xf numFmtId="0" fontId="15" fillId="11" borderId="24" xfId="0" applyFont="1" applyFill="1" applyBorder="1" applyAlignment="1">
      <alignment horizontal="center" vertical="center" wrapText="1"/>
    </xf>
    <xf numFmtId="0" fontId="15" fillId="11" borderId="25" xfId="0" applyFont="1" applyFill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45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3" fillId="10" borderId="1" xfId="0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/>
    </xf>
    <xf numFmtId="0" fontId="13" fillId="0" borderId="0" xfId="0" applyFont="1"/>
    <xf numFmtId="0" fontId="18" fillId="0" borderId="1" xfId="0" applyFont="1" applyBorder="1" applyAlignment="1">
      <alignment horizontal="center"/>
    </xf>
    <xf numFmtId="0" fontId="20" fillId="3" borderId="1" xfId="0" applyFont="1" applyFill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9" fillId="0" borderId="19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3" fillId="0" borderId="21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 wrapText="1"/>
    </xf>
    <xf numFmtId="0" fontId="20" fillId="3" borderId="1" xfId="0" applyFont="1" applyFill="1" applyBorder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0" fontId="21" fillId="3" borderId="1" xfId="0" applyFont="1" applyFill="1" applyBorder="1" applyAlignment="1">
      <alignment horizontal="center" vertical="center" wrapText="1"/>
    </xf>
    <xf numFmtId="0" fontId="22" fillId="3" borderId="1" xfId="0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0" fontId="22" fillId="0" borderId="3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3" fillId="3" borderId="1" xfId="0" applyFont="1" applyFill="1" applyBorder="1" applyAlignment="1">
      <alignment horizontal="center" vertical="center" wrapText="1"/>
    </xf>
    <xf numFmtId="0" fontId="23" fillId="3" borderId="1" xfId="0" applyFont="1" applyFill="1" applyBorder="1" applyAlignment="1">
      <alignment vertical="center" wrapText="1"/>
    </xf>
    <xf numFmtId="0" fontId="14" fillId="3" borderId="1" xfId="0" applyFont="1" applyFill="1" applyBorder="1" applyAlignment="1">
      <alignment vertical="center" wrapText="1"/>
    </xf>
    <xf numFmtId="0" fontId="22" fillId="0" borderId="1" xfId="1" applyFont="1" applyBorder="1" applyAlignment="1">
      <alignment horizontal="center" vertical="center" wrapText="1"/>
    </xf>
    <xf numFmtId="0" fontId="14" fillId="0" borderId="1" xfId="1" applyFont="1" applyBorder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20" fillId="0" borderId="1" xfId="0" applyFont="1" applyBorder="1" applyAlignment="1">
      <alignment horizontal="center" vertical="center" wrapText="1"/>
    </xf>
    <xf numFmtId="3" fontId="20" fillId="0" borderId="1" xfId="0" applyNumberFormat="1" applyFont="1" applyBorder="1" applyAlignment="1">
      <alignment horizontal="center" vertical="center" wrapText="1"/>
    </xf>
    <xf numFmtId="0" fontId="25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5" fillId="0" borderId="3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25" fillId="10" borderId="18" xfId="0" applyFont="1" applyFill="1" applyBorder="1" applyAlignment="1">
      <alignment horizontal="center" vertical="center" wrapText="1"/>
    </xf>
    <xf numFmtId="0" fontId="24" fillId="10" borderId="27" xfId="0" applyFont="1" applyFill="1" applyBorder="1" applyAlignment="1">
      <alignment horizontal="center" vertical="center" wrapText="1"/>
    </xf>
    <xf numFmtId="0" fontId="24" fillId="10" borderId="17" xfId="0" applyFont="1" applyFill="1" applyBorder="1" applyAlignment="1">
      <alignment horizontal="center" vertical="center" wrapText="1"/>
    </xf>
    <xf numFmtId="0" fontId="25" fillId="10" borderId="27" xfId="0" applyFont="1" applyFill="1" applyBorder="1" applyAlignment="1">
      <alignment horizontal="center" vertical="center"/>
    </xf>
    <xf numFmtId="0" fontId="25" fillId="10" borderId="28" xfId="0" applyFont="1" applyFill="1" applyBorder="1" applyAlignment="1">
      <alignment horizontal="center" vertical="center" wrapText="1"/>
    </xf>
    <xf numFmtId="0" fontId="25" fillId="10" borderId="28" xfId="0" applyFont="1" applyFill="1" applyBorder="1" applyAlignment="1">
      <alignment horizontal="center" vertical="center"/>
    </xf>
    <xf numFmtId="0" fontId="25" fillId="10" borderId="26" xfId="0" applyFont="1" applyFill="1" applyBorder="1" applyAlignment="1">
      <alignment horizontal="center" vertical="center"/>
    </xf>
    <xf numFmtId="0" fontId="12" fillId="0" borderId="6" xfId="0" applyFont="1" applyBorder="1" applyAlignment="1">
      <alignment horizontal="center" vertical="center" wrapText="1"/>
    </xf>
    <xf numFmtId="0" fontId="15" fillId="7" borderId="6" xfId="0" applyFont="1" applyFill="1" applyBorder="1" applyAlignment="1">
      <alignment horizontal="center" vertical="center" wrapText="1"/>
    </xf>
    <xf numFmtId="49" fontId="15" fillId="0" borderId="7" xfId="0" applyNumberFormat="1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26" fillId="0" borderId="29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49" fontId="15" fillId="0" borderId="22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49" fontId="15" fillId="0" borderId="12" xfId="0" applyNumberFormat="1" applyFont="1" applyBorder="1" applyAlignment="1">
      <alignment horizontal="center" vertical="center" wrapText="1"/>
    </xf>
    <xf numFmtId="0" fontId="15" fillId="7" borderId="3" xfId="0" applyFont="1" applyFill="1" applyBorder="1" applyAlignment="1">
      <alignment horizontal="center" vertical="center" wrapText="1"/>
    </xf>
    <xf numFmtId="0" fontId="15" fillId="7" borderId="1" xfId="0" applyFont="1" applyFill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7" borderId="9" xfId="0" applyFont="1" applyFill="1" applyBorder="1" applyAlignment="1">
      <alignment horizontal="center" vertical="center" wrapText="1"/>
    </xf>
    <xf numFmtId="49" fontId="15" fillId="0" borderId="10" xfId="0" applyNumberFormat="1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15" fillId="7" borderId="2" xfId="0" applyFont="1" applyFill="1" applyBorder="1" applyAlignment="1">
      <alignment horizontal="center" vertical="center" wrapText="1"/>
    </xf>
    <xf numFmtId="49" fontId="15" fillId="0" borderId="41" xfId="0" applyNumberFormat="1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49" fontId="15" fillId="0" borderId="15" xfId="0" applyNumberFormat="1" applyFont="1" applyBorder="1" applyAlignment="1">
      <alignment horizontal="center" vertical="center" wrapText="1"/>
    </xf>
    <xf numFmtId="0" fontId="15" fillId="8" borderId="9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 wrapText="1"/>
    </xf>
    <xf numFmtId="49" fontId="15" fillId="0" borderId="4" xfId="0" applyNumberFormat="1" applyFont="1" applyBorder="1" applyAlignment="1">
      <alignment horizontal="center" vertical="center" wrapText="1"/>
    </xf>
    <xf numFmtId="49" fontId="15" fillId="0" borderId="1" xfId="0" applyNumberFormat="1" applyFont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49" fontId="15" fillId="0" borderId="3" xfId="0" applyNumberFormat="1" applyFont="1" applyBorder="1" applyAlignment="1">
      <alignment horizontal="center" vertical="center" wrapText="1"/>
    </xf>
    <xf numFmtId="0" fontId="15" fillId="8" borderId="1" xfId="0" applyFont="1" applyFill="1" applyBorder="1" applyAlignment="1">
      <alignment horizontal="center" vertical="center" wrapText="1"/>
    </xf>
    <xf numFmtId="49" fontId="15" fillId="0" borderId="12" xfId="0" applyNumberFormat="1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33" xfId="0" applyFont="1" applyBorder="1" applyAlignment="1">
      <alignment horizontal="center" vertical="center" wrapText="1"/>
    </xf>
    <xf numFmtId="49" fontId="15" fillId="0" borderId="10" xfId="0" applyNumberFormat="1" applyFont="1" applyBorder="1" applyAlignment="1">
      <alignment horizontal="center" vertical="center"/>
    </xf>
    <xf numFmtId="49" fontId="15" fillId="0" borderId="15" xfId="0" applyNumberFormat="1" applyFont="1" applyBorder="1" applyAlignment="1">
      <alignment horizontal="center" vertical="center"/>
    </xf>
    <xf numFmtId="0" fontId="15" fillId="2" borderId="6" xfId="0" applyFont="1" applyFill="1" applyBorder="1" applyAlignment="1">
      <alignment horizontal="center" vertical="center" wrapText="1"/>
    </xf>
    <xf numFmtId="49" fontId="15" fillId="7" borderId="1" xfId="0" applyNumberFormat="1" applyFont="1" applyFill="1" applyBorder="1" applyAlignment="1">
      <alignment horizontal="center" vertical="center" wrapText="1"/>
    </xf>
    <xf numFmtId="49" fontId="15" fillId="0" borderId="9" xfId="0" applyNumberFormat="1" applyFont="1" applyBorder="1" applyAlignment="1">
      <alignment horizontal="center" vertical="center" wrapText="1"/>
    </xf>
    <xf numFmtId="49" fontId="15" fillId="0" borderId="22" xfId="0" applyNumberFormat="1" applyFont="1" applyBorder="1" applyAlignment="1">
      <alignment horizontal="center" vertical="center"/>
    </xf>
    <xf numFmtId="49" fontId="15" fillId="0" borderId="7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26" fillId="0" borderId="38" xfId="0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15" fillId="0" borderId="24" xfId="0" applyFont="1" applyBorder="1" applyAlignment="1">
      <alignment horizontal="center" vertical="center"/>
    </xf>
    <xf numFmtId="0" fontId="15" fillId="7" borderId="24" xfId="0" applyFont="1" applyFill="1" applyBorder="1" applyAlignment="1">
      <alignment horizontal="center" vertical="center"/>
    </xf>
    <xf numFmtId="49" fontId="15" fillId="0" borderId="25" xfId="0" applyNumberFormat="1" applyFont="1" applyBorder="1" applyAlignment="1">
      <alignment horizontal="center" vertical="center"/>
    </xf>
    <xf numFmtId="0" fontId="26" fillId="0" borderId="0" xfId="0" applyFont="1" applyAlignment="1">
      <alignment horizontal="center" vertical="center" wrapText="1"/>
    </xf>
    <xf numFmtId="0" fontId="26" fillId="0" borderId="0" xfId="0" applyFont="1" applyAlignment="1">
      <alignment horizontal="center" vertical="center"/>
    </xf>
    <xf numFmtId="0" fontId="30" fillId="7" borderId="1" xfId="0" applyFont="1" applyFill="1" applyBorder="1" applyAlignment="1">
      <alignment horizontal="center" vertical="center" wrapText="1"/>
    </xf>
    <xf numFmtId="0" fontId="34" fillId="8" borderId="1" xfId="0" applyFont="1" applyFill="1" applyBorder="1" applyAlignment="1">
      <alignment horizontal="center" vertical="center" wrapText="1"/>
    </xf>
    <xf numFmtId="0" fontId="34" fillId="9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0" fontId="36" fillId="0" borderId="1" xfId="0" applyFont="1" applyBorder="1" applyAlignment="1">
      <alignment horizontal="center" vertical="center" wrapText="1"/>
    </xf>
    <xf numFmtId="0" fontId="36" fillId="5" borderId="1" xfId="0" applyFont="1" applyFill="1" applyBorder="1" applyAlignment="1">
      <alignment horizontal="center" vertical="center" wrapText="1"/>
    </xf>
    <xf numFmtId="0" fontId="36" fillId="6" borderId="1" xfId="0" applyFont="1" applyFill="1" applyBorder="1" applyAlignment="1">
      <alignment horizontal="center" vertical="center" wrapText="1"/>
    </xf>
    <xf numFmtId="0" fontId="37" fillId="0" borderId="1" xfId="0" applyFont="1" applyBorder="1" applyAlignment="1">
      <alignment horizontal="center" vertical="center" wrapText="1"/>
    </xf>
    <xf numFmtId="0" fontId="38" fillId="0" borderId="1" xfId="0" applyFont="1" applyBorder="1" applyAlignment="1">
      <alignment horizontal="center" vertical="center" wrapText="1"/>
    </xf>
    <xf numFmtId="0" fontId="37" fillId="3" borderId="1" xfId="0" applyFont="1" applyFill="1" applyBorder="1" applyAlignment="1">
      <alignment horizontal="center" vertical="center" wrapText="1"/>
    </xf>
    <xf numFmtId="0" fontId="34" fillId="3" borderId="1" xfId="0" applyFont="1" applyFill="1" applyBorder="1" applyAlignment="1">
      <alignment horizontal="left" vertical="center" wrapText="1"/>
    </xf>
    <xf numFmtId="0" fontId="38" fillId="3" borderId="1" xfId="0" applyFont="1" applyFill="1" applyBorder="1" applyAlignment="1">
      <alignment horizontal="center" vertical="center" wrapText="1"/>
    </xf>
    <xf numFmtId="0" fontId="36" fillId="5" borderId="1" xfId="0" applyFont="1" applyFill="1" applyBorder="1" applyAlignment="1">
      <alignment horizontal="center" vertical="center"/>
    </xf>
    <xf numFmtId="0" fontId="36" fillId="6" borderId="1" xfId="0" applyFont="1" applyFill="1" applyBorder="1" applyAlignment="1">
      <alignment horizontal="center" vertical="center"/>
    </xf>
    <xf numFmtId="0" fontId="39" fillId="0" borderId="1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textRotation="90" wrapText="1"/>
    </xf>
    <xf numFmtId="0" fontId="12" fillId="0" borderId="6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22" xfId="0" applyFont="1" applyBorder="1" applyAlignment="1">
      <alignment horizontal="center" vertical="center"/>
    </xf>
    <xf numFmtId="0" fontId="15" fillId="7" borderId="4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/>
    </xf>
    <xf numFmtId="0" fontId="29" fillId="0" borderId="1" xfId="0" applyFont="1" applyBorder="1" applyAlignment="1">
      <alignment horizontal="center"/>
    </xf>
    <xf numFmtId="0" fontId="13" fillId="2" borderId="1" xfId="0" applyFont="1" applyFill="1" applyBorder="1" applyAlignment="1">
      <alignment horizontal="center" vertical="center"/>
    </xf>
    <xf numFmtId="49" fontId="15" fillId="9" borderId="1" xfId="0" applyNumberFormat="1" applyFont="1" applyFill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/>
    </xf>
    <xf numFmtId="0" fontId="15" fillId="8" borderId="1" xfId="0" applyFont="1" applyFill="1" applyBorder="1" applyAlignment="1">
      <alignment horizontal="center" vertical="center"/>
    </xf>
    <xf numFmtId="0" fontId="15" fillId="9" borderId="9" xfId="0" applyFont="1" applyFill="1" applyBorder="1" applyAlignment="1">
      <alignment horizontal="center" vertical="center"/>
    </xf>
    <xf numFmtId="0" fontId="27" fillId="10" borderId="27" xfId="0" applyFont="1" applyFill="1" applyBorder="1" applyAlignment="1">
      <alignment horizontal="center" vertical="center" wrapText="1"/>
    </xf>
    <xf numFmtId="0" fontId="40" fillId="0" borderId="0" xfId="0" applyFont="1" applyAlignment="1">
      <alignment horizontal="center" vertical="center"/>
    </xf>
    <xf numFmtId="0" fontId="13" fillId="4" borderId="0" xfId="0" applyFont="1" applyFill="1" applyAlignment="1">
      <alignment horizontal="center" vertical="center"/>
    </xf>
    <xf numFmtId="0" fontId="34" fillId="0" borderId="1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31" fillId="7" borderId="1" xfId="0" applyFont="1" applyFill="1" applyBorder="1" applyAlignment="1">
      <alignment horizontal="center" vertical="center" wrapText="1"/>
    </xf>
    <xf numFmtId="0" fontId="31" fillId="8" borderId="1" xfId="0" applyFont="1" applyFill="1" applyBorder="1" applyAlignment="1">
      <alignment horizontal="center" vertical="center" wrapText="1"/>
    </xf>
    <xf numFmtId="0" fontId="31" fillId="9" borderId="1" xfId="0" applyFont="1" applyFill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30" xfId="0" applyFont="1" applyBorder="1" applyAlignment="1">
      <alignment horizontal="center" vertical="center" wrapText="1"/>
    </xf>
    <xf numFmtId="0" fontId="15" fillId="0" borderId="31" xfId="0" applyFont="1" applyBorder="1" applyAlignment="1">
      <alignment horizontal="center" vertical="center" wrapText="1"/>
    </xf>
    <xf numFmtId="0" fontId="15" fillId="0" borderId="39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40" xfId="0" applyFont="1" applyBorder="1" applyAlignment="1">
      <alignment horizontal="center" vertical="center"/>
    </xf>
    <xf numFmtId="0" fontId="15" fillId="0" borderId="31" xfId="0" applyFont="1" applyBorder="1" applyAlignment="1">
      <alignment horizontal="center" vertical="center"/>
    </xf>
    <xf numFmtId="0" fontId="15" fillId="0" borderId="39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42" xfId="0" applyFont="1" applyBorder="1" applyAlignment="1">
      <alignment horizontal="center" vertical="center"/>
    </xf>
    <xf numFmtId="0" fontId="15" fillId="0" borderId="47" xfId="0" applyFont="1" applyBorder="1" applyAlignment="1">
      <alignment horizontal="center" vertical="center"/>
    </xf>
    <xf numFmtId="0" fontId="28" fillId="0" borderId="32" xfId="0" applyFont="1" applyBorder="1" applyAlignment="1">
      <alignment horizontal="center" vertical="center"/>
    </xf>
    <xf numFmtId="0" fontId="13" fillId="0" borderId="29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wrapText="1"/>
    </xf>
    <xf numFmtId="0" fontId="13" fillId="0" borderId="1" xfId="0" applyFont="1" applyBorder="1" applyAlignment="1">
      <alignment wrapText="1"/>
    </xf>
    <xf numFmtId="0" fontId="20" fillId="0" borderId="1" xfId="0" applyFont="1" applyBorder="1" applyAlignment="1">
      <alignment vertical="center" wrapText="1"/>
    </xf>
    <xf numFmtId="0" fontId="17" fillId="0" borderId="1" xfId="0" applyFont="1" applyBorder="1" applyAlignment="1">
      <alignment vertical="center" wrapText="1"/>
    </xf>
    <xf numFmtId="0" fontId="21" fillId="0" borderId="1" xfId="0" applyFont="1" applyBorder="1" applyAlignment="1">
      <alignment vertical="center" wrapText="1"/>
    </xf>
    <xf numFmtId="0" fontId="2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top"/>
    </xf>
    <xf numFmtId="0" fontId="13" fillId="0" borderId="1" xfId="0" applyFont="1" applyBorder="1" applyAlignment="1">
      <alignment horizontal="left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26" fillId="0" borderId="17" xfId="0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26" fillId="0" borderId="13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15" fillId="0" borderId="17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26" fillId="0" borderId="17" xfId="0" applyFont="1" applyBorder="1" applyAlignment="1">
      <alignment horizontal="center" vertical="center"/>
    </xf>
    <xf numFmtId="0" fontId="26" fillId="0" borderId="2" xfId="0" applyFont="1" applyBorder="1" applyAlignment="1">
      <alignment horizontal="center" vertical="center"/>
    </xf>
    <xf numFmtId="0" fontId="26" fillId="0" borderId="13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49" fontId="15" fillId="0" borderId="3" xfId="0" applyNumberFormat="1" applyFont="1" applyBorder="1" applyAlignment="1">
      <alignment horizontal="center" vertical="center" wrapText="1"/>
    </xf>
    <xf numFmtId="49" fontId="15" fillId="0" borderId="4" xfId="0" applyNumberFormat="1" applyFont="1" applyBorder="1" applyAlignment="1">
      <alignment horizontal="center" vertical="center" wrapText="1"/>
    </xf>
    <xf numFmtId="0" fontId="26" fillId="0" borderId="36" xfId="0" applyFont="1" applyBorder="1" applyAlignment="1">
      <alignment horizontal="center" vertical="center" wrapText="1"/>
    </xf>
    <xf numFmtId="0" fontId="26" fillId="0" borderId="29" xfId="0" applyFont="1" applyBorder="1" applyAlignment="1">
      <alignment horizontal="center" vertical="center" wrapText="1"/>
    </xf>
    <xf numFmtId="0" fontId="26" fillId="0" borderId="34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26" fillId="0" borderId="6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26" fillId="0" borderId="6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6" fillId="0" borderId="9" xfId="0" applyFont="1" applyBorder="1" applyAlignment="1">
      <alignment horizontal="center" vertical="center"/>
    </xf>
    <xf numFmtId="0" fontId="26" fillId="0" borderId="3" xfId="0" applyFont="1" applyBorder="1" applyAlignment="1">
      <alignment horizontal="center" vertical="center" wrapText="1"/>
    </xf>
    <xf numFmtId="0" fontId="15" fillId="0" borderId="36" xfId="0" applyFont="1" applyBorder="1" applyAlignment="1">
      <alignment horizontal="center" vertical="center" wrapText="1"/>
    </xf>
    <xf numFmtId="0" fontId="15" fillId="0" borderId="43" xfId="0" applyFont="1" applyBorder="1" applyAlignment="1">
      <alignment horizontal="center" vertical="center" wrapText="1"/>
    </xf>
    <xf numFmtId="0" fontId="15" fillId="0" borderId="21" xfId="0" applyFont="1" applyBorder="1" applyAlignment="1">
      <alignment horizontal="center" vertical="center" wrapText="1"/>
    </xf>
    <xf numFmtId="0" fontId="15" fillId="0" borderId="35" xfId="0" applyFont="1" applyBorder="1" applyAlignment="1">
      <alignment horizontal="center" vertical="center" wrapText="1"/>
    </xf>
    <xf numFmtId="0" fontId="15" fillId="0" borderId="29" xfId="0" applyFont="1" applyBorder="1" applyAlignment="1">
      <alignment horizontal="center" vertical="center" wrapText="1"/>
    </xf>
    <xf numFmtId="0" fontId="26" fillId="0" borderId="37" xfId="0" applyFont="1" applyBorder="1" applyAlignment="1">
      <alignment horizontal="center" vertical="center"/>
    </xf>
    <xf numFmtId="0" fontId="26" fillId="0" borderId="21" xfId="0" applyFont="1" applyBorder="1" applyAlignment="1">
      <alignment horizontal="center" vertical="center"/>
    </xf>
    <xf numFmtId="0" fontId="26" fillId="0" borderId="35" xfId="0" applyFont="1" applyBorder="1" applyAlignment="1">
      <alignment horizontal="center" vertical="center"/>
    </xf>
    <xf numFmtId="0" fontId="26" fillId="0" borderId="4" xfId="0" applyFont="1" applyBorder="1" applyAlignment="1">
      <alignment horizontal="center" vertical="center" wrapText="1"/>
    </xf>
    <xf numFmtId="0" fontId="31" fillId="0" borderId="1" xfId="0" applyFont="1" applyBorder="1" applyAlignment="1">
      <alignment horizontal="justify" vertical="center" wrapText="1"/>
    </xf>
    <xf numFmtId="0" fontId="29" fillId="0" borderId="19" xfId="0" applyFont="1" applyBorder="1" applyAlignment="1">
      <alignment horizontal="center" vertical="center" wrapText="1"/>
    </xf>
    <xf numFmtId="0" fontId="29" fillId="0" borderId="20" xfId="0" applyFont="1" applyBorder="1" applyAlignment="1">
      <alignment horizontal="center" vertical="center" wrapText="1"/>
    </xf>
    <xf numFmtId="0" fontId="29" fillId="0" borderId="21" xfId="0" applyFont="1" applyBorder="1" applyAlignment="1">
      <alignment horizontal="center" vertical="center" wrapText="1"/>
    </xf>
    <xf numFmtId="0" fontId="29" fillId="0" borderId="19" xfId="0" applyFont="1" applyBorder="1" applyAlignment="1">
      <alignment horizontal="center" vertical="center"/>
    </xf>
    <xf numFmtId="0" fontId="29" fillId="0" borderId="20" xfId="0" applyFont="1" applyBorder="1" applyAlignment="1">
      <alignment horizontal="center" vertical="center"/>
    </xf>
    <xf numFmtId="0" fontId="29" fillId="0" borderId="21" xfId="0" applyFont="1" applyBorder="1" applyAlignment="1">
      <alignment horizontal="center" vertical="center"/>
    </xf>
    <xf numFmtId="0" fontId="15" fillId="0" borderId="14" xfId="0" applyFont="1" applyBorder="1" applyAlignment="1">
      <alignment horizontal="left" vertical="center" wrapText="1"/>
    </xf>
    <xf numFmtId="0" fontId="15" fillId="0" borderId="23" xfId="0" applyFont="1" applyBorder="1" applyAlignment="1">
      <alignment horizontal="left" vertical="center" wrapText="1"/>
    </xf>
    <xf numFmtId="49" fontId="15" fillId="0" borderId="1" xfId="0" applyNumberFormat="1" applyFont="1" applyBorder="1" applyAlignment="1">
      <alignment horizontal="center" vertical="center" wrapText="1"/>
    </xf>
    <xf numFmtId="49" fontId="15" fillId="0" borderId="2" xfId="0" applyNumberFormat="1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49" fontId="15" fillId="0" borderId="9" xfId="0" applyNumberFormat="1" applyFont="1" applyBorder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24" fillId="0" borderId="0" xfId="0" applyFont="1" applyAlignment="1">
      <alignment horizontal="center" vertical="center"/>
    </xf>
    <xf numFmtId="0" fontId="26" fillId="0" borderId="37" xfId="0" applyFont="1" applyBorder="1" applyAlignment="1">
      <alignment horizontal="center" vertical="center" wrapText="1"/>
    </xf>
    <xf numFmtId="0" fontId="26" fillId="0" borderId="21" xfId="0" applyFont="1" applyBorder="1" applyAlignment="1">
      <alignment horizontal="center" vertical="center" wrapText="1"/>
    </xf>
    <xf numFmtId="0" fontId="26" fillId="0" borderId="35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textRotation="90" wrapText="1"/>
    </xf>
    <xf numFmtId="0" fontId="16" fillId="0" borderId="2" xfId="0" applyFont="1" applyBorder="1" applyAlignment="1">
      <alignment horizontal="center" vertical="center" textRotation="90" wrapText="1"/>
    </xf>
    <xf numFmtId="0" fontId="16" fillId="0" borderId="4" xfId="0" applyFont="1" applyBorder="1" applyAlignment="1">
      <alignment horizontal="center" vertical="center" textRotation="90" wrapText="1"/>
    </xf>
    <xf numFmtId="0" fontId="16" fillId="2" borderId="3" xfId="0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22" fillId="0" borderId="1" xfId="1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left" vertical="center" wrapText="1"/>
    </xf>
    <xf numFmtId="0" fontId="20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center" vertical="center" textRotation="90" wrapText="1"/>
    </xf>
    <xf numFmtId="0" fontId="22" fillId="0" borderId="3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13" fillId="11" borderId="46" xfId="0" applyFont="1" applyFill="1" applyBorder="1" applyAlignment="1">
      <alignment horizontal="center" vertical="center" wrapText="1"/>
    </xf>
    <xf numFmtId="0" fontId="13" fillId="11" borderId="24" xfId="0" applyFont="1" applyFill="1" applyBorder="1" applyAlignment="1">
      <alignment horizontal="center" vertical="center" wrapText="1"/>
    </xf>
    <xf numFmtId="0" fontId="14" fillId="0" borderId="17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44" xfId="0" applyFont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justify" vertical="center" wrapText="1"/>
    </xf>
    <xf numFmtId="0" fontId="36" fillId="0" borderId="1" xfId="0" applyFont="1" applyBorder="1" applyAlignment="1">
      <alignment horizontal="center" vertical="center" wrapText="1"/>
    </xf>
    <xf numFmtId="0" fontId="35" fillId="0" borderId="0" xfId="0" applyFont="1" applyAlignment="1">
      <alignment horizontal="center" vertical="center" wrapText="1"/>
    </xf>
    <xf numFmtId="0" fontId="13" fillId="0" borderId="19" xfId="0" applyFont="1" applyBorder="1" applyAlignment="1">
      <alignment horizontal="center" vertical="center" wrapText="1"/>
    </xf>
    <xf numFmtId="0" fontId="13" fillId="0" borderId="20" xfId="0" applyFont="1" applyBorder="1" applyAlignment="1">
      <alignment horizontal="center" vertical="center" wrapText="1"/>
    </xf>
    <xf numFmtId="0" fontId="13" fillId="0" borderId="21" xfId="0" applyFont="1" applyBorder="1" applyAlignment="1">
      <alignment horizontal="center" vertical="center" wrapText="1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13" fillId="0" borderId="21" xfId="0" applyFont="1" applyBorder="1" applyAlignment="1">
      <alignment horizontal="center" vertical="center"/>
    </xf>
  </cellXfs>
  <cellStyles count="2">
    <cellStyle name="Excel Built-in Normal" xfId="1" xr:uid="{00000000-0005-0000-0000-000000000000}"/>
    <cellStyle name="Звичайни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&#1043;&#1091;&#1082;&#1072;&#1083;%20&#1054;.&#1042;\&#1044;&#1058;&#1055;\&#1053;&#1040;&#1050;&#1040;&#1079;%20&#1052;&#1030;&#1059;%20598\&#1052;&#1050;%20&#1044;&#1058;&#1055;%20&#1053;&#1040;&#1050;&#1040;&#1047;%20598%20&#1074;&#1110;&#1076;%202022%20&#1085;&#1072;%202024%20&#1088;&#1110;&#1082;\&#1030;&#1085;&#1092;%20&#1057;&#1042;%20&#1074;%20&#1086;&#1073;&#1083;&#1072;&#1089;&#1090;&#1103;&#1093;%20&#1079;&#1072;%202023%20&#1088;&#1110;&#1082;\&#1046;&#1080;&#1090;&#1086;&#1084;&#1080;&#1088;\&#1052;&#1050;_&#1044;&#1058;&#1055;_&#1090;&#1072;_&#1040;&#1053;&#1044;_31_12_2023_&#1072;&#1082;&#1090;&#1091;&#1072;&#1083;&#1100;&#1085;&#1110;_&#1076;&#1072;&#1085;&#1110;.xlsx" TargetMode="External"/><Relationship Id="rId1" Type="http://schemas.openxmlformats.org/officeDocument/2006/relationships/externalLinkPath" Target="file:///C:\&#1043;&#1091;&#1082;&#1072;&#1083;%20&#1054;.&#1042;\&#1044;&#1058;&#1055;\&#1053;&#1040;&#1050;&#1040;&#1079;%20&#1052;&#1030;&#1059;%20598\&#1052;&#1050;%20&#1044;&#1058;&#1055;%20&#1053;&#1040;&#1050;&#1040;&#1047;%20598%20&#1074;&#1110;&#1076;%202022%20&#1085;&#1072;%202024%20&#1088;&#1110;&#1082;\&#1030;&#1085;&#1092;%20&#1057;&#1042;%20&#1074;%20&#1086;&#1073;&#1083;&#1072;&#1089;&#1090;&#1103;&#1093;%20&#1079;&#1072;%202023%20&#1088;&#1110;&#1082;\&#1046;&#1080;&#1090;&#1086;&#1084;&#1080;&#1088;\&#1052;&#1050;_&#1044;&#1058;&#1055;_&#1090;&#1072;_&#1040;&#1053;&#1044;_31_12_2023_&#1072;&#1082;&#1090;&#1091;&#1072;&#1083;&#1100;&#1085;&#1110;_&#1076;&#1072;&#1085;&#111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МКДТП"/>
      <sheetName val="АНД"/>
      <sheetName val="Загальна таблиця"/>
    </sheetNames>
    <sheetDataSet>
      <sheetData sheetId="0">
        <row r="15">
          <cell r="C15" t="str">
            <v>М-06</v>
          </cell>
          <cell r="D15" t="str">
            <v>Київ - Чоп (на м. Будапешт через мм. Львів, Мукачево і Ужгород)</v>
          </cell>
        </row>
        <row r="34">
          <cell r="C34" t="str">
            <v>М-07</v>
          </cell>
          <cell r="D34" t="str">
            <v>Київ - Ковель - Ягодин (на м. Люблін)</v>
          </cell>
        </row>
        <row r="38">
          <cell r="C38" t="str">
            <v>М-21</v>
          </cell>
          <cell r="D38" t="str">
            <v>Виступовичі - Житомир - Могилів-Подільський (через                м. Вінницю)</v>
          </cell>
        </row>
        <row r="51">
          <cell r="C51" t="str">
            <v>Р-18</v>
          </cell>
          <cell r="D51" t="str">
            <v>Житомир – Попільня – Сквира – Володарка – Ставище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00DA9F-22F3-490E-B21F-0A2AA930A53E}">
  <sheetPr>
    <pageSetUpPr fitToPage="1"/>
  </sheetPr>
  <dimension ref="A1:M292"/>
  <sheetViews>
    <sheetView view="pageBreakPreview" zoomScale="70" zoomScaleNormal="100" zoomScaleSheetLayoutView="70" workbookViewId="0">
      <pane ySplit="3" topLeftCell="A131" activePane="bottomLeft" state="frozen"/>
      <selection pane="bottomLeft" sqref="A1:J1"/>
    </sheetView>
  </sheetViews>
  <sheetFormatPr defaultRowHeight="18.75" x14ac:dyDescent="0.25"/>
  <cols>
    <col min="1" max="1" width="6.140625" style="78" customWidth="1"/>
    <col min="2" max="2" width="29.28515625" style="122" customWidth="1"/>
    <col min="3" max="3" width="17.5703125" style="78" customWidth="1"/>
    <col min="4" max="4" width="60.140625" style="78" customWidth="1"/>
    <col min="5" max="6" width="27.140625" style="78" customWidth="1"/>
    <col min="7" max="7" width="30.28515625" style="78" customWidth="1"/>
    <col min="8" max="8" width="30.85546875" style="78" customWidth="1"/>
    <col min="9" max="9" width="27.140625" style="78" customWidth="1"/>
    <col min="10" max="10" width="32.28515625" style="78" customWidth="1"/>
    <col min="11" max="11" width="9.140625" style="78"/>
    <col min="12" max="16384" width="9.140625" style="9"/>
  </cols>
  <sheetData>
    <row r="1" spans="1:11" s="13" customFormat="1" ht="83.25" customHeight="1" thickBot="1" x14ac:dyDescent="0.3">
      <c r="A1" s="248" t="s">
        <v>1919</v>
      </c>
      <c r="B1" s="249"/>
      <c r="C1" s="249"/>
      <c r="D1" s="249"/>
      <c r="E1" s="249"/>
      <c r="F1" s="249"/>
      <c r="G1" s="249"/>
      <c r="H1" s="249"/>
      <c r="I1" s="249"/>
      <c r="J1" s="249"/>
      <c r="K1" s="64"/>
    </row>
    <row r="2" spans="1:11" s="10" customFormat="1" ht="15.75" x14ac:dyDescent="0.25">
      <c r="A2" s="253" t="s">
        <v>30</v>
      </c>
      <c r="B2" s="218" t="s">
        <v>0</v>
      </c>
      <c r="C2" s="198" t="s">
        <v>58</v>
      </c>
      <c r="D2" s="216" t="s">
        <v>41</v>
      </c>
      <c r="E2" s="216" t="s">
        <v>31</v>
      </c>
      <c r="F2" s="216" t="s">
        <v>32</v>
      </c>
      <c r="G2" s="216" t="s">
        <v>34</v>
      </c>
      <c r="H2" s="216"/>
      <c r="I2" s="216" t="s">
        <v>77</v>
      </c>
      <c r="J2" s="255" t="s">
        <v>35</v>
      </c>
      <c r="K2" s="65"/>
    </row>
    <row r="3" spans="1:11" s="12" customFormat="1" ht="42.75" thickBot="1" x14ac:dyDescent="0.3">
      <c r="A3" s="254"/>
      <c r="B3" s="225"/>
      <c r="C3" s="192"/>
      <c r="D3" s="191"/>
      <c r="E3" s="191"/>
      <c r="F3" s="191"/>
      <c r="G3" s="66" t="s">
        <v>64</v>
      </c>
      <c r="H3" s="66" t="s">
        <v>65</v>
      </c>
      <c r="I3" s="191"/>
      <c r="J3" s="256"/>
      <c r="K3" s="67"/>
    </row>
    <row r="4" spans="1:11" s="13" customFormat="1" ht="21.75" thickBot="1" x14ac:dyDescent="0.3">
      <c r="A4" s="68"/>
      <c r="B4" s="69" t="s">
        <v>1</v>
      </c>
      <c r="C4" s="69"/>
      <c r="D4" s="70">
        <f>A285</f>
        <v>280</v>
      </c>
      <c r="E4" s="71"/>
      <c r="F4" s="72"/>
      <c r="G4" s="73"/>
      <c r="H4" s="73"/>
      <c r="I4" s="152"/>
      <c r="J4" s="74"/>
      <c r="K4" s="64"/>
    </row>
    <row r="5" spans="1:11" ht="15.75" x14ac:dyDescent="0.25">
      <c r="A5" s="163">
        <v>1</v>
      </c>
      <c r="B5" s="211" t="s">
        <v>22</v>
      </c>
      <c r="C5" s="221" t="s">
        <v>1719</v>
      </c>
      <c r="D5" s="216" t="s">
        <v>1880</v>
      </c>
      <c r="E5" s="15" t="s">
        <v>1720</v>
      </c>
      <c r="F5" s="15" t="s">
        <v>1721</v>
      </c>
      <c r="G5" s="15" t="s">
        <v>1722</v>
      </c>
      <c r="H5" s="15" t="s">
        <v>1723</v>
      </c>
      <c r="I5" s="76">
        <v>0.71</v>
      </c>
      <c r="J5" s="77" t="s">
        <v>269</v>
      </c>
    </row>
    <row r="6" spans="1:11" ht="16.5" thickBot="1" x14ac:dyDescent="0.3">
      <c r="A6" s="164">
        <v>2</v>
      </c>
      <c r="B6" s="212"/>
      <c r="C6" s="188"/>
      <c r="D6" s="191"/>
      <c r="E6" s="17" t="s">
        <v>1922</v>
      </c>
      <c r="F6" s="17" t="s">
        <v>1923</v>
      </c>
      <c r="G6" s="17" t="s">
        <v>1924</v>
      </c>
      <c r="H6" s="17" t="s">
        <v>1924</v>
      </c>
      <c r="I6" s="17">
        <v>0.31</v>
      </c>
      <c r="J6" s="81" t="s">
        <v>38</v>
      </c>
    </row>
    <row r="7" spans="1:11" x14ac:dyDescent="0.25">
      <c r="A7" s="164">
        <v>1</v>
      </c>
      <c r="B7" s="231" t="s">
        <v>23</v>
      </c>
      <c r="C7" s="75" t="s">
        <v>994</v>
      </c>
      <c r="D7" s="15" t="s">
        <v>995</v>
      </c>
      <c r="E7" s="15" t="s">
        <v>996</v>
      </c>
      <c r="F7" s="15" t="s">
        <v>997</v>
      </c>
      <c r="G7" s="15" t="s">
        <v>998</v>
      </c>
      <c r="H7" s="15" t="s">
        <v>999</v>
      </c>
      <c r="I7" s="15">
        <v>0.18</v>
      </c>
      <c r="J7" s="77" t="s">
        <v>38</v>
      </c>
    </row>
    <row r="8" spans="1:11" ht="16.5" thickBot="1" x14ac:dyDescent="0.3">
      <c r="A8" s="164">
        <v>2</v>
      </c>
      <c r="B8" s="232"/>
      <c r="C8" s="217" t="s">
        <v>405</v>
      </c>
      <c r="D8" s="207" t="s">
        <v>1978</v>
      </c>
      <c r="E8" s="82" t="s">
        <v>1979</v>
      </c>
      <c r="F8" s="82" t="s">
        <v>1980</v>
      </c>
      <c r="G8" s="137" t="s">
        <v>2327</v>
      </c>
      <c r="H8" s="137" t="s">
        <v>2328</v>
      </c>
      <c r="I8" s="82">
        <v>0.25</v>
      </c>
      <c r="J8" s="83">
        <v>4</v>
      </c>
    </row>
    <row r="9" spans="1:11" ht="16.5" thickBot="1" x14ac:dyDescent="0.3">
      <c r="A9" s="165">
        <v>3</v>
      </c>
      <c r="B9" s="233"/>
      <c r="C9" s="188"/>
      <c r="D9" s="191"/>
      <c r="E9" s="17" t="s">
        <v>1981</v>
      </c>
      <c r="F9" s="17" t="s">
        <v>1982</v>
      </c>
      <c r="G9" s="15" t="s">
        <v>2325</v>
      </c>
      <c r="H9" s="15" t="s">
        <v>2326</v>
      </c>
      <c r="I9" s="84">
        <v>0.44</v>
      </c>
      <c r="J9" s="81">
        <v>7</v>
      </c>
    </row>
    <row r="10" spans="1:11" ht="15.75" x14ac:dyDescent="0.25">
      <c r="A10" s="162">
        <v>1</v>
      </c>
      <c r="B10" s="218" t="s">
        <v>33</v>
      </c>
      <c r="C10" s="221" t="s">
        <v>90</v>
      </c>
      <c r="D10" s="216" t="s">
        <v>1880</v>
      </c>
      <c r="E10" s="15" t="s">
        <v>972</v>
      </c>
      <c r="F10" s="15" t="s">
        <v>973</v>
      </c>
      <c r="G10" s="15" t="s">
        <v>982</v>
      </c>
      <c r="H10" s="15" t="s">
        <v>983</v>
      </c>
      <c r="I10" s="15">
        <v>0.23</v>
      </c>
      <c r="J10" s="77" t="s">
        <v>266</v>
      </c>
    </row>
    <row r="11" spans="1:11" ht="15.75" x14ac:dyDescent="0.25">
      <c r="A11" s="166">
        <v>2</v>
      </c>
      <c r="B11" s="219"/>
      <c r="C11" s="217"/>
      <c r="D11" s="207"/>
      <c r="E11" s="82" t="s">
        <v>1998</v>
      </c>
      <c r="F11" s="82" t="s">
        <v>1999</v>
      </c>
      <c r="G11" s="82" t="s">
        <v>2000</v>
      </c>
      <c r="H11" s="82" t="s">
        <v>2001</v>
      </c>
      <c r="I11" s="104">
        <v>1.1000000000000001</v>
      </c>
      <c r="J11" s="83" t="s">
        <v>268</v>
      </c>
    </row>
    <row r="12" spans="1:11" ht="15.75" x14ac:dyDescent="0.25">
      <c r="A12" s="166">
        <v>3</v>
      </c>
      <c r="B12" s="219"/>
      <c r="C12" s="217"/>
      <c r="D12" s="207"/>
      <c r="E12" s="82" t="s">
        <v>974</v>
      </c>
      <c r="F12" s="82" t="s">
        <v>975</v>
      </c>
      <c r="G12" s="82" t="s">
        <v>984</v>
      </c>
      <c r="H12" s="82" t="s">
        <v>985</v>
      </c>
      <c r="I12" s="82">
        <v>0.23</v>
      </c>
      <c r="J12" s="83" t="s">
        <v>266</v>
      </c>
    </row>
    <row r="13" spans="1:11" ht="15.75" x14ac:dyDescent="0.25">
      <c r="A13" s="166">
        <v>4</v>
      </c>
      <c r="B13" s="219"/>
      <c r="C13" s="217"/>
      <c r="D13" s="207"/>
      <c r="E13" s="82" t="s">
        <v>2166</v>
      </c>
      <c r="F13" s="82" t="s">
        <v>2167</v>
      </c>
      <c r="G13" s="82" t="s">
        <v>2168</v>
      </c>
      <c r="H13" s="82" t="s">
        <v>2169</v>
      </c>
      <c r="I13" s="82">
        <v>0.34</v>
      </c>
      <c r="J13" s="83" t="s">
        <v>38</v>
      </c>
    </row>
    <row r="14" spans="1:11" ht="15.75" x14ac:dyDescent="0.25">
      <c r="A14" s="166">
        <v>5</v>
      </c>
      <c r="B14" s="219"/>
      <c r="C14" s="217"/>
      <c r="D14" s="207"/>
      <c r="E14" s="82" t="s">
        <v>2170</v>
      </c>
      <c r="F14" s="82" t="s">
        <v>2171</v>
      </c>
      <c r="G14" s="82" t="s">
        <v>2172</v>
      </c>
      <c r="H14" s="82" t="s">
        <v>2173</v>
      </c>
      <c r="I14" s="85">
        <v>0.59</v>
      </c>
      <c r="J14" s="83" t="s">
        <v>99</v>
      </c>
    </row>
    <row r="15" spans="1:11" ht="15.75" x14ac:dyDescent="0.25">
      <c r="A15" s="166">
        <v>6</v>
      </c>
      <c r="B15" s="219"/>
      <c r="C15" s="217"/>
      <c r="D15" s="207"/>
      <c r="E15" s="82" t="s">
        <v>976</v>
      </c>
      <c r="F15" s="82" t="s">
        <v>977</v>
      </c>
      <c r="G15" s="82" t="s">
        <v>986</v>
      </c>
      <c r="H15" s="82" t="s">
        <v>987</v>
      </c>
      <c r="I15" s="82">
        <v>0.18</v>
      </c>
      <c r="J15" s="83" t="s">
        <v>38</v>
      </c>
    </row>
    <row r="16" spans="1:11" ht="15.75" x14ac:dyDescent="0.25">
      <c r="A16" s="166">
        <v>7</v>
      </c>
      <c r="B16" s="219"/>
      <c r="C16" s="217" t="s">
        <v>971</v>
      </c>
      <c r="D16" s="207" t="s">
        <v>993</v>
      </c>
      <c r="E16" s="82" t="s">
        <v>978</v>
      </c>
      <c r="F16" s="82" t="s">
        <v>979</v>
      </c>
      <c r="G16" s="82" t="s">
        <v>988</v>
      </c>
      <c r="H16" s="82" t="s">
        <v>989</v>
      </c>
      <c r="I16" s="85">
        <v>0.54</v>
      </c>
      <c r="J16" s="83" t="s">
        <v>266</v>
      </c>
    </row>
    <row r="17" spans="1:10" ht="15.75" x14ac:dyDescent="0.25">
      <c r="A17" s="166">
        <v>8</v>
      </c>
      <c r="B17" s="219"/>
      <c r="C17" s="217"/>
      <c r="D17" s="207"/>
      <c r="E17" s="82" t="s">
        <v>980</v>
      </c>
      <c r="F17" s="82" t="s">
        <v>981</v>
      </c>
      <c r="G17" s="82" t="s">
        <v>990</v>
      </c>
      <c r="H17" s="82" t="s">
        <v>991</v>
      </c>
      <c r="I17" s="85">
        <v>0.64</v>
      </c>
      <c r="J17" s="83" t="s">
        <v>110</v>
      </c>
    </row>
    <row r="18" spans="1:10" ht="15.75" x14ac:dyDescent="0.25">
      <c r="A18" s="166">
        <v>9</v>
      </c>
      <c r="B18" s="219"/>
      <c r="C18" s="217"/>
      <c r="D18" s="207"/>
      <c r="E18" s="82" t="s">
        <v>543</v>
      </c>
      <c r="F18" s="82" t="s">
        <v>543</v>
      </c>
      <c r="G18" s="82" t="s">
        <v>992</v>
      </c>
      <c r="H18" s="82" t="s">
        <v>992</v>
      </c>
      <c r="I18" s="85">
        <v>0.43</v>
      </c>
      <c r="J18" s="83" t="s">
        <v>38</v>
      </c>
    </row>
    <row r="19" spans="1:10" ht="19.5" thickBot="1" x14ac:dyDescent="0.3">
      <c r="A19" s="167">
        <v>10</v>
      </c>
      <c r="B19" s="220"/>
      <c r="C19" s="86" t="s">
        <v>2174</v>
      </c>
      <c r="D19" s="87" t="s">
        <v>2175</v>
      </c>
      <c r="E19" s="87" t="s">
        <v>978</v>
      </c>
      <c r="F19" s="87" t="s">
        <v>978</v>
      </c>
      <c r="G19" s="87" t="s">
        <v>2176</v>
      </c>
      <c r="H19" s="87" t="s">
        <v>2177</v>
      </c>
      <c r="I19" s="87">
        <v>0.26</v>
      </c>
      <c r="J19" s="89" t="s">
        <v>38</v>
      </c>
    </row>
    <row r="20" spans="1:10" ht="19.5" thickBot="1" x14ac:dyDescent="0.3">
      <c r="A20" s="168">
        <v>1</v>
      </c>
      <c r="B20" s="79" t="s">
        <v>25</v>
      </c>
      <c r="C20" s="90" t="s">
        <v>134</v>
      </c>
      <c r="D20" s="91" t="s">
        <v>135</v>
      </c>
      <c r="E20" s="91" t="s">
        <v>136</v>
      </c>
      <c r="F20" s="91" t="s">
        <v>137</v>
      </c>
      <c r="G20" s="91" t="s">
        <v>1717</v>
      </c>
      <c r="H20" s="91" t="s">
        <v>1718</v>
      </c>
      <c r="I20" s="92">
        <v>0.66</v>
      </c>
      <c r="J20" s="93" t="s">
        <v>38</v>
      </c>
    </row>
    <row r="21" spans="1:10" ht="15.75" x14ac:dyDescent="0.25">
      <c r="A21" s="169">
        <v>1</v>
      </c>
      <c r="B21" s="250" t="s">
        <v>2</v>
      </c>
      <c r="C21" s="221" t="str">
        <f>[1]МКДТП!C15</f>
        <v>М-06</v>
      </c>
      <c r="D21" s="216" t="str">
        <f>[1]МКДТП!D15</f>
        <v>Київ - Чоп (на м. Будапешт через мм. Львів, Мукачево і Ужгород)</v>
      </c>
      <c r="E21" s="15" t="s">
        <v>851</v>
      </c>
      <c r="F21" s="15" t="s">
        <v>852</v>
      </c>
      <c r="G21" s="15" t="s">
        <v>853</v>
      </c>
      <c r="H21" s="15" t="s">
        <v>854</v>
      </c>
      <c r="I21" s="15">
        <v>0.18</v>
      </c>
      <c r="J21" s="77" t="s">
        <v>38</v>
      </c>
    </row>
    <row r="22" spans="1:10" ht="15.75" x14ac:dyDescent="0.25">
      <c r="A22" s="169">
        <v>2</v>
      </c>
      <c r="B22" s="251"/>
      <c r="C22" s="217"/>
      <c r="D22" s="207"/>
      <c r="E22" s="82" t="s">
        <v>259</v>
      </c>
      <c r="F22" s="82" t="s">
        <v>1933</v>
      </c>
      <c r="G22" s="82" t="s">
        <v>1934</v>
      </c>
      <c r="H22" s="82" t="s">
        <v>1935</v>
      </c>
      <c r="I22" s="82">
        <v>0.18</v>
      </c>
      <c r="J22" s="83" t="s">
        <v>38</v>
      </c>
    </row>
    <row r="23" spans="1:10" ht="15.75" x14ac:dyDescent="0.25">
      <c r="A23" s="169">
        <v>3</v>
      </c>
      <c r="B23" s="251"/>
      <c r="C23" s="217"/>
      <c r="D23" s="207"/>
      <c r="E23" s="82" t="s">
        <v>855</v>
      </c>
      <c r="F23" s="82" t="s">
        <v>856</v>
      </c>
      <c r="G23" s="82" t="s">
        <v>857</v>
      </c>
      <c r="H23" s="82" t="s">
        <v>858</v>
      </c>
      <c r="I23" s="82">
        <v>0.22</v>
      </c>
      <c r="J23" s="83" t="s">
        <v>266</v>
      </c>
    </row>
    <row r="24" spans="1:10" ht="15.75" x14ac:dyDescent="0.25">
      <c r="A24" s="169">
        <v>4</v>
      </c>
      <c r="B24" s="251"/>
      <c r="C24" s="217"/>
      <c r="D24" s="207"/>
      <c r="E24" s="82" t="s">
        <v>859</v>
      </c>
      <c r="F24" s="82" t="s">
        <v>860</v>
      </c>
      <c r="G24" s="82" t="s">
        <v>861</v>
      </c>
      <c r="H24" s="82" t="s">
        <v>862</v>
      </c>
      <c r="I24" s="82">
        <v>0.18</v>
      </c>
      <c r="J24" s="83" t="s">
        <v>38</v>
      </c>
    </row>
    <row r="25" spans="1:10" ht="15.75" x14ac:dyDescent="0.25">
      <c r="A25" s="169">
        <v>5</v>
      </c>
      <c r="B25" s="251"/>
      <c r="C25" s="217"/>
      <c r="D25" s="207"/>
      <c r="E25" s="82" t="s">
        <v>863</v>
      </c>
      <c r="F25" s="82" t="s">
        <v>864</v>
      </c>
      <c r="G25" s="82" t="s">
        <v>865</v>
      </c>
      <c r="H25" s="82" t="s">
        <v>866</v>
      </c>
      <c r="I25" s="82">
        <v>0.16</v>
      </c>
      <c r="J25" s="83" t="s">
        <v>38</v>
      </c>
    </row>
    <row r="26" spans="1:10" ht="15.75" x14ac:dyDescent="0.25">
      <c r="A26" s="169">
        <v>6</v>
      </c>
      <c r="B26" s="251"/>
      <c r="C26" s="217"/>
      <c r="D26" s="207"/>
      <c r="E26" s="82" t="s">
        <v>867</v>
      </c>
      <c r="F26" s="82" t="s">
        <v>868</v>
      </c>
      <c r="G26" s="82" t="s">
        <v>869</v>
      </c>
      <c r="H26" s="82" t="s">
        <v>870</v>
      </c>
      <c r="I26" s="82">
        <v>0.2</v>
      </c>
      <c r="J26" s="83" t="s">
        <v>266</v>
      </c>
    </row>
    <row r="27" spans="1:10" ht="15.75" x14ac:dyDescent="0.25">
      <c r="A27" s="169">
        <v>7</v>
      </c>
      <c r="B27" s="251"/>
      <c r="C27" s="217"/>
      <c r="D27" s="207"/>
      <c r="E27" s="82" t="s">
        <v>871</v>
      </c>
      <c r="F27" s="82" t="s">
        <v>872</v>
      </c>
      <c r="G27" s="82" t="s">
        <v>873</v>
      </c>
      <c r="H27" s="82" t="s">
        <v>874</v>
      </c>
      <c r="I27" s="82">
        <v>0.32</v>
      </c>
      <c r="J27" s="83" t="s">
        <v>272</v>
      </c>
    </row>
    <row r="28" spans="1:10" ht="15.75" x14ac:dyDescent="0.25">
      <c r="A28" s="169">
        <v>8</v>
      </c>
      <c r="B28" s="251"/>
      <c r="C28" s="217"/>
      <c r="D28" s="207"/>
      <c r="E28" s="82" t="s">
        <v>1936</v>
      </c>
      <c r="F28" s="82" t="s">
        <v>1415</v>
      </c>
      <c r="G28" s="82" t="s">
        <v>1937</v>
      </c>
      <c r="H28" s="82" t="s">
        <v>1938</v>
      </c>
      <c r="I28" s="82">
        <v>0.28999999999999998</v>
      </c>
      <c r="J28" s="83" t="s">
        <v>38</v>
      </c>
    </row>
    <row r="29" spans="1:10" ht="15.75" x14ac:dyDescent="0.25">
      <c r="A29" s="169">
        <v>9</v>
      </c>
      <c r="B29" s="251"/>
      <c r="C29" s="217"/>
      <c r="D29" s="207"/>
      <c r="E29" s="82" t="s">
        <v>875</v>
      </c>
      <c r="F29" s="82" t="s">
        <v>876</v>
      </c>
      <c r="G29" s="82" t="s">
        <v>877</v>
      </c>
      <c r="H29" s="82" t="s">
        <v>878</v>
      </c>
      <c r="I29" s="82">
        <v>0.28999999999999998</v>
      </c>
      <c r="J29" s="83" t="s">
        <v>38</v>
      </c>
    </row>
    <row r="30" spans="1:10" ht="15.75" x14ac:dyDescent="0.25">
      <c r="A30" s="169">
        <v>10</v>
      </c>
      <c r="B30" s="251"/>
      <c r="C30" s="217"/>
      <c r="D30" s="207"/>
      <c r="E30" s="82" t="s">
        <v>879</v>
      </c>
      <c r="F30" s="82" t="s">
        <v>880</v>
      </c>
      <c r="G30" s="82" t="s">
        <v>881</v>
      </c>
      <c r="H30" s="82" t="s">
        <v>882</v>
      </c>
      <c r="I30" s="85">
        <v>0.51</v>
      </c>
      <c r="J30" s="83" t="s">
        <v>99</v>
      </c>
    </row>
    <row r="31" spans="1:10" ht="15.75" x14ac:dyDescent="0.25">
      <c r="A31" s="169">
        <v>11</v>
      </c>
      <c r="B31" s="251"/>
      <c r="C31" s="217"/>
      <c r="D31" s="207"/>
      <c r="E31" s="82" t="s">
        <v>1939</v>
      </c>
      <c r="F31" s="82" t="s">
        <v>1940</v>
      </c>
      <c r="G31" s="82" t="s">
        <v>1941</v>
      </c>
      <c r="H31" s="82" t="s">
        <v>1942</v>
      </c>
      <c r="I31" s="82">
        <v>0.28999999999999998</v>
      </c>
      <c r="J31" s="83" t="s">
        <v>266</v>
      </c>
    </row>
    <row r="32" spans="1:10" ht="15.75" x14ac:dyDescent="0.25">
      <c r="A32" s="169">
        <v>12</v>
      </c>
      <c r="B32" s="251"/>
      <c r="C32" s="217"/>
      <c r="D32" s="207"/>
      <c r="E32" s="82" t="s">
        <v>883</v>
      </c>
      <c r="F32" s="82" t="s">
        <v>729</v>
      </c>
      <c r="G32" s="82" t="s">
        <v>884</v>
      </c>
      <c r="H32" s="82" t="s">
        <v>885</v>
      </c>
      <c r="I32" s="82">
        <v>0.24</v>
      </c>
      <c r="J32" s="83" t="s">
        <v>38</v>
      </c>
    </row>
    <row r="33" spans="1:10" ht="15.75" x14ac:dyDescent="0.25">
      <c r="A33" s="169">
        <v>13</v>
      </c>
      <c r="B33" s="251"/>
      <c r="C33" s="217"/>
      <c r="D33" s="207"/>
      <c r="E33" s="82" t="s">
        <v>1943</v>
      </c>
      <c r="F33" s="82" t="s">
        <v>1944</v>
      </c>
      <c r="G33" s="82" t="s">
        <v>1945</v>
      </c>
      <c r="H33" s="82" t="s">
        <v>1946</v>
      </c>
      <c r="I33" s="82">
        <v>0.24</v>
      </c>
      <c r="J33" s="83" t="s">
        <v>38</v>
      </c>
    </row>
    <row r="34" spans="1:10" ht="15.75" x14ac:dyDescent="0.25">
      <c r="A34" s="169">
        <v>14</v>
      </c>
      <c r="B34" s="251"/>
      <c r="C34" s="217"/>
      <c r="D34" s="207"/>
      <c r="E34" s="82" t="s">
        <v>886</v>
      </c>
      <c r="F34" s="82" t="s">
        <v>887</v>
      </c>
      <c r="G34" s="82" t="s">
        <v>888</v>
      </c>
      <c r="H34" s="82" t="s">
        <v>889</v>
      </c>
      <c r="I34" s="82">
        <v>0.32</v>
      </c>
      <c r="J34" s="83" t="s">
        <v>38</v>
      </c>
    </row>
    <row r="35" spans="1:10" ht="15.75" x14ac:dyDescent="0.25">
      <c r="A35" s="169">
        <v>15</v>
      </c>
      <c r="B35" s="251"/>
      <c r="C35" s="217"/>
      <c r="D35" s="207"/>
      <c r="E35" s="82" t="s">
        <v>890</v>
      </c>
      <c r="F35" s="82" t="s">
        <v>891</v>
      </c>
      <c r="G35" s="82" t="s">
        <v>892</v>
      </c>
      <c r="H35" s="82" t="s">
        <v>893</v>
      </c>
      <c r="I35" s="82">
        <v>0.22</v>
      </c>
      <c r="J35" s="83" t="s">
        <v>38</v>
      </c>
    </row>
    <row r="36" spans="1:10" ht="15.75" x14ac:dyDescent="0.25">
      <c r="A36" s="169">
        <v>16</v>
      </c>
      <c r="B36" s="251"/>
      <c r="C36" s="217"/>
      <c r="D36" s="207"/>
      <c r="E36" s="82" t="s">
        <v>1947</v>
      </c>
      <c r="F36" s="82" t="s">
        <v>1948</v>
      </c>
      <c r="G36" s="82" t="s">
        <v>1949</v>
      </c>
      <c r="H36" s="82" t="s">
        <v>1950</v>
      </c>
      <c r="I36" s="82">
        <v>0.22</v>
      </c>
      <c r="J36" s="83" t="s">
        <v>38</v>
      </c>
    </row>
    <row r="37" spans="1:10" ht="15.75" x14ac:dyDescent="0.25">
      <c r="A37" s="169">
        <v>17</v>
      </c>
      <c r="B37" s="251"/>
      <c r="C37" s="217"/>
      <c r="D37" s="207"/>
      <c r="E37" s="82" t="s">
        <v>894</v>
      </c>
      <c r="F37" s="82" t="s">
        <v>895</v>
      </c>
      <c r="G37" s="82" t="s">
        <v>896</v>
      </c>
      <c r="H37" s="82" t="s">
        <v>896</v>
      </c>
      <c r="I37" s="82">
        <v>0.22</v>
      </c>
      <c r="J37" s="83" t="s">
        <v>38</v>
      </c>
    </row>
    <row r="38" spans="1:10" ht="15.75" x14ac:dyDescent="0.25">
      <c r="A38" s="169">
        <v>18</v>
      </c>
      <c r="B38" s="251"/>
      <c r="C38" s="217"/>
      <c r="D38" s="207"/>
      <c r="E38" s="82" t="s">
        <v>897</v>
      </c>
      <c r="F38" s="82" t="s">
        <v>898</v>
      </c>
      <c r="G38" s="82" t="s">
        <v>899</v>
      </c>
      <c r="H38" s="82" t="s">
        <v>900</v>
      </c>
      <c r="I38" s="82">
        <v>0.28000000000000003</v>
      </c>
      <c r="J38" s="83" t="s">
        <v>266</v>
      </c>
    </row>
    <row r="39" spans="1:10" ht="15.75" x14ac:dyDescent="0.25">
      <c r="A39" s="169">
        <v>19</v>
      </c>
      <c r="B39" s="251"/>
      <c r="C39" s="217"/>
      <c r="D39" s="207"/>
      <c r="E39" s="82" t="s">
        <v>1951</v>
      </c>
      <c r="F39" s="82" t="s">
        <v>1952</v>
      </c>
      <c r="G39" s="82" t="s">
        <v>1953</v>
      </c>
      <c r="H39" s="82" t="s">
        <v>1954</v>
      </c>
      <c r="I39" s="82">
        <v>0.28000000000000003</v>
      </c>
      <c r="J39" s="83" t="s">
        <v>266</v>
      </c>
    </row>
    <row r="40" spans="1:10" ht="15.75" x14ac:dyDescent="0.25">
      <c r="A40" s="169">
        <v>20</v>
      </c>
      <c r="B40" s="251"/>
      <c r="C40" s="217" t="str">
        <f>[1]МКДТП!C34</f>
        <v>М-07</v>
      </c>
      <c r="D40" s="207" t="str">
        <f>[1]МКДТП!D34</f>
        <v>Київ - Ковель - Ягодин (на м. Люблін)</v>
      </c>
      <c r="E40" s="82" t="s">
        <v>901</v>
      </c>
      <c r="F40" s="82" t="s">
        <v>902</v>
      </c>
      <c r="G40" s="82" t="s">
        <v>903</v>
      </c>
      <c r="H40" s="82" t="s">
        <v>904</v>
      </c>
      <c r="I40" s="82">
        <v>0.25</v>
      </c>
      <c r="J40" s="83" t="s">
        <v>38</v>
      </c>
    </row>
    <row r="41" spans="1:10" ht="15.75" x14ac:dyDescent="0.25">
      <c r="A41" s="169">
        <v>21</v>
      </c>
      <c r="B41" s="251"/>
      <c r="C41" s="217"/>
      <c r="D41" s="207"/>
      <c r="E41" s="82" t="s">
        <v>905</v>
      </c>
      <c r="F41" s="82" t="s">
        <v>906</v>
      </c>
      <c r="G41" s="82" t="s">
        <v>907</v>
      </c>
      <c r="H41" s="82" t="s">
        <v>908</v>
      </c>
      <c r="I41" s="82">
        <v>0.38</v>
      </c>
      <c r="J41" s="83" t="s">
        <v>110</v>
      </c>
    </row>
    <row r="42" spans="1:10" ht="15.75" x14ac:dyDescent="0.25">
      <c r="A42" s="169">
        <v>22</v>
      </c>
      <c r="B42" s="251"/>
      <c r="C42" s="217"/>
      <c r="D42" s="207"/>
      <c r="E42" s="82" t="s">
        <v>1955</v>
      </c>
      <c r="F42" s="82" t="s">
        <v>1414</v>
      </c>
      <c r="G42" s="82" t="s">
        <v>1956</v>
      </c>
      <c r="H42" s="82" t="s">
        <v>1957</v>
      </c>
      <c r="I42" s="82">
        <v>0.26</v>
      </c>
      <c r="J42" s="83" t="s">
        <v>38</v>
      </c>
    </row>
    <row r="43" spans="1:10" ht="15.75" x14ac:dyDescent="0.25">
      <c r="A43" s="169">
        <v>23</v>
      </c>
      <c r="B43" s="251"/>
      <c r="C43" s="217"/>
      <c r="D43" s="207"/>
      <c r="E43" s="82" t="s">
        <v>909</v>
      </c>
      <c r="F43" s="82" t="s">
        <v>910</v>
      </c>
      <c r="G43" s="82" t="s">
        <v>911</v>
      </c>
      <c r="H43" s="82" t="s">
        <v>912</v>
      </c>
      <c r="I43" s="82">
        <v>0.25</v>
      </c>
      <c r="J43" s="83" t="s">
        <v>38</v>
      </c>
    </row>
    <row r="44" spans="1:10" ht="15.75" x14ac:dyDescent="0.25">
      <c r="A44" s="169">
        <v>24</v>
      </c>
      <c r="B44" s="251"/>
      <c r="C44" s="217" t="str">
        <f>[1]МКДТП!C38</f>
        <v>М-21</v>
      </c>
      <c r="D44" s="207" t="str">
        <f>[1]МКДТП!D38</f>
        <v>Виступовичі - Житомир - Могилів-Подільський (через                м. Вінницю)</v>
      </c>
      <c r="E44" s="82" t="s">
        <v>913</v>
      </c>
      <c r="F44" s="82" t="s">
        <v>914</v>
      </c>
      <c r="G44" s="82" t="s">
        <v>915</v>
      </c>
      <c r="H44" s="82" t="s">
        <v>915</v>
      </c>
      <c r="I44" s="82">
        <v>0.26</v>
      </c>
      <c r="J44" s="83" t="s">
        <v>38</v>
      </c>
    </row>
    <row r="45" spans="1:10" ht="15.75" x14ac:dyDescent="0.25">
      <c r="A45" s="169">
        <v>25</v>
      </c>
      <c r="B45" s="251"/>
      <c r="C45" s="217"/>
      <c r="D45" s="207"/>
      <c r="E45" s="82" t="s">
        <v>1958</v>
      </c>
      <c r="F45" s="82" t="s">
        <v>1959</v>
      </c>
      <c r="G45" s="82" t="s">
        <v>1960</v>
      </c>
      <c r="H45" s="82" t="s">
        <v>1961</v>
      </c>
      <c r="I45" s="82">
        <v>0.26</v>
      </c>
      <c r="J45" s="83" t="s">
        <v>38</v>
      </c>
    </row>
    <row r="46" spans="1:10" ht="15.75" x14ac:dyDescent="0.25">
      <c r="A46" s="169">
        <v>26</v>
      </c>
      <c r="B46" s="251"/>
      <c r="C46" s="217"/>
      <c r="D46" s="207"/>
      <c r="E46" s="82" t="s">
        <v>916</v>
      </c>
      <c r="F46" s="82" t="s">
        <v>917</v>
      </c>
      <c r="G46" s="82" t="s">
        <v>918</v>
      </c>
      <c r="H46" s="82" t="s">
        <v>919</v>
      </c>
      <c r="I46" s="82">
        <v>0.15</v>
      </c>
      <c r="J46" s="83" t="s">
        <v>110</v>
      </c>
    </row>
    <row r="47" spans="1:10" ht="15.75" x14ac:dyDescent="0.25">
      <c r="A47" s="169">
        <v>27</v>
      </c>
      <c r="B47" s="251"/>
      <c r="C47" s="217"/>
      <c r="D47" s="207"/>
      <c r="E47" s="82" t="s">
        <v>920</v>
      </c>
      <c r="F47" s="82" t="s">
        <v>921</v>
      </c>
      <c r="G47" s="82" t="s">
        <v>922</v>
      </c>
      <c r="H47" s="82" t="s">
        <v>923</v>
      </c>
      <c r="I47" s="82">
        <v>0.28000000000000003</v>
      </c>
      <c r="J47" s="83" t="s">
        <v>110</v>
      </c>
    </row>
    <row r="48" spans="1:10" ht="15.75" x14ac:dyDescent="0.25">
      <c r="A48" s="169">
        <v>28</v>
      </c>
      <c r="B48" s="251"/>
      <c r="C48" s="217"/>
      <c r="D48" s="207"/>
      <c r="E48" s="82" t="s">
        <v>924</v>
      </c>
      <c r="F48" s="82" t="s">
        <v>925</v>
      </c>
      <c r="G48" s="82" t="s">
        <v>926</v>
      </c>
      <c r="H48" s="82" t="s">
        <v>927</v>
      </c>
      <c r="I48" s="82">
        <v>0.33</v>
      </c>
      <c r="J48" s="83" t="s">
        <v>99</v>
      </c>
    </row>
    <row r="49" spans="1:10" ht="15.75" x14ac:dyDescent="0.25">
      <c r="A49" s="169">
        <v>29</v>
      </c>
      <c r="B49" s="251"/>
      <c r="C49" s="217"/>
      <c r="D49" s="207"/>
      <c r="E49" s="82" t="s">
        <v>928</v>
      </c>
      <c r="F49" s="82" t="s">
        <v>929</v>
      </c>
      <c r="G49" s="82" t="s">
        <v>930</v>
      </c>
      <c r="H49" s="82" t="s">
        <v>931</v>
      </c>
      <c r="I49" s="85">
        <v>0.56000000000000005</v>
      </c>
      <c r="J49" s="83" t="s">
        <v>89</v>
      </c>
    </row>
    <row r="50" spans="1:10" ht="15.75" x14ac:dyDescent="0.25">
      <c r="A50" s="169">
        <v>30</v>
      </c>
      <c r="B50" s="251"/>
      <c r="C50" s="217"/>
      <c r="D50" s="207"/>
      <c r="E50" s="82" t="s">
        <v>932</v>
      </c>
      <c r="F50" s="82" t="s">
        <v>933</v>
      </c>
      <c r="G50" s="82" t="s">
        <v>934</v>
      </c>
      <c r="H50" s="82" t="s">
        <v>935</v>
      </c>
      <c r="I50" s="82">
        <v>0.28000000000000003</v>
      </c>
      <c r="J50" s="83" t="s">
        <v>110</v>
      </c>
    </row>
    <row r="51" spans="1:10" ht="15.75" x14ac:dyDescent="0.25">
      <c r="A51" s="169">
        <v>31</v>
      </c>
      <c r="B51" s="251"/>
      <c r="C51" s="217"/>
      <c r="D51" s="207"/>
      <c r="E51" s="82" t="s">
        <v>936</v>
      </c>
      <c r="F51" s="82" t="s">
        <v>937</v>
      </c>
      <c r="G51" s="82" t="s">
        <v>938</v>
      </c>
      <c r="H51" s="82" t="s">
        <v>939</v>
      </c>
      <c r="I51" s="82">
        <v>0.19</v>
      </c>
      <c r="J51" s="83" t="s">
        <v>38</v>
      </c>
    </row>
    <row r="52" spans="1:10" ht="15.75" x14ac:dyDescent="0.25">
      <c r="A52" s="169">
        <v>32</v>
      </c>
      <c r="B52" s="251"/>
      <c r="C52" s="217"/>
      <c r="D52" s="207"/>
      <c r="E52" s="82" t="s">
        <v>940</v>
      </c>
      <c r="F52" s="82" t="s">
        <v>941</v>
      </c>
      <c r="G52" s="82" t="s">
        <v>942</v>
      </c>
      <c r="H52" s="82" t="s">
        <v>943</v>
      </c>
      <c r="I52" s="82">
        <v>0.33</v>
      </c>
      <c r="J52" s="83" t="s">
        <v>99</v>
      </c>
    </row>
    <row r="53" spans="1:10" ht="15.75" x14ac:dyDescent="0.25">
      <c r="A53" s="169">
        <v>33</v>
      </c>
      <c r="B53" s="251"/>
      <c r="C53" s="217"/>
      <c r="D53" s="207"/>
      <c r="E53" s="82" t="s">
        <v>1962</v>
      </c>
      <c r="F53" s="82" t="s">
        <v>1963</v>
      </c>
      <c r="G53" s="82" t="s">
        <v>1964</v>
      </c>
      <c r="H53" s="82" t="s">
        <v>1965</v>
      </c>
      <c r="I53" s="82">
        <v>0.19</v>
      </c>
      <c r="J53" s="83" t="s">
        <v>38</v>
      </c>
    </row>
    <row r="54" spans="1:10" ht="15.75" x14ac:dyDescent="0.25">
      <c r="A54" s="169">
        <v>34</v>
      </c>
      <c r="B54" s="251"/>
      <c r="C54" s="217"/>
      <c r="D54" s="207"/>
      <c r="E54" s="82" t="s">
        <v>944</v>
      </c>
      <c r="F54" s="82" t="s">
        <v>945</v>
      </c>
      <c r="G54" s="82" t="s">
        <v>946</v>
      </c>
      <c r="H54" s="82" t="s">
        <v>947</v>
      </c>
      <c r="I54" s="82">
        <v>0.19</v>
      </c>
      <c r="J54" s="83" t="s">
        <v>38</v>
      </c>
    </row>
    <row r="55" spans="1:10" ht="15.75" x14ac:dyDescent="0.25">
      <c r="A55" s="169">
        <v>35</v>
      </c>
      <c r="B55" s="251"/>
      <c r="C55" s="217"/>
      <c r="D55" s="207"/>
      <c r="E55" s="82" t="s">
        <v>1966</v>
      </c>
      <c r="F55" s="82" t="s">
        <v>1967</v>
      </c>
      <c r="G55" s="82" t="s">
        <v>1968</v>
      </c>
      <c r="H55" s="82" t="s">
        <v>1969</v>
      </c>
      <c r="I55" s="82">
        <v>0.19</v>
      </c>
      <c r="J55" s="83" t="s">
        <v>38</v>
      </c>
    </row>
    <row r="56" spans="1:10" ht="15.75" x14ac:dyDescent="0.25">
      <c r="A56" s="169">
        <v>36</v>
      </c>
      <c r="B56" s="251"/>
      <c r="C56" s="217"/>
      <c r="D56" s="207"/>
      <c r="E56" s="82" t="s">
        <v>1970</v>
      </c>
      <c r="F56" s="82" t="s">
        <v>1971</v>
      </c>
      <c r="G56" s="82" t="s">
        <v>1972</v>
      </c>
      <c r="H56" s="82" t="s">
        <v>1973</v>
      </c>
      <c r="I56" s="82">
        <v>0.24</v>
      </c>
      <c r="J56" s="83" t="s">
        <v>38</v>
      </c>
    </row>
    <row r="57" spans="1:10" ht="19.5" thickBot="1" x14ac:dyDescent="0.3">
      <c r="A57" s="170">
        <v>37</v>
      </c>
      <c r="B57" s="252"/>
      <c r="C57" s="80" t="str">
        <f>[1]МКДТП!C51</f>
        <v>Р-18</v>
      </c>
      <c r="D57" s="17" t="str">
        <f>[1]МКДТП!D51</f>
        <v>Житомир – Попільня – Сквира – Володарка – Ставище</v>
      </c>
      <c r="E57" s="17" t="s">
        <v>948</v>
      </c>
      <c r="F57" s="17" t="s">
        <v>949</v>
      </c>
      <c r="G57" s="17" t="s">
        <v>950</v>
      </c>
      <c r="H57" s="17" t="s">
        <v>951</v>
      </c>
      <c r="I57" s="84">
        <v>0.42</v>
      </c>
      <c r="J57" s="81" t="s">
        <v>38</v>
      </c>
    </row>
    <row r="58" spans="1:10" ht="15.75" x14ac:dyDescent="0.25">
      <c r="A58" s="171">
        <v>1</v>
      </c>
      <c r="B58" s="218" t="s">
        <v>3</v>
      </c>
      <c r="C58" s="221" t="s">
        <v>138</v>
      </c>
      <c r="D58" s="216" t="s">
        <v>1874</v>
      </c>
      <c r="E58" s="15" t="s">
        <v>2178</v>
      </c>
      <c r="F58" s="15" t="s">
        <v>2179</v>
      </c>
      <c r="G58" s="15" t="s">
        <v>2180</v>
      </c>
      <c r="H58" s="15" t="s">
        <v>2181</v>
      </c>
      <c r="I58" s="15">
        <v>0.22</v>
      </c>
      <c r="J58" s="77">
        <v>5</v>
      </c>
    </row>
    <row r="59" spans="1:10" ht="15.75" x14ac:dyDescent="0.25">
      <c r="A59" s="166">
        <v>2</v>
      </c>
      <c r="B59" s="219"/>
      <c r="C59" s="217"/>
      <c r="D59" s="207"/>
      <c r="E59" s="82" t="s">
        <v>1221</v>
      </c>
      <c r="F59" s="82" t="s">
        <v>1222</v>
      </c>
      <c r="G59" s="82" t="s">
        <v>1229</v>
      </c>
      <c r="H59" s="82" t="s">
        <v>1229</v>
      </c>
      <c r="I59" s="82">
        <v>0.19</v>
      </c>
      <c r="J59" s="83" t="s">
        <v>38</v>
      </c>
    </row>
    <row r="60" spans="1:10" ht="15.75" x14ac:dyDescent="0.25">
      <c r="A60" s="172">
        <v>3</v>
      </c>
      <c r="B60" s="219"/>
      <c r="C60" s="217" t="s">
        <v>260</v>
      </c>
      <c r="D60" s="207" t="s">
        <v>1882</v>
      </c>
      <c r="E60" s="82" t="s">
        <v>108</v>
      </c>
      <c r="F60" s="82" t="s">
        <v>2182</v>
      </c>
      <c r="G60" s="82" t="s">
        <v>2183</v>
      </c>
      <c r="H60" s="82" t="s">
        <v>2184</v>
      </c>
      <c r="I60" s="82">
        <v>0.35</v>
      </c>
      <c r="J60" s="83" t="s">
        <v>38</v>
      </c>
    </row>
    <row r="61" spans="1:10" ht="15.75" x14ac:dyDescent="0.25">
      <c r="A61" s="166">
        <v>4</v>
      </c>
      <c r="B61" s="219"/>
      <c r="C61" s="217"/>
      <c r="D61" s="207"/>
      <c r="E61" s="82" t="s">
        <v>1223</v>
      </c>
      <c r="F61" s="82" t="s">
        <v>1224</v>
      </c>
      <c r="G61" s="82" t="s">
        <v>1230</v>
      </c>
      <c r="H61" s="82" t="s">
        <v>1231</v>
      </c>
      <c r="I61" s="85">
        <v>0.52</v>
      </c>
      <c r="J61" s="83" t="s">
        <v>99</v>
      </c>
    </row>
    <row r="62" spans="1:10" ht="15.75" x14ac:dyDescent="0.25">
      <c r="A62" s="172">
        <v>5</v>
      </c>
      <c r="B62" s="219"/>
      <c r="C62" s="217"/>
      <c r="D62" s="207"/>
      <c r="E62" s="82" t="s">
        <v>2185</v>
      </c>
      <c r="F62" s="82" t="s">
        <v>2186</v>
      </c>
      <c r="G62" s="82" t="s">
        <v>2187</v>
      </c>
      <c r="H62" s="82" t="s">
        <v>2188</v>
      </c>
      <c r="I62" s="85">
        <v>0.62</v>
      </c>
      <c r="J62" s="83" t="s">
        <v>110</v>
      </c>
    </row>
    <row r="63" spans="1:10" ht="15.75" x14ac:dyDescent="0.25">
      <c r="A63" s="166">
        <v>6</v>
      </c>
      <c r="B63" s="219"/>
      <c r="C63" s="217"/>
      <c r="D63" s="207"/>
      <c r="E63" s="82" t="s">
        <v>1225</v>
      </c>
      <c r="F63" s="82" t="s">
        <v>1226</v>
      </c>
      <c r="G63" s="82" t="s">
        <v>1232</v>
      </c>
      <c r="H63" s="82" t="s">
        <v>1233</v>
      </c>
      <c r="I63" s="85">
        <v>0.53</v>
      </c>
      <c r="J63" s="83" t="s">
        <v>38</v>
      </c>
    </row>
    <row r="64" spans="1:10" ht="19.5" thickBot="1" x14ac:dyDescent="0.3">
      <c r="A64" s="173">
        <v>7</v>
      </c>
      <c r="B64" s="225"/>
      <c r="C64" s="80" t="s">
        <v>401</v>
      </c>
      <c r="D64" s="17" t="s">
        <v>402</v>
      </c>
      <c r="E64" s="17" t="s">
        <v>1227</v>
      </c>
      <c r="F64" s="17" t="s">
        <v>1228</v>
      </c>
      <c r="G64" s="17" t="s">
        <v>1234</v>
      </c>
      <c r="H64" s="17" t="s">
        <v>1235</v>
      </c>
      <c r="I64" s="84">
        <v>0.68</v>
      </c>
      <c r="J64" s="81" t="s">
        <v>38</v>
      </c>
    </row>
    <row r="65" spans="1:10" ht="15.75" x14ac:dyDescent="0.25">
      <c r="A65" s="171">
        <v>1</v>
      </c>
      <c r="B65" s="218" t="s">
        <v>5</v>
      </c>
      <c r="C65" s="221" t="s">
        <v>63</v>
      </c>
      <c r="D65" s="216" t="s">
        <v>62</v>
      </c>
      <c r="E65" s="15" t="s">
        <v>36</v>
      </c>
      <c r="F65" s="15" t="s">
        <v>37</v>
      </c>
      <c r="G65" s="15" t="s">
        <v>66</v>
      </c>
      <c r="H65" s="15" t="s">
        <v>67</v>
      </c>
      <c r="I65" s="15">
        <v>0.15</v>
      </c>
      <c r="J65" s="77" t="s">
        <v>38</v>
      </c>
    </row>
    <row r="66" spans="1:10" ht="16.5" thickBot="1" x14ac:dyDescent="0.3">
      <c r="A66" s="173">
        <v>2</v>
      </c>
      <c r="B66" s="225"/>
      <c r="C66" s="188"/>
      <c r="D66" s="191"/>
      <c r="E66" s="17" t="s">
        <v>39</v>
      </c>
      <c r="F66" s="17" t="s">
        <v>40</v>
      </c>
      <c r="G66" s="17" t="s">
        <v>68</v>
      </c>
      <c r="H66" s="17" t="s">
        <v>69</v>
      </c>
      <c r="I66" s="17">
        <v>0.19</v>
      </c>
      <c r="J66" s="81" t="s">
        <v>38</v>
      </c>
    </row>
    <row r="67" spans="1:10" ht="15.75" x14ac:dyDescent="0.25">
      <c r="A67" s="171">
        <v>1</v>
      </c>
      <c r="B67" s="218" t="s">
        <v>4</v>
      </c>
      <c r="C67" s="221" t="s">
        <v>260</v>
      </c>
      <c r="D67" s="216" t="s">
        <v>1882</v>
      </c>
      <c r="E67" s="15" t="s">
        <v>709</v>
      </c>
      <c r="F67" s="15" t="s">
        <v>710</v>
      </c>
      <c r="G67" s="15" t="s">
        <v>717</v>
      </c>
      <c r="H67" s="15" t="s">
        <v>718</v>
      </c>
      <c r="I67" s="76">
        <v>0.47</v>
      </c>
      <c r="J67" s="77" t="s">
        <v>99</v>
      </c>
    </row>
    <row r="68" spans="1:10" ht="15.75" x14ac:dyDescent="0.25">
      <c r="A68" s="172">
        <v>2</v>
      </c>
      <c r="B68" s="219"/>
      <c r="C68" s="217"/>
      <c r="D68" s="207"/>
      <c r="E68" s="82" t="s">
        <v>711</v>
      </c>
      <c r="F68" s="82" t="s">
        <v>712</v>
      </c>
      <c r="G68" s="82" t="s">
        <v>719</v>
      </c>
      <c r="H68" s="82" t="s">
        <v>720</v>
      </c>
      <c r="I68" s="82">
        <v>0.39</v>
      </c>
      <c r="J68" s="83" t="s">
        <v>38</v>
      </c>
    </row>
    <row r="69" spans="1:10" ht="15.75" x14ac:dyDescent="0.25">
      <c r="A69" s="172">
        <v>3</v>
      </c>
      <c r="B69" s="219"/>
      <c r="C69" s="217"/>
      <c r="D69" s="207"/>
      <c r="E69" s="82" t="s">
        <v>713</v>
      </c>
      <c r="F69" s="82" t="s">
        <v>714</v>
      </c>
      <c r="G69" s="82" t="s">
        <v>721</v>
      </c>
      <c r="H69" s="82" t="s">
        <v>722</v>
      </c>
      <c r="I69" s="85">
        <v>0.59</v>
      </c>
      <c r="J69" s="83" t="s">
        <v>110</v>
      </c>
    </row>
    <row r="70" spans="1:10" ht="15.75" x14ac:dyDescent="0.25">
      <c r="A70" s="172">
        <v>4</v>
      </c>
      <c r="B70" s="219"/>
      <c r="C70" s="217"/>
      <c r="D70" s="207"/>
      <c r="E70" s="82" t="s">
        <v>715</v>
      </c>
      <c r="F70" s="82" t="s">
        <v>716</v>
      </c>
      <c r="G70" s="82" t="s">
        <v>723</v>
      </c>
      <c r="H70" s="82" t="s">
        <v>724</v>
      </c>
      <c r="I70" s="82">
        <v>0.39</v>
      </c>
      <c r="J70" s="83" t="s">
        <v>38</v>
      </c>
    </row>
    <row r="71" spans="1:10" ht="15.75" x14ac:dyDescent="0.25">
      <c r="A71" s="172">
        <v>5</v>
      </c>
      <c r="B71" s="219"/>
      <c r="C71" s="217" t="s">
        <v>725</v>
      </c>
      <c r="D71" s="207" t="s">
        <v>1902</v>
      </c>
      <c r="E71" s="82" t="s">
        <v>2314</v>
      </c>
      <c r="F71" s="82" t="s">
        <v>2315</v>
      </c>
      <c r="G71" s="82" t="s">
        <v>2316</v>
      </c>
      <c r="H71" s="82" t="s">
        <v>2317</v>
      </c>
      <c r="I71" s="85">
        <v>0.47</v>
      </c>
      <c r="J71" s="83" t="s">
        <v>38</v>
      </c>
    </row>
    <row r="72" spans="1:10" ht="15.75" x14ac:dyDescent="0.25">
      <c r="A72" s="172">
        <v>6</v>
      </c>
      <c r="B72" s="219"/>
      <c r="C72" s="217"/>
      <c r="D72" s="207"/>
      <c r="E72" s="82" t="s">
        <v>726</v>
      </c>
      <c r="F72" s="82" t="s">
        <v>727</v>
      </c>
      <c r="G72" s="82" t="s">
        <v>738</v>
      </c>
      <c r="H72" s="82" t="s">
        <v>739</v>
      </c>
      <c r="I72" s="82">
        <v>0.3</v>
      </c>
      <c r="J72" s="83" t="s">
        <v>110</v>
      </c>
    </row>
    <row r="73" spans="1:10" ht="15.75" x14ac:dyDescent="0.25">
      <c r="A73" s="172">
        <v>7</v>
      </c>
      <c r="B73" s="219"/>
      <c r="C73" s="217"/>
      <c r="D73" s="207"/>
      <c r="E73" s="82" t="s">
        <v>728</v>
      </c>
      <c r="F73" s="82" t="s">
        <v>729</v>
      </c>
      <c r="G73" s="82" t="s">
        <v>740</v>
      </c>
      <c r="H73" s="82" t="s">
        <v>740</v>
      </c>
      <c r="I73" s="82">
        <v>0.25</v>
      </c>
      <c r="J73" s="83" t="s">
        <v>266</v>
      </c>
    </row>
    <row r="74" spans="1:10" ht="15.75" x14ac:dyDescent="0.25">
      <c r="A74" s="172">
        <v>8</v>
      </c>
      <c r="B74" s="219"/>
      <c r="C74" s="217"/>
      <c r="D74" s="207"/>
      <c r="E74" s="82" t="s">
        <v>730</v>
      </c>
      <c r="F74" s="82" t="s">
        <v>731</v>
      </c>
      <c r="G74" s="82" t="s">
        <v>741</v>
      </c>
      <c r="H74" s="82" t="s">
        <v>742</v>
      </c>
      <c r="I74" s="82">
        <v>0.35</v>
      </c>
      <c r="J74" s="83" t="s">
        <v>99</v>
      </c>
    </row>
    <row r="75" spans="1:10" ht="15.75" x14ac:dyDescent="0.25">
      <c r="A75" s="172">
        <v>9</v>
      </c>
      <c r="B75" s="219"/>
      <c r="C75" s="217"/>
      <c r="D75" s="207"/>
      <c r="E75" s="82" t="s">
        <v>732</v>
      </c>
      <c r="F75" s="82" t="s">
        <v>733</v>
      </c>
      <c r="G75" s="82" t="s">
        <v>743</v>
      </c>
      <c r="H75" s="82" t="s">
        <v>744</v>
      </c>
      <c r="I75" s="82">
        <v>0.3</v>
      </c>
      <c r="J75" s="83" t="s">
        <v>38</v>
      </c>
    </row>
    <row r="76" spans="1:10" ht="15.75" x14ac:dyDescent="0.25">
      <c r="A76" s="172">
        <v>10</v>
      </c>
      <c r="B76" s="219"/>
      <c r="C76" s="217"/>
      <c r="D76" s="207"/>
      <c r="E76" s="82" t="s">
        <v>734</v>
      </c>
      <c r="F76" s="82" t="s">
        <v>735</v>
      </c>
      <c r="G76" s="82" t="s">
        <v>745</v>
      </c>
      <c r="H76" s="82" t="s">
        <v>746</v>
      </c>
      <c r="I76" s="82">
        <v>0.32</v>
      </c>
      <c r="J76" s="83" t="s">
        <v>38</v>
      </c>
    </row>
    <row r="77" spans="1:10" ht="15.75" x14ac:dyDescent="0.25">
      <c r="A77" s="172">
        <v>11</v>
      </c>
      <c r="B77" s="219"/>
      <c r="C77" s="217"/>
      <c r="D77" s="207"/>
      <c r="E77" s="82" t="s">
        <v>2318</v>
      </c>
      <c r="F77" s="82" t="s">
        <v>2319</v>
      </c>
      <c r="G77" s="82" t="s">
        <v>2320</v>
      </c>
      <c r="H77" s="82" t="s">
        <v>2321</v>
      </c>
      <c r="I77" s="85">
        <v>0.59</v>
      </c>
      <c r="J77" s="83" t="s">
        <v>110</v>
      </c>
    </row>
    <row r="78" spans="1:10" ht="15.75" x14ac:dyDescent="0.25">
      <c r="A78" s="172">
        <v>12</v>
      </c>
      <c r="B78" s="219"/>
      <c r="C78" s="217"/>
      <c r="D78" s="207"/>
      <c r="E78" s="82" t="s">
        <v>736</v>
      </c>
      <c r="F78" s="82" t="s">
        <v>737</v>
      </c>
      <c r="G78" s="82" t="s">
        <v>747</v>
      </c>
      <c r="H78" s="82" t="s">
        <v>748</v>
      </c>
      <c r="I78" s="85">
        <v>0.48</v>
      </c>
      <c r="J78" s="83" t="s">
        <v>110</v>
      </c>
    </row>
    <row r="79" spans="1:10" ht="19.5" thickBot="1" x14ac:dyDescent="0.3">
      <c r="A79" s="174">
        <v>13</v>
      </c>
      <c r="B79" s="220"/>
      <c r="C79" s="86" t="s">
        <v>100</v>
      </c>
      <c r="D79" s="87" t="s">
        <v>753</v>
      </c>
      <c r="E79" s="87" t="s">
        <v>751</v>
      </c>
      <c r="F79" s="87" t="s">
        <v>752</v>
      </c>
      <c r="G79" s="87" t="s">
        <v>749</v>
      </c>
      <c r="H79" s="87" t="s">
        <v>750</v>
      </c>
      <c r="I79" s="87">
        <v>0.2</v>
      </c>
      <c r="J79" s="89" t="s">
        <v>38</v>
      </c>
    </row>
    <row r="80" spans="1:10" ht="15.75" customHeight="1" x14ac:dyDescent="0.25">
      <c r="A80" s="172">
        <v>1</v>
      </c>
      <c r="B80" s="225" t="s">
        <v>6</v>
      </c>
      <c r="C80" s="188" t="s">
        <v>1440</v>
      </c>
      <c r="D80" s="191" t="s">
        <v>1445</v>
      </c>
      <c r="E80" s="82" t="s">
        <v>1448</v>
      </c>
      <c r="F80" s="82" t="s">
        <v>1449</v>
      </c>
      <c r="G80" s="82" t="s">
        <v>1732</v>
      </c>
      <c r="H80" s="82" t="s">
        <v>1733</v>
      </c>
      <c r="I80" s="82">
        <v>0.14000000000000001</v>
      </c>
      <c r="J80" s="83" t="s">
        <v>110</v>
      </c>
    </row>
    <row r="81" spans="1:10" ht="15.75" customHeight="1" x14ac:dyDescent="0.25">
      <c r="A81" s="172">
        <v>2</v>
      </c>
      <c r="B81" s="195"/>
      <c r="C81" s="189"/>
      <c r="D81" s="192"/>
      <c r="E81" s="82" t="s">
        <v>1269</v>
      </c>
      <c r="F81" s="82" t="s">
        <v>1450</v>
      </c>
      <c r="G81" s="82" t="s">
        <v>1734</v>
      </c>
      <c r="H81" s="82" t="s">
        <v>1735</v>
      </c>
      <c r="I81" s="82">
        <v>0.09</v>
      </c>
      <c r="J81" s="83" t="s">
        <v>38</v>
      </c>
    </row>
    <row r="82" spans="1:10" ht="15.75" customHeight="1" x14ac:dyDescent="0.25">
      <c r="A82" s="172">
        <v>3</v>
      </c>
      <c r="B82" s="195"/>
      <c r="C82" s="189"/>
      <c r="D82" s="192"/>
      <c r="E82" s="82" t="s">
        <v>1525</v>
      </c>
      <c r="F82" s="82" t="s">
        <v>1526</v>
      </c>
      <c r="G82" s="82" t="s">
        <v>1736</v>
      </c>
      <c r="H82" s="82" t="s">
        <v>1737</v>
      </c>
      <c r="I82" s="82">
        <v>0.21</v>
      </c>
      <c r="J82" s="83" t="s">
        <v>99</v>
      </c>
    </row>
    <row r="83" spans="1:10" ht="15.75" customHeight="1" x14ac:dyDescent="0.25">
      <c r="A83" s="172">
        <v>4</v>
      </c>
      <c r="B83" s="195"/>
      <c r="C83" s="189"/>
      <c r="D83" s="192"/>
      <c r="E83" s="82" t="s">
        <v>1527</v>
      </c>
      <c r="F83" s="82" t="s">
        <v>1528</v>
      </c>
      <c r="G83" s="82" t="s">
        <v>1738</v>
      </c>
      <c r="H83" s="82" t="s">
        <v>1738</v>
      </c>
      <c r="I83" s="82">
        <v>0.12</v>
      </c>
      <c r="J83" s="83" t="s">
        <v>38</v>
      </c>
    </row>
    <row r="84" spans="1:10" ht="15.75" customHeight="1" x14ac:dyDescent="0.25">
      <c r="A84" s="172">
        <v>5</v>
      </c>
      <c r="B84" s="195"/>
      <c r="C84" s="189"/>
      <c r="D84" s="192"/>
      <c r="E84" s="82" t="s">
        <v>1529</v>
      </c>
      <c r="F84" s="82" t="s">
        <v>1530</v>
      </c>
      <c r="G84" s="82" t="s">
        <v>1739</v>
      </c>
      <c r="H84" s="82" t="s">
        <v>1740</v>
      </c>
      <c r="I84" s="82">
        <v>0.15</v>
      </c>
      <c r="J84" s="83" t="s">
        <v>266</v>
      </c>
    </row>
    <row r="85" spans="1:10" ht="15.75" customHeight="1" x14ac:dyDescent="0.25">
      <c r="A85" s="172">
        <v>6</v>
      </c>
      <c r="B85" s="195"/>
      <c r="C85" s="189"/>
      <c r="D85" s="192"/>
      <c r="E85" s="82" t="s">
        <v>1531</v>
      </c>
      <c r="F85" s="82" t="s">
        <v>1532</v>
      </c>
      <c r="G85" s="82" t="s">
        <v>1741</v>
      </c>
      <c r="H85" s="82" t="s">
        <v>1742</v>
      </c>
      <c r="I85" s="82">
        <v>0.28999999999999998</v>
      </c>
      <c r="J85" s="83" t="s">
        <v>272</v>
      </c>
    </row>
    <row r="86" spans="1:10" ht="15.75" customHeight="1" x14ac:dyDescent="0.25">
      <c r="A86" s="172">
        <v>7</v>
      </c>
      <c r="B86" s="195"/>
      <c r="C86" s="189"/>
      <c r="D86" s="192"/>
      <c r="E86" s="82" t="s">
        <v>1533</v>
      </c>
      <c r="F86" s="82" t="s">
        <v>1534</v>
      </c>
      <c r="G86" s="82" t="s">
        <v>1743</v>
      </c>
      <c r="H86" s="82" t="s">
        <v>1744</v>
      </c>
      <c r="I86" s="82">
        <v>0.15</v>
      </c>
      <c r="J86" s="83" t="s">
        <v>38</v>
      </c>
    </row>
    <row r="87" spans="1:10" ht="15.75" customHeight="1" x14ac:dyDescent="0.25">
      <c r="A87" s="172">
        <v>8</v>
      </c>
      <c r="B87" s="195"/>
      <c r="C87" s="190"/>
      <c r="D87" s="193"/>
      <c r="E87" s="82" t="s">
        <v>1535</v>
      </c>
      <c r="F87" s="82" t="s">
        <v>1536</v>
      </c>
      <c r="G87" s="82" t="s">
        <v>1745</v>
      </c>
      <c r="H87" s="82" t="s">
        <v>1745</v>
      </c>
      <c r="I87" s="82">
        <v>0.15</v>
      </c>
      <c r="J87" s="83" t="s">
        <v>38</v>
      </c>
    </row>
    <row r="88" spans="1:10" ht="15.75" customHeight="1" x14ac:dyDescent="0.25">
      <c r="A88" s="172">
        <v>9</v>
      </c>
      <c r="B88" s="195"/>
      <c r="C88" s="188" t="s">
        <v>1168</v>
      </c>
      <c r="D88" s="191" t="s">
        <v>1214</v>
      </c>
      <c r="E88" s="82" t="s">
        <v>1537</v>
      </c>
      <c r="F88" s="82" t="s">
        <v>1538</v>
      </c>
      <c r="G88" s="82" t="s">
        <v>1746</v>
      </c>
      <c r="H88" s="82" t="s">
        <v>1747</v>
      </c>
      <c r="I88" s="82">
        <v>0.05</v>
      </c>
      <c r="J88" s="83" t="s">
        <v>266</v>
      </c>
    </row>
    <row r="89" spans="1:10" ht="15.75" customHeight="1" x14ac:dyDescent="0.25">
      <c r="A89" s="172">
        <v>10</v>
      </c>
      <c r="B89" s="195"/>
      <c r="C89" s="189"/>
      <c r="D89" s="192"/>
      <c r="E89" s="82" t="s">
        <v>1539</v>
      </c>
      <c r="F89" s="82" t="s">
        <v>1540</v>
      </c>
      <c r="G89" s="82" t="s">
        <v>1748</v>
      </c>
      <c r="H89" s="82" t="s">
        <v>1749</v>
      </c>
      <c r="I89" s="82">
        <v>0.04</v>
      </c>
      <c r="J89" s="83" t="s">
        <v>38</v>
      </c>
    </row>
    <row r="90" spans="1:10" ht="15.75" customHeight="1" x14ac:dyDescent="0.25">
      <c r="A90" s="172">
        <v>11</v>
      </c>
      <c r="B90" s="195"/>
      <c r="C90" s="189"/>
      <c r="D90" s="192"/>
      <c r="E90" s="82" t="s">
        <v>1525</v>
      </c>
      <c r="F90" s="82" t="s">
        <v>1541</v>
      </c>
      <c r="G90" s="82" t="s">
        <v>1750</v>
      </c>
      <c r="H90" s="82" t="s">
        <v>1751</v>
      </c>
      <c r="I90" s="82">
        <v>0.06</v>
      </c>
      <c r="J90" s="83" t="s">
        <v>110</v>
      </c>
    </row>
    <row r="91" spans="1:10" ht="15.75" customHeight="1" x14ac:dyDescent="0.25">
      <c r="A91" s="172">
        <v>12</v>
      </c>
      <c r="B91" s="195"/>
      <c r="C91" s="189"/>
      <c r="D91" s="192"/>
      <c r="E91" s="82" t="s">
        <v>1542</v>
      </c>
      <c r="F91" s="82" t="s">
        <v>1543</v>
      </c>
      <c r="G91" s="82" t="s">
        <v>1752</v>
      </c>
      <c r="H91" s="82" t="s">
        <v>1753</v>
      </c>
      <c r="I91" s="82">
        <v>0.06</v>
      </c>
      <c r="J91" s="83" t="s">
        <v>38</v>
      </c>
    </row>
    <row r="92" spans="1:10" ht="15.75" customHeight="1" x14ac:dyDescent="0.25">
      <c r="A92" s="172">
        <v>13</v>
      </c>
      <c r="B92" s="195"/>
      <c r="C92" s="189"/>
      <c r="D92" s="192"/>
      <c r="E92" s="82" t="s">
        <v>1544</v>
      </c>
      <c r="F92" s="82" t="s">
        <v>1545</v>
      </c>
      <c r="G92" s="82" t="s">
        <v>1754</v>
      </c>
      <c r="H92" s="82" t="s">
        <v>1755</v>
      </c>
      <c r="I92" s="82">
        <v>0.11</v>
      </c>
      <c r="J92" s="83" t="s">
        <v>99</v>
      </c>
    </row>
    <row r="93" spans="1:10" ht="15.75" customHeight="1" x14ac:dyDescent="0.25">
      <c r="A93" s="172">
        <v>14</v>
      </c>
      <c r="B93" s="195"/>
      <c r="C93" s="189"/>
      <c r="D93" s="192"/>
      <c r="E93" s="82" t="s">
        <v>1546</v>
      </c>
      <c r="F93" s="82" t="s">
        <v>1547</v>
      </c>
      <c r="G93" s="82" t="s">
        <v>1756</v>
      </c>
      <c r="H93" s="82" t="s">
        <v>1757</v>
      </c>
      <c r="I93" s="82">
        <v>0.13</v>
      </c>
      <c r="J93" s="83" t="s">
        <v>38</v>
      </c>
    </row>
    <row r="94" spans="1:10" ht="15.75" customHeight="1" x14ac:dyDescent="0.25">
      <c r="A94" s="172">
        <v>15</v>
      </c>
      <c r="B94" s="195"/>
      <c r="C94" s="190"/>
      <c r="D94" s="193"/>
      <c r="E94" s="82" t="s">
        <v>1548</v>
      </c>
      <c r="F94" s="82" t="s">
        <v>1549</v>
      </c>
      <c r="G94" s="82" t="s">
        <v>1758</v>
      </c>
      <c r="H94" s="82" t="s">
        <v>1759</v>
      </c>
      <c r="I94" s="82">
        <v>0.17</v>
      </c>
      <c r="J94" s="83" t="s">
        <v>38</v>
      </c>
    </row>
    <row r="95" spans="1:10" ht="15.75" customHeight="1" x14ac:dyDescent="0.25">
      <c r="A95" s="172">
        <v>16</v>
      </c>
      <c r="B95" s="195"/>
      <c r="C95" s="188" t="s">
        <v>802</v>
      </c>
      <c r="D95" s="191" t="s">
        <v>1050</v>
      </c>
      <c r="E95" s="82" t="s">
        <v>1550</v>
      </c>
      <c r="F95" s="82" t="s">
        <v>1551</v>
      </c>
      <c r="G95" s="82" t="s">
        <v>1760</v>
      </c>
      <c r="H95" s="82" t="s">
        <v>1761</v>
      </c>
      <c r="I95" s="82">
        <v>0.06</v>
      </c>
      <c r="J95" s="83" t="s">
        <v>110</v>
      </c>
    </row>
    <row r="96" spans="1:10" ht="15.75" customHeight="1" x14ac:dyDescent="0.25">
      <c r="A96" s="172">
        <v>17</v>
      </c>
      <c r="B96" s="195"/>
      <c r="C96" s="189"/>
      <c r="D96" s="192"/>
      <c r="E96" s="82" t="s">
        <v>1552</v>
      </c>
      <c r="F96" s="82" t="s">
        <v>1553</v>
      </c>
      <c r="G96" s="82" t="s">
        <v>1762</v>
      </c>
      <c r="H96" s="82" t="s">
        <v>1763</v>
      </c>
      <c r="I96" s="82">
        <v>0.05</v>
      </c>
      <c r="J96" s="83" t="s">
        <v>266</v>
      </c>
    </row>
    <row r="97" spans="1:10" ht="15.75" customHeight="1" x14ac:dyDescent="0.25">
      <c r="A97" s="172">
        <v>18</v>
      </c>
      <c r="B97" s="195"/>
      <c r="C97" s="189"/>
      <c r="D97" s="192"/>
      <c r="E97" s="82" t="s">
        <v>1554</v>
      </c>
      <c r="F97" s="82" t="s">
        <v>1555</v>
      </c>
      <c r="G97" s="82" t="s">
        <v>1764</v>
      </c>
      <c r="H97" s="82" t="s">
        <v>1764</v>
      </c>
      <c r="I97" s="82">
        <v>0.04</v>
      </c>
      <c r="J97" s="83" t="s">
        <v>38</v>
      </c>
    </row>
    <row r="98" spans="1:10" ht="15.75" customHeight="1" x14ac:dyDescent="0.25">
      <c r="A98" s="172">
        <v>19</v>
      </c>
      <c r="B98" s="195"/>
      <c r="C98" s="189"/>
      <c r="D98" s="192"/>
      <c r="E98" s="82" t="s">
        <v>1556</v>
      </c>
      <c r="F98" s="82" t="s">
        <v>1557</v>
      </c>
      <c r="G98" s="82" t="s">
        <v>1765</v>
      </c>
      <c r="H98" s="82" t="s">
        <v>1765</v>
      </c>
      <c r="I98" s="82">
        <v>0.04</v>
      </c>
      <c r="J98" s="83" t="s">
        <v>38</v>
      </c>
    </row>
    <row r="99" spans="1:10" ht="15.75" customHeight="1" x14ac:dyDescent="0.25">
      <c r="A99" s="172">
        <v>20</v>
      </c>
      <c r="B99" s="195"/>
      <c r="C99" s="189"/>
      <c r="D99" s="192"/>
      <c r="E99" s="82" t="s">
        <v>1154</v>
      </c>
      <c r="F99" s="82" t="s">
        <v>1558</v>
      </c>
      <c r="G99" s="82" t="s">
        <v>1766</v>
      </c>
      <c r="H99" s="82" t="s">
        <v>1767</v>
      </c>
      <c r="I99" s="82">
        <v>0.08</v>
      </c>
      <c r="J99" s="83" t="s">
        <v>272</v>
      </c>
    </row>
    <row r="100" spans="1:10" ht="15.75" customHeight="1" x14ac:dyDescent="0.25">
      <c r="A100" s="172">
        <v>21</v>
      </c>
      <c r="B100" s="195"/>
      <c r="C100" s="189"/>
      <c r="D100" s="192"/>
      <c r="E100" s="82" t="s">
        <v>1559</v>
      </c>
      <c r="F100" s="82" t="s">
        <v>1560</v>
      </c>
      <c r="G100" s="82" t="s">
        <v>1768</v>
      </c>
      <c r="H100" s="82" t="s">
        <v>1769</v>
      </c>
      <c r="I100" s="82">
        <v>0.1</v>
      </c>
      <c r="J100" s="83" t="s">
        <v>269</v>
      </c>
    </row>
    <row r="101" spans="1:10" ht="15.75" customHeight="1" x14ac:dyDescent="0.25">
      <c r="A101" s="172">
        <v>22</v>
      </c>
      <c r="B101" s="195"/>
      <c r="C101" s="189"/>
      <c r="D101" s="192"/>
      <c r="E101" s="82" t="s">
        <v>1561</v>
      </c>
      <c r="F101" s="82" t="s">
        <v>1562</v>
      </c>
      <c r="G101" s="82" t="s">
        <v>1770</v>
      </c>
      <c r="H101" s="82" t="s">
        <v>1771</v>
      </c>
      <c r="I101" s="82">
        <v>0.06</v>
      </c>
      <c r="J101" s="83" t="s">
        <v>38</v>
      </c>
    </row>
    <row r="102" spans="1:10" ht="15.75" customHeight="1" x14ac:dyDescent="0.25">
      <c r="A102" s="172">
        <v>23</v>
      </c>
      <c r="B102" s="195"/>
      <c r="C102" s="189"/>
      <c r="D102" s="192"/>
      <c r="E102" s="82" t="s">
        <v>1563</v>
      </c>
      <c r="F102" s="82" t="s">
        <v>1564</v>
      </c>
      <c r="G102" s="82" t="s">
        <v>1772</v>
      </c>
      <c r="H102" s="82" t="s">
        <v>1773</v>
      </c>
      <c r="I102" s="82">
        <v>0.08</v>
      </c>
      <c r="J102" s="83" t="s">
        <v>110</v>
      </c>
    </row>
    <row r="103" spans="1:10" ht="15.75" customHeight="1" x14ac:dyDescent="0.25">
      <c r="A103" s="172">
        <v>24</v>
      </c>
      <c r="B103" s="195"/>
      <c r="C103" s="189"/>
      <c r="D103" s="192"/>
      <c r="E103" s="82" t="s">
        <v>1565</v>
      </c>
      <c r="F103" s="82" t="s">
        <v>1566</v>
      </c>
      <c r="G103" s="82" t="s">
        <v>1774</v>
      </c>
      <c r="H103" s="82" t="s">
        <v>1775</v>
      </c>
      <c r="I103" s="82">
        <v>0.12</v>
      </c>
      <c r="J103" s="83" t="s">
        <v>110</v>
      </c>
    </row>
    <row r="104" spans="1:10" ht="15.75" customHeight="1" x14ac:dyDescent="0.25">
      <c r="A104" s="172">
        <v>25</v>
      </c>
      <c r="B104" s="195"/>
      <c r="C104" s="189"/>
      <c r="D104" s="192"/>
      <c r="E104" s="82" t="s">
        <v>1567</v>
      </c>
      <c r="F104" s="82" t="s">
        <v>1568</v>
      </c>
      <c r="G104" s="82" t="s">
        <v>1776</v>
      </c>
      <c r="H104" s="82" t="s">
        <v>1777</v>
      </c>
      <c r="I104" s="82">
        <v>0.08</v>
      </c>
      <c r="J104" s="83" t="s">
        <v>38</v>
      </c>
    </row>
    <row r="105" spans="1:10" ht="15.75" customHeight="1" x14ac:dyDescent="0.25">
      <c r="A105" s="172">
        <v>26</v>
      </c>
      <c r="B105" s="195"/>
      <c r="C105" s="189"/>
      <c r="D105" s="192"/>
      <c r="E105" s="82" t="s">
        <v>1569</v>
      </c>
      <c r="F105" s="82" t="s">
        <v>1336</v>
      </c>
      <c r="G105" s="82" t="s">
        <v>1778</v>
      </c>
      <c r="H105" s="82" t="s">
        <v>1779</v>
      </c>
      <c r="I105" s="82">
        <v>0.25</v>
      </c>
      <c r="J105" s="83" t="s">
        <v>99</v>
      </c>
    </row>
    <row r="106" spans="1:10" ht="15.75" customHeight="1" x14ac:dyDescent="0.25">
      <c r="A106" s="172">
        <v>27</v>
      </c>
      <c r="B106" s="195"/>
      <c r="C106" s="189"/>
      <c r="D106" s="192"/>
      <c r="E106" s="82" t="s">
        <v>1570</v>
      </c>
      <c r="F106" s="82" t="s">
        <v>640</v>
      </c>
      <c r="G106" s="82" t="s">
        <v>1780</v>
      </c>
      <c r="H106" s="82" t="s">
        <v>1781</v>
      </c>
      <c r="I106" s="82">
        <v>0.13</v>
      </c>
      <c r="J106" s="83" t="s">
        <v>38</v>
      </c>
    </row>
    <row r="107" spans="1:10" ht="15.75" customHeight="1" x14ac:dyDescent="0.25">
      <c r="A107" s="172">
        <v>28</v>
      </c>
      <c r="B107" s="195"/>
      <c r="C107" s="189"/>
      <c r="D107" s="192"/>
      <c r="E107" s="82" t="s">
        <v>1571</v>
      </c>
      <c r="F107" s="82" t="s">
        <v>1572</v>
      </c>
      <c r="G107" s="82" t="s">
        <v>1782</v>
      </c>
      <c r="H107" s="82" t="s">
        <v>1783</v>
      </c>
      <c r="I107" s="82">
        <v>0.13</v>
      </c>
      <c r="J107" s="83" t="s">
        <v>38</v>
      </c>
    </row>
    <row r="108" spans="1:10" ht="15.75" customHeight="1" x14ac:dyDescent="0.25">
      <c r="A108" s="172">
        <v>29</v>
      </c>
      <c r="B108" s="195"/>
      <c r="C108" s="190"/>
      <c r="D108" s="193"/>
      <c r="E108" s="82" t="s">
        <v>1573</v>
      </c>
      <c r="F108" s="82" t="s">
        <v>1574</v>
      </c>
      <c r="G108" s="82" t="s">
        <v>1784</v>
      </c>
      <c r="H108" s="82" t="s">
        <v>1785</v>
      </c>
      <c r="I108" s="82">
        <v>0.13</v>
      </c>
      <c r="J108" s="83" t="s">
        <v>38</v>
      </c>
    </row>
    <row r="109" spans="1:10" ht="15.75" customHeight="1" x14ac:dyDescent="0.25">
      <c r="A109" s="172">
        <v>30</v>
      </c>
      <c r="B109" s="195"/>
      <c r="C109" s="188" t="s">
        <v>138</v>
      </c>
      <c r="D109" s="191" t="s">
        <v>1874</v>
      </c>
      <c r="E109" s="82" t="s">
        <v>1575</v>
      </c>
      <c r="F109" s="82" t="s">
        <v>1576</v>
      </c>
      <c r="G109" s="82" t="s">
        <v>1786</v>
      </c>
      <c r="H109" s="82" t="s">
        <v>1787</v>
      </c>
      <c r="I109" s="82">
        <v>0.19</v>
      </c>
      <c r="J109" s="83" t="s">
        <v>110</v>
      </c>
    </row>
    <row r="110" spans="1:10" ht="15.75" customHeight="1" x14ac:dyDescent="0.25">
      <c r="A110" s="172">
        <v>31</v>
      </c>
      <c r="B110" s="195"/>
      <c r="C110" s="189"/>
      <c r="D110" s="192"/>
      <c r="E110" s="82" t="s">
        <v>1577</v>
      </c>
      <c r="F110" s="82" t="s">
        <v>1448</v>
      </c>
      <c r="G110" s="82" t="s">
        <v>1788</v>
      </c>
      <c r="H110" s="82" t="s">
        <v>1789</v>
      </c>
      <c r="I110" s="82">
        <v>0.06</v>
      </c>
      <c r="J110" s="83" t="s">
        <v>110</v>
      </c>
    </row>
    <row r="111" spans="1:10" ht="15.75" customHeight="1" x14ac:dyDescent="0.25">
      <c r="A111" s="172">
        <v>32</v>
      </c>
      <c r="B111" s="195"/>
      <c r="C111" s="189"/>
      <c r="D111" s="192"/>
      <c r="E111" s="82" t="s">
        <v>1578</v>
      </c>
      <c r="F111" s="82" t="s">
        <v>1579</v>
      </c>
      <c r="G111" s="82" t="s">
        <v>1790</v>
      </c>
      <c r="H111" s="82" t="s">
        <v>1791</v>
      </c>
      <c r="I111" s="82">
        <v>0.12</v>
      </c>
      <c r="J111" s="83" t="s">
        <v>269</v>
      </c>
    </row>
    <row r="112" spans="1:10" ht="15.75" customHeight="1" x14ac:dyDescent="0.25">
      <c r="A112" s="172">
        <v>33</v>
      </c>
      <c r="B112" s="195"/>
      <c r="C112" s="189"/>
      <c r="D112" s="192"/>
      <c r="E112" s="82" t="s">
        <v>1542</v>
      </c>
      <c r="F112" s="82" t="s">
        <v>1580</v>
      </c>
      <c r="G112" s="82" t="s">
        <v>1792</v>
      </c>
      <c r="H112" s="82" t="s">
        <v>1793</v>
      </c>
      <c r="I112" s="82">
        <v>0.08</v>
      </c>
      <c r="J112" s="83" t="s">
        <v>38</v>
      </c>
    </row>
    <row r="113" spans="1:10" ht="15.75" customHeight="1" x14ac:dyDescent="0.25">
      <c r="A113" s="172">
        <v>34</v>
      </c>
      <c r="B113" s="195"/>
      <c r="C113" s="189"/>
      <c r="D113" s="192"/>
      <c r="E113" s="82" t="s">
        <v>1528</v>
      </c>
      <c r="F113" s="82" t="s">
        <v>1581</v>
      </c>
      <c r="G113" s="82" t="s">
        <v>1794</v>
      </c>
      <c r="H113" s="82" t="s">
        <v>1795</v>
      </c>
      <c r="I113" s="82">
        <v>0.15</v>
      </c>
      <c r="J113" s="83" t="s">
        <v>99</v>
      </c>
    </row>
    <row r="114" spans="1:10" ht="15.75" customHeight="1" x14ac:dyDescent="0.25">
      <c r="A114" s="172">
        <v>35</v>
      </c>
      <c r="B114" s="195"/>
      <c r="C114" s="189"/>
      <c r="D114" s="192"/>
      <c r="E114" s="82" t="s">
        <v>1582</v>
      </c>
      <c r="F114" s="82" t="s">
        <v>1583</v>
      </c>
      <c r="G114" s="82" t="s">
        <v>1796</v>
      </c>
      <c r="H114" s="82" t="s">
        <v>1797</v>
      </c>
      <c r="I114" s="82">
        <v>0.11</v>
      </c>
      <c r="J114" s="83" t="s">
        <v>266</v>
      </c>
    </row>
    <row r="115" spans="1:10" ht="15.75" customHeight="1" x14ac:dyDescent="0.25">
      <c r="A115" s="172">
        <v>36</v>
      </c>
      <c r="B115" s="195"/>
      <c r="C115" s="189"/>
      <c r="D115" s="192"/>
      <c r="E115" s="82" t="s">
        <v>1584</v>
      </c>
      <c r="F115" s="82" t="s">
        <v>1585</v>
      </c>
      <c r="G115" s="82" t="s">
        <v>1798</v>
      </c>
      <c r="H115" s="82" t="s">
        <v>1799</v>
      </c>
      <c r="I115" s="82">
        <v>0.14000000000000001</v>
      </c>
      <c r="J115" s="83" t="s">
        <v>110</v>
      </c>
    </row>
    <row r="116" spans="1:10" ht="15.75" customHeight="1" x14ac:dyDescent="0.25">
      <c r="A116" s="172">
        <v>37</v>
      </c>
      <c r="B116" s="195"/>
      <c r="C116" s="190"/>
      <c r="D116" s="193"/>
      <c r="E116" s="82" t="s">
        <v>1586</v>
      </c>
      <c r="F116" s="82" t="s">
        <v>1587</v>
      </c>
      <c r="G116" s="82" t="s">
        <v>1800</v>
      </c>
      <c r="H116" s="82" t="s">
        <v>1801</v>
      </c>
      <c r="I116" s="82">
        <v>0.16</v>
      </c>
      <c r="J116" s="83" t="s">
        <v>99</v>
      </c>
    </row>
    <row r="117" spans="1:10" ht="15.75" customHeight="1" x14ac:dyDescent="0.25">
      <c r="A117" s="172">
        <v>38</v>
      </c>
      <c r="B117" s="195"/>
      <c r="C117" s="188" t="s">
        <v>847</v>
      </c>
      <c r="D117" s="191" t="s">
        <v>1877</v>
      </c>
      <c r="E117" s="82" t="s">
        <v>1588</v>
      </c>
      <c r="F117" s="82" t="s">
        <v>1589</v>
      </c>
      <c r="G117" s="82" t="s">
        <v>1802</v>
      </c>
      <c r="H117" s="82" t="s">
        <v>1803</v>
      </c>
      <c r="I117" s="82">
        <v>0.11</v>
      </c>
      <c r="J117" s="83" t="s">
        <v>266</v>
      </c>
    </row>
    <row r="118" spans="1:10" ht="15.75" customHeight="1" x14ac:dyDescent="0.25">
      <c r="A118" s="172">
        <v>39</v>
      </c>
      <c r="B118" s="195"/>
      <c r="C118" s="189"/>
      <c r="D118" s="192"/>
      <c r="E118" s="82" t="s">
        <v>1590</v>
      </c>
      <c r="F118" s="82" t="s">
        <v>1591</v>
      </c>
      <c r="G118" s="82" t="s">
        <v>1804</v>
      </c>
      <c r="H118" s="82" t="s">
        <v>1805</v>
      </c>
      <c r="I118" s="82">
        <v>0.09</v>
      </c>
      <c r="J118" s="83" t="s">
        <v>38</v>
      </c>
    </row>
    <row r="119" spans="1:10" ht="15.75" customHeight="1" x14ac:dyDescent="0.25">
      <c r="A119" s="172">
        <v>40</v>
      </c>
      <c r="B119" s="195"/>
      <c r="C119" s="190"/>
      <c r="D119" s="193"/>
      <c r="E119" s="82" t="s">
        <v>1592</v>
      </c>
      <c r="F119" s="82" t="s">
        <v>1593</v>
      </c>
      <c r="G119" s="82" t="s">
        <v>1806</v>
      </c>
      <c r="H119" s="82" t="s">
        <v>1807</v>
      </c>
      <c r="I119" s="82">
        <v>0.14000000000000001</v>
      </c>
      <c r="J119" s="83" t="s">
        <v>266</v>
      </c>
    </row>
    <row r="120" spans="1:10" ht="15.75" customHeight="1" x14ac:dyDescent="0.25">
      <c r="A120" s="172">
        <v>41</v>
      </c>
      <c r="B120" s="195"/>
      <c r="C120" s="188" t="s">
        <v>1441</v>
      </c>
      <c r="D120" s="191" t="s">
        <v>1446</v>
      </c>
      <c r="E120" s="82" t="s">
        <v>1558</v>
      </c>
      <c r="F120" s="82" t="s">
        <v>1558</v>
      </c>
      <c r="G120" s="82" t="s">
        <v>1808</v>
      </c>
      <c r="H120" s="82" t="s">
        <v>1808</v>
      </c>
      <c r="I120" s="82">
        <v>0.14000000000000001</v>
      </c>
      <c r="J120" s="83" t="s">
        <v>38</v>
      </c>
    </row>
    <row r="121" spans="1:10" ht="15.75" customHeight="1" x14ac:dyDescent="0.25">
      <c r="A121" s="172">
        <v>42</v>
      </c>
      <c r="B121" s="195"/>
      <c r="C121" s="189"/>
      <c r="D121" s="192"/>
      <c r="E121" s="82" t="s">
        <v>2329</v>
      </c>
      <c r="F121" s="82" t="s">
        <v>2330</v>
      </c>
      <c r="G121" s="82" t="s">
        <v>2331</v>
      </c>
      <c r="H121" s="82" t="s">
        <v>2332</v>
      </c>
      <c r="I121" s="85">
        <v>0.53</v>
      </c>
      <c r="J121" s="83" t="s">
        <v>99</v>
      </c>
    </row>
    <row r="122" spans="1:10" ht="15.75" customHeight="1" x14ac:dyDescent="0.25">
      <c r="A122" s="172">
        <v>43</v>
      </c>
      <c r="B122" s="195"/>
      <c r="C122" s="189"/>
      <c r="D122" s="192"/>
      <c r="E122" s="82" t="s">
        <v>1594</v>
      </c>
      <c r="F122" s="82" t="s">
        <v>1595</v>
      </c>
      <c r="G122" s="82" t="s">
        <v>1809</v>
      </c>
      <c r="H122" s="82" t="s">
        <v>1810</v>
      </c>
      <c r="I122" s="85">
        <v>0.42</v>
      </c>
      <c r="J122" s="83" t="s">
        <v>110</v>
      </c>
    </row>
    <row r="123" spans="1:10" ht="15.75" customHeight="1" x14ac:dyDescent="0.25">
      <c r="A123" s="172">
        <v>44</v>
      </c>
      <c r="B123" s="195"/>
      <c r="C123" s="190"/>
      <c r="D123" s="193"/>
      <c r="E123" s="82" t="s">
        <v>901</v>
      </c>
      <c r="F123" s="82" t="s">
        <v>1596</v>
      </c>
      <c r="G123" s="78" t="s">
        <v>1811</v>
      </c>
      <c r="H123" s="82" t="s">
        <v>1812</v>
      </c>
      <c r="I123" s="82">
        <v>0.4</v>
      </c>
      <c r="J123" s="83" t="s">
        <v>266</v>
      </c>
    </row>
    <row r="124" spans="1:10" ht="15.75" customHeight="1" x14ac:dyDescent="0.25">
      <c r="A124" s="172">
        <v>45</v>
      </c>
      <c r="B124" s="195"/>
      <c r="C124" s="48" t="s">
        <v>1442</v>
      </c>
      <c r="D124" s="82" t="s">
        <v>1447</v>
      </c>
      <c r="E124" s="82" t="s">
        <v>1597</v>
      </c>
      <c r="F124" s="82" t="s">
        <v>1598</v>
      </c>
      <c r="G124" s="82" t="s">
        <v>1813</v>
      </c>
      <c r="H124" s="82" t="s">
        <v>1814</v>
      </c>
      <c r="I124" s="82" t="s">
        <v>1524</v>
      </c>
      <c r="J124" s="83" t="s">
        <v>38</v>
      </c>
    </row>
    <row r="125" spans="1:10" ht="15.75" customHeight="1" x14ac:dyDescent="0.25">
      <c r="A125" s="172">
        <v>46</v>
      </c>
      <c r="B125" s="195"/>
      <c r="C125" s="188" t="s">
        <v>1443</v>
      </c>
      <c r="D125" s="191" t="s">
        <v>1883</v>
      </c>
      <c r="E125" s="82" t="s">
        <v>2502</v>
      </c>
      <c r="F125" s="82" t="s">
        <v>2503</v>
      </c>
      <c r="G125" s="82" t="s">
        <v>2504</v>
      </c>
      <c r="H125" s="82" t="s">
        <v>2505</v>
      </c>
      <c r="I125" s="85">
        <v>0.48</v>
      </c>
      <c r="J125" s="83" t="s">
        <v>273</v>
      </c>
    </row>
    <row r="126" spans="1:10" ht="15.75" x14ac:dyDescent="0.25">
      <c r="A126" s="172">
        <v>47</v>
      </c>
      <c r="B126" s="195"/>
      <c r="C126" s="190"/>
      <c r="D126" s="193"/>
      <c r="E126" s="82" t="s">
        <v>2333</v>
      </c>
      <c r="F126" s="82" t="s">
        <v>773</v>
      </c>
      <c r="G126" s="82" t="s">
        <v>2334</v>
      </c>
      <c r="H126" s="82" t="s">
        <v>2335</v>
      </c>
      <c r="I126" s="85">
        <v>0.45</v>
      </c>
      <c r="J126" s="83" t="s">
        <v>38</v>
      </c>
    </row>
    <row r="127" spans="1:10" x14ac:dyDescent="0.25">
      <c r="A127" s="172">
        <v>48</v>
      </c>
      <c r="B127" s="195"/>
      <c r="C127" s="80" t="s">
        <v>2336</v>
      </c>
      <c r="D127" s="17" t="s">
        <v>2337</v>
      </c>
      <c r="E127" s="17" t="s">
        <v>2338</v>
      </c>
      <c r="F127" s="17" t="s">
        <v>2338</v>
      </c>
      <c r="G127" s="17" t="s">
        <v>2339</v>
      </c>
      <c r="H127" s="17" t="s">
        <v>2339</v>
      </c>
      <c r="I127" s="84">
        <v>0.56999999999999995</v>
      </c>
      <c r="J127" s="81" t="s">
        <v>266</v>
      </c>
    </row>
    <row r="128" spans="1:10" ht="19.5" thickBot="1" x14ac:dyDescent="0.3">
      <c r="A128" s="174">
        <v>49</v>
      </c>
      <c r="B128" s="196"/>
      <c r="C128" s="86" t="s">
        <v>1444</v>
      </c>
      <c r="D128" s="87" t="s">
        <v>1885</v>
      </c>
      <c r="E128" s="87" t="s">
        <v>1599</v>
      </c>
      <c r="F128" s="87" t="s">
        <v>1600</v>
      </c>
      <c r="G128" s="87" t="s">
        <v>1815</v>
      </c>
      <c r="H128" s="87" t="s">
        <v>1816</v>
      </c>
      <c r="I128" s="87">
        <v>0.16</v>
      </c>
      <c r="J128" s="89" t="s">
        <v>38</v>
      </c>
    </row>
    <row r="129" spans="1:10" x14ac:dyDescent="0.25">
      <c r="A129" s="171">
        <v>1</v>
      </c>
      <c r="B129" s="222" t="s">
        <v>7</v>
      </c>
      <c r="C129" s="75" t="s">
        <v>802</v>
      </c>
      <c r="D129" s="15" t="s">
        <v>1050</v>
      </c>
      <c r="E129" s="15" t="s">
        <v>1053</v>
      </c>
      <c r="F129" s="15" t="s">
        <v>1054</v>
      </c>
      <c r="G129" s="15" t="s">
        <v>1061</v>
      </c>
      <c r="H129" s="15" t="s">
        <v>1062</v>
      </c>
      <c r="I129" s="76">
        <v>0.42</v>
      </c>
      <c r="J129" s="77" t="s">
        <v>38</v>
      </c>
    </row>
    <row r="130" spans="1:10" ht="15.75" x14ac:dyDescent="0.25">
      <c r="A130" s="172">
        <v>2</v>
      </c>
      <c r="B130" s="223"/>
      <c r="C130" s="217" t="s">
        <v>90</v>
      </c>
      <c r="D130" s="207" t="s">
        <v>1051</v>
      </c>
      <c r="E130" s="82" t="s">
        <v>1055</v>
      </c>
      <c r="F130" s="82" t="s">
        <v>1056</v>
      </c>
      <c r="G130" s="82" t="s">
        <v>1063</v>
      </c>
      <c r="H130" s="82" t="s">
        <v>1064</v>
      </c>
      <c r="I130" s="104">
        <v>1.17</v>
      </c>
      <c r="J130" s="83" t="s">
        <v>38</v>
      </c>
    </row>
    <row r="131" spans="1:10" ht="15.75" x14ac:dyDescent="0.25">
      <c r="A131" s="172">
        <v>3</v>
      </c>
      <c r="B131" s="223"/>
      <c r="C131" s="217"/>
      <c r="D131" s="207"/>
      <c r="E131" s="82" t="s">
        <v>1057</v>
      </c>
      <c r="F131" s="82" t="s">
        <v>1058</v>
      </c>
      <c r="G131" s="82" t="s">
        <v>1065</v>
      </c>
      <c r="H131" s="82" t="s">
        <v>1066</v>
      </c>
      <c r="I131" s="104">
        <v>0.95</v>
      </c>
      <c r="J131" s="83" t="s">
        <v>38</v>
      </c>
    </row>
    <row r="132" spans="1:10" ht="15.75" x14ac:dyDescent="0.25">
      <c r="A132" s="172">
        <v>4</v>
      </c>
      <c r="B132" s="223"/>
      <c r="C132" s="217"/>
      <c r="D132" s="207"/>
      <c r="E132" s="82" t="s">
        <v>2197</v>
      </c>
      <c r="F132" s="82" t="s">
        <v>2198</v>
      </c>
      <c r="G132" s="82" t="s">
        <v>2199</v>
      </c>
      <c r="H132" s="82" t="s">
        <v>2200</v>
      </c>
      <c r="I132" s="85">
        <v>0.49</v>
      </c>
      <c r="J132" s="83" t="s">
        <v>38</v>
      </c>
    </row>
    <row r="133" spans="1:10" ht="31.5" x14ac:dyDescent="0.25">
      <c r="A133" s="172">
        <v>5</v>
      </c>
      <c r="B133" s="223"/>
      <c r="C133" s="217"/>
      <c r="D133" s="207"/>
      <c r="E133" s="82" t="s">
        <v>2201</v>
      </c>
      <c r="F133" s="82" t="s">
        <v>2202</v>
      </c>
      <c r="G133" s="82" t="s">
        <v>2203</v>
      </c>
      <c r="H133" s="82" t="s">
        <v>2204</v>
      </c>
      <c r="I133" s="85">
        <v>0.41</v>
      </c>
      <c r="J133" s="83" t="s">
        <v>38</v>
      </c>
    </row>
    <row r="134" spans="1:10" ht="19.5" thickBot="1" x14ac:dyDescent="0.3">
      <c r="A134" s="174">
        <v>6</v>
      </c>
      <c r="B134" s="224"/>
      <c r="C134" s="86" t="s">
        <v>1049</v>
      </c>
      <c r="D134" s="87" t="s">
        <v>1052</v>
      </c>
      <c r="E134" s="87" t="s">
        <v>1059</v>
      </c>
      <c r="F134" s="87" t="s">
        <v>1060</v>
      </c>
      <c r="G134" s="87" t="s">
        <v>1067</v>
      </c>
      <c r="H134" s="87" t="s">
        <v>1068</v>
      </c>
      <c r="I134" s="96">
        <v>0.86</v>
      </c>
      <c r="J134" s="89" t="s">
        <v>38</v>
      </c>
    </row>
    <row r="135" spans="1:10" ht="15.75" x14ac:dyDescent="0.25">
      <c r="A135" s="175">
        <v>1</v>
      </c>
      <c r="B135" s="234" t="s">
        <v>8</v>
      </c>
      <c r="C135" s="190" t="s">
        <v>138</v>
      </c>
      <c r="D135" s="193" t="s">
        <v>1874</v>
      </c>
      <c r="E135" s="97" t="s">
        <v>139</v>
      </c>
      <c r="F135" s="94" t="s">
        <v>140</v>
      </c>
      <c r="G135" s="94" t="s">
        <v>278</v>
      </c>
      <c r="H135" s="94" t="s">
        <v>279</v>
      </c>
      <c r="I135" s="94">
        <v>0.2</v>
      </c>
      <c r="J135" s="95" t="s">
        <v>38</v>
      </c>
    </row>
    <row r="136" spans="1:10" ht="15.75" x14ac:dyDescent="0.25">
      <c r="A136" s="172">
        <v>2</v>
      </c>
      <c r="B136" s="219"/>
      <c r="C136" s="217"/>
      <c r="D136" s="207"/>
      <c r="E136" s="98" t="s">
        <v>141</v>
      </c>
      <c r="F136" s="82" t="s">
        <v>142</v>
      </c>
      <c r="G136" s="82" t="s">
        <v>280</v>
      </c>
      <c r="H136" s="82" t="s">
        <v>281</v>
      </c>
      <c r="I136" s="82">
        <v>0.36</v>
      </c>
      <c r="J136" s="83" t="s">
        <v>99</v>
      </c>
    </row>
    <row r="137" spans="1:10" ht="15.75" x14ac:dyDescent="0.25">
      <c r="A137" s="172">
        <v>3</v>
      </c>
      <c r="B137" s="219"/>
      <c r="C137" s="217"/>
      <c r="D137" s="207"/>
      <c r="E137" s="98" t="s">
        <v>143</v>
      </c>
      <c r="F137" s="82" t="s">
        <v>144</v>
      </c>
      <c r="G137" s="82" t="s">
        <v>282</v>
      </c>
      <c r="H137" s="82" t="s">
        <v>283</v>
      </c>
      <c r="I137" s="82">
        <v>0.2</v>
      </c>
      <c r="J137" s="83" t="s">
        <v>38</v>
      </c>
    </row>
    <row r="138" spans="1:10" ht="15.75" x14ac:dyDescent="0.25">
      <c r="A138" s="172">
        <v>4</v>
      </c>
      <c r="B138" s="219"/>
      <c r="C138" s="217"/>
      <c r="D138" s="207"/>
      <c r="E138" s="98" t="s">
        <v>145</v>
      </c>
      <c r="F138" s="82" t="s">
        <v>146</v>
      </c>
      <c r="G138" s="82" t="s">
        <v>284</v>
      </c>
      <c r="H138" s="82" t="s">
        <v>285</v>
      </c>
      <c r="I138" s="82">
        <v>0.2</v>
      </c>
      <c r="J138" s="83" t="s">
        <v>38</v>
      </c>
    </row>
    <row r="139" spans="1:10" ht="15.75" x14ac:dyDescent="0.25">
      <c r="A139" s="172">
        <v>5</v>
      </c>
      <c r="B139" s="219"/>
      <c r="C139" s="217"/>
      <c r="D139" s="207"/>
      <c r="E139" s="98" t="s">
        <v>147</v>
      </c>
      <c r="F139" s="82" t="s">
        <v>148</v>
      </c>
      <c r="G139" s="82" t="s">
        <v>286</v>
      </c>
      <c r="H139" s="82" t="s">
        <v>287</v>
      </c>
      <c r="I139" s="82">
        <v>0.28999999999999998</v>
      </c>
      <c r="J139" s="83" t="s">
        <v>266</v>
      </c>
    </row>
    <row r="140" spans="1:10" ht="15.75" x14ac:dyDescent="0.25">
      <c r="A140" s="172">
        <v>6</v>
      </c>
      <c r="B140" s="219"/>
      <c r="C140" s="217"/>
      <c r="D140" s="207"/>
      <c r="E140" s="98" t="s">
        <v>149</v>
      </c>
      <c r="F140" s="82" t="s">
        <v>150</v>
      </c>
      <c r="G140" s="82" t="s">
        <v>288</v>
      </c>
      <c r="H140" s="82" t="s">
        <v>289</v>
      </c>
      <c r="I140" s="82">
        <v>0.23</v>
      </c>
      <c r="J140" s="83" t="s">
        <v>38</v>
      </c>
    </row>
    <row r="141" spans="1:10" ht="15.75" x14ac:dyDescent="0.25">
      <c r="A141" s="172">
        <v>7</v>
      </c>
      <c r="B141" s="219"/>
      <c r="C141" s="217"/>
      <c r="D141" s="207"/>
      <c r="E141" s="98" t="s">
        <v>151</v>
      </c>
      <c r="F141" s="82" t="s">
        <v>152</v>
      </c>
      <c r="G141" s="82" t="s">
        <v>290</v>
      </c>
      <c r="H141" s="82" t="s">
        <v>291</v>
      </c>
      <c r="I141" s="82">
        <v>0.27</v>
      </c>
      <c r="J141" s="83" t="s">
        <v>266</v>
      </c>
    </row>
    <row r="142" spans="1:10" ht="15.75" x14ac:dyDescent="0.25">
      <c r="A142" s="172">
        <v>8</v>
      </c>
      <c r="B142" s="219"/>
      <c r="C142" s="217"/>
      <c r="D142" s="207"/>
      <c r="E142" s="98" t="s">
        <v>153</v>
      </c>
      <c r="F142" s="82" t="s">
        <v>154</v>
      </c>
      <c r="G142" s="82" t="s">
        <v>292</v>
      </c>
      <c r="H142" s="82" t="s">
        <v>293</v>
      </c>
      <c r="I142" s="82">
        <v>0.21</v>
      </c>
      <c r="J142" s="83" t="s">
        <v>99</v>
      </c>
    </row>
    <row r="143" spans="1:10" ht="15.75" x14ac:dyDescent="0.25">
      <c r="A143" s="172">
        <v>9</v>
      </c>
      <c r="B143" s="219"/>
      <c r="C143" s="217"/>
      <c r="D143" s="207"/>
      <c r="E143" s="98" t="s">
        <v>155</v>
      </c>
      <c r="F143" s="82" t="s">
        <v>156</v>
      </c>
      <c r="G143" s="82" t="s">
        <v>294</v>
      </c>
      <c r="H143" s="82" t="s">
        <v>295</v>
      </c>
      <c r="I143" s="82">
        <v>0.39</v>
      </c>
      <c r="J143" s="83" t="s">
        <v>267</v>
      </c>
    </row>
    <row r="144" spans="1:10" ht="31.5" x14ac:dyDescent="0.25">
      <c r="A144" s="172">
        <v>10</v>
      </c>
      <c r="B144" s="219"/>
      <c r="C144" s="217"/>
      <c r="D144" s="207"/>
      <c r="E144" s="98" t="s">
        <v>2074</v>
      </c>
      <c r="F144" s="82" t="s">
        <v>2075</v>
      </c>
      <c r="G144" s="82" t="s">
        <v>2076</v>
      </c>
      <c r="H144" s="82" t="s">
        <v>2077</v>
      </c>
      <c r="I144" s="82">
        <v>0.15</v>
      </c>
      <c r="J144" s="83" t="s">
        <v>38</v>
      </c>
    </row>
    <row r="145" spans="1:10" ht="31.5" x14ac:dyDescent="0.25">
      <c r="A145" s="172">
        <v>11</v>
      </c>
      <c r="B145" s="219"/>
      <c r="C145" s="217"/>
      <c r="D145" s="207"/>
      <c r="E145" s="98" t="s">
        <v>2078</v>
      </c>
      <c r="F145" s="82" t="s">
        <v>2079</v>
      </c>
      <c r="G145" s="82" t="s">
        <v>2080</v>
      </c>
      <c r="H145" s="82" t="s">
        <v>2081</v>
      </c>
      <c r="I145" s="82">
        <v>0.22</v>
      </c>
      <c r="J145" s="83" t="s">
        <v>110</v>
      </c>
    </row>
    <row r="146" spans="1:10" ht="15.75" x14ac:dyDescent="0.25">
      <c r="A146" s="172">
        <v>12</v>
      </c>
      <c r="B146" s="219"/>
      <c r="C146" s="217"/>
      <c r="D146" s="207"/>
      <c r="E146" s="98" t="s">
        <v>157</v>
      </c>
      <c r="F146" s="82" t="s">
        <v>158</v>
      </c>
      <c r="G146" s="82" t="s">
        <v>296</v>
      </c>
      <c r="H146" s="82" t="s">
        <v>297</v>
      </c>
      <c r="I146" s="85">
        <v>0.49</v>
      </c>
      <c r="J146" s="83" t="s">
        <v>268</v>
      </c>
    </row>
    <row r="147" spans="1:10" ht="15.75" x14ac:dyDescent="0.25">
      <c r="A147" s="172">
        <v>13</v>
      </c>
      <c r="B147" s="219"/>
      <c r="C147" s="217"/>
      <c r="D147" s="207"/>
      <c r="E147" s="98" t="s">
        <v>159</v>
      </c>
      <c r="F147" s="82" t="s">
        <v>160</v>
      </c>
      <c r="G147" s="82" t="s">
        <v>298</v>
      </c>
      <c r="H147" s="82" t="s">
        <v>299</v>
      </c>
      <c r="I147" s="82">
        <v>0.22</v>
      </c>
      <c r="J147" s="83" t="s">
        <v>110</v>
      </c>
    </row>
    <row r="148" spans="1:10" ht="15.75" x14ac:dyDescent="0.25">
      <c r="A148" s="172">
        <v>14</v>
      </c>
      <c r="B148" s="219"/>
      <c r="C148" s="217"/>
      <c r="D148" s="207"/>
      <c r="E148" s="98" t="s">
        <v>161</v>
      </c>
      <c r="F148" s="82" t="s">
        <v>162</v>
      </c>
      <c r="G148" s="82" t="s">
        <v>300</v>
      </c>
      <c r="H148" s="82" t="s">
        <v>301</v>
      </c>
      <c r="I148" s="82">
        <v>0.21</v>
      </c>
      <c r="J148" s="83" t="s">
        <v>110</v>
      </c>
    </row>
    <row r="149" spans="1:10" ht="15.75" x14ac:dyDescent="0.25">
      <c r="A149" s="172">
        <v>15</v>
      </c>
      <c r="B149" s="219"/>
      <c r="C149" s="217"/>
      <c r="D149" s="207"/>
      <c r="E149" s="98" t="s">
        <v>163</v>
      </c>
      <c r="F149" s="82" t="s">
        <v>164</v>
      </c>
      <c r="G149" s="82" t="s">
        <v>302</v>
      </c>
      <c r="H149" s="82" t="s">
        <v>303</v>
      </c>
      <c r="I149" s="82">
        <v>0.34</v>
      </c>
      <c r="J149" s="83" t="s">
        <v>269</v>
      </c>
    </row>
    <row r="150" spans="1:10" ht="15.75" x14ac:dyDescent="0.25">
      <c r="A150" s="172">
        <v>16</v>
      </c>
      <c r="B150" s="219"/>
      <c r="C150" s="217"/>
      <c r="D150" s="207"/>
      <c r="E150" s="98" t="s">
        <v>165</v>
      </c>
      <c r="F150" s="82" t="s">
        <v>166</v>
      </c>
      <c r="G150" s="82" t="s">
        <v>304</v>
      </c>
      <c r="H150" s="82" t="s">
        <v>305</v>
      </c>
      <c r="I150" s="82">
        <v>0.19</v>
      </c>
      <c r="J150" s="83" t="s">
        <v>110</v>
      </c>
    </row>
    <row r="151" spans="1:10" ht="15.75" x14ac:dyDescent="0.25">
      <c r="A151" s="172">
        <v>17</v>
      </c>
      <c r="B151" s="219"/>
      <c r="C151" s="217"/>
      <c r="D151" s="207"/>
      <c r="E151" s="98" t="s">
        <v>167</v>
      </c>
      <c r="F151" s="82" t="s">
        <v>168</v>
      </c>
      <c r="G151" s="82" t="s">
        <v>306</v>
      </c>
      <c r="H151" s="82" t="s">
        <v>307</v>
      </c>
      <c r="I151" s="82">
        <v>0.21</v>
      </c>
      <c r="J151" s="83" t="s">
        <v>110</v>
      </c>
    </row>
    <row r="152" spans="1:10" ht="15.75" x14ac:dyDescent="0.25">
      <c r="A152" s="172">
        <v>18</v>
      </c>
      <c r="B152" s="219"/>
      <c r="C152" s="217"/>
      <c r="D152" s="207"/>
      <c r="E152" s="98" t="s">
        <v>169</v>
      </c>
      <c r="F152" s="82" t="s">
        <v>170</v>
      </c>
      <c r="G152" s="82" t="s">
        <v>308</v>
      </c>
      <c r="H152" s="82" t="s">
        <v>309</v>
      </c>
      <c r="I152" s="85">
        <v>0.55000000000000004</v>
      </c>
      <c r="J152" s="83" t="s">
        <v>270</v>
      </c>
    </row>
    <row r="153" spans="1:10" ht="15.75" x14ac:dyDescent="0.25">
      <c r="A153" s="172">
        <v>19</v>
      </c>
      <c r="B153" s="219"/>
      <c r="C153" s="217"/>
      <c r="D153" s="207"/>
      <c r="E153" s="98" t="s">
        <v>171</v>
      </c>
      <c r="F153" s="82" t="s">
        <v>172</v>
      </c>
      <c r="G153" s="82" t="s">
        <v>310</v>
      </c>
      <c r="H153" s="82" t="s">
        <v>311</v>
      </c>
      <c r="I153" s="82">
        <v>0.18</v>
      </c>
      <c r="J153" s="83" t="s">
        <v>89</v>
      </c>
    </row>
    <row r="154" spans="1:10" ht="15.75" x14ac:dyDescent="0.25">
      <c r="A154" s="172">
        <v>20</v>
      </c>
      <c r="B154" s="219"/>
      <c r="C154" s="217"/>
      <c r="D154" s="207"/>
      <c r="E154" s="98" t="s">
        <v>173</v>
      </c>
      <c r="F154" s="82" t="s">
        <v>174</v>
      </c>
      <c r="G154" s="82" t="s">
        <v>312</v>
      </c>
      <c r="H154" s="82" t="s">
        <v>313</v>
      </c>
      <c r="I154" s="82">
        <v>0.18</v>
      </c>
      <c r="J154" s="83" t="s">
        <v>110</v>
      </c>
    </row>
    <row r="155" spans="1:10" ht="15.75" x14ac:dyDescent="0.25">
      <c r="A155" s="172">
        <v>21</v>
      </c>
      <c r="B155" s="219"/>
      <c r="C155" s="217"/>
      <c r="D155" s="207"/>
      <c r="E155" s="98" t="s">
        <v>175</v>
      </c>
      <c r="F155" s="82" t="s">
        <v>176</v>
      </c>
      <c r="G155" s="82" t="s">
        <v>314</v>
      </c>
      <c r="H155" s="82" t="s">
        <v>315</v>
      </c>
      <c r="I155" s="82">
        <v>0.3</v>
      </c>
      <c r="J155" s="83" t="s">
        <v>271</v>
      </c>
    </row>
    <row r="156" spans="1:10" ht="15.75" x14ac:dyDescent="0.25">
      <c r="A156" s="172">
        <v>22</v>
      </c>
      <c r="B156" s="219"/>
      <c r="C156" s="217"/>
      <c r="D156" s="207"/>
      <c r="E156" s="98" t="s">
        <v>177</v>
      </c>
      <c r="F156" s="82" t="s">
        <v>178</v>
      </c>
      <c r="G156" s="82" t="s">
        <v>316</v>
      </c>
      <c r="H156" s="82" t="s">
        <v>317</v>
      </c>
      <c r="I156" s="82">
        <v>0.18</v>
      </c>
      <c r="J156" s="83" t="s">
        <v>266</v>
      </c>
    </row>
    <row r="157" spans="1:10" ht="15.75" x14ac:dyDescent="0.25">
      <c r="A157" s="172">
        <v>23</v>
      </c>
      <c r="B157" s="219"/>
      <c r="C157" s="217"/>
      <c r="D157" s="207"/>
      <c r="E157" s="98" t="s">
        <v>179</v>
      </c>
      <c r="F157" s="82" t="s">
        <v>180</v>
      </c>
      <c r="G157" s="82" t="s">
        <v>318</v>
      </c>
      <c r="H157" s="82" t="s">
        <v>319</v>
      </c>
      <c r="I157" s="82">
        <v>0.28000000000000003</v>
      </c>
      <c r="J157" s="83" t="s">
        <v>272</v>
      </c>
    </row>
    <row r="158" spans="1:10" ht="15.75" x14ac:dyDescent="0.25">
      <c r="A158" s="172">
        <v>24</v>
      </c>
      <c r="B158" s="219"/>
      <c r="C158" s="217"/>
      <c r="D158" s="207"/>
      <c r="E158" s="98" t="s">
        <v>181</v>
      </c>
      <c r="F158" s="82" t="s">
        <v>182</v>
      </c>
      <c r="G158" s="82" t="s">
        <v>320</v>
      </c>
      <c r="H158" s="82" t="s">
        <v>321</v>
      </c>
      <c r="I158" s="82">
        <v>0.16</v>
      </c>
      <c r="J158" s="83" t="s">
        <v>38</v>
      </c>
    </row>
    <row r="159" spans="1:10" ht="15.75" x14ac:dyDescent="0.25">
      <c r="A159" s="172">
        <v>25</v>
      </c>
      <c r="B159" s="219"/>
      <c r="C159" s="217"/>
      <c r="D159" s="207"/>
      <c r="E159" s="98" t="s">
        <v>183</v>
      </c>
      <c r="F159" s="82" t="s">
        <v>184</v>
      </c>
      <c r="G159" s="82" t="s">
        <v>322</v>
      </c>
      <c r="H159" s="82" t="s">
        <v>323</v>
      </c>
      <c r="I159" s="82">
        <v>0.24</v>
      </c>
      <c r="J159" s="83" t="s">
        <v>110</v>
      </c>
    </row>
    <row r="160" spans="1:10" ht="15.75" x14ac:dyDescent="0.25">
      <c r="A160" s="172">
        <v>26</v>
      </c>
      <c r="B160" s="219"/>
      <c r="C160" s="217"/>
      <c r="D160" s="207"/>
      <c r="E160" s="98" t="s">
        <v>185</v>
      </c>
      <c r="F160" s="82" t="s">
        <v>186</v>
      </c>
      <c r="G160" s="82" t="s">
        <v>324</v>
      </c>
      <c r="H160" s="82" t="s">
        <v>325</v>
      </c>
      <c r="I160" s="82">
        <v>0.24</v>
      </c>
      <c r="J160" s="83" t="s">
        <v>110</v>
      </c>
    </row>
    <row r="161" spans="1:10" ht="15.75" x14ac:dyDescent="0.25">
      <c r="A161" s="172">
        <v>27</v>
      </c>
      <c r="B161" s="219"/>
      <c r="C161" s="217"/>
      <c r="D161" s="207"/>
      <c r="E161" s="98" t="s">
        <v>187</v>
      </c>
      <c r="F161" s="82" t="s">
        <v>188</v>
      </c>
      <c r="G161" s="82" t="s">
        <v>326</v>
      </c>
      <c r="H161" s="82" t="s">
        <v>327</v>
      </c>
      <c r="I161" s="82">
        <v>0.14000000000000001</v>
      </c>
      <c r="J161" s="83" t="s">
        <v>38</v>
      </c>
    </row>
    <row r="162" spans="1:10" ht="15.75" x14ac:dyDescent="0.25">
      <c r="A162" s="172">
        <v>28</v>
      </c>
      <c r="B162" s="219"/>
      <c r="C162" s="217"/>
      <c r="D162" s="207"/>
      <c r="E162" s="98" t="s">
        <v>189</v>
      </c>
      <c r="F162" s="82" t="s">
        <v>190</v>
      </c>
      <c r="G162" s="82" t="s">
        <v>328</v>
      </c>
      <c r="H162" s="82" t="s">
        <v>329</v>
      </c>
      <c r="I162" s="82">
        <v>0.2</v>
      </c>
      <c r="J162" s="83" t="s">
        <v>272</v>
      </c>
    </row>
    <row r="163" spans="1:10" ht="15.75" x14ac:dyDescent="0.25">
      <c r="A163" s="172">
        <v>29</v>
      </c>
      <c r="B163" s="219"/>
      <c r="C163" s="217"/>
      <c r="D163" s="207"/>
      <c r="E163" s="98" t="s">
        <v>191</v>
      </c>
      <c r="F163" s="82" t="s">
        <v>192</v>
      </c>
      <c r="G163" s="82" t="s">
        <v>330</v>
      </c>
      <c r="H163" s="82" t="s">
        <v>331</v>
      </c>
      <c r="I163" s="82">
        <v>0.17</v>
      </c>
      <c r="J163" s="83" t="s">
        <v>266</v>
      </c>
    </row>
    <row r="164" spans="1:10" ht="15.75" x14ac:dyDescent="0.25">
      <c r="A164" s="172">
        <v>30</v>
      </c>
      <c r="B164" s="219"/>
      <c r="C164" s="217"/>
      <c r="D164" s="207"/>
      <c r="E164" s="98" t="s">
        <v>193</v>
      </c>
      <c r="F164" s="82" t="s">
        <v>194</v>
      </c>
      <c r="G164" s="82" t="s">
        <v>332</v>
      </c>
      <c r="H164" s="82" t="s">
        <v>333</v>
      </c>
      <c r="I164" s="82">
        <v>0.24</v>
      </c>
      <c r="J164" s="83" t="s">
        <v>110</v>
      </c>
    </row>
    <row r="165" spans="1:10" ht="15.75" x14ac:dyDescent="0.25">
      <c r="A165" s="172">
        <v>31</v>
      </c>
      <c r="B165" s="219"/>
      <c r="C165" s="217"/>
      <c r="D165" s="207"/>
      <c r="E165" s="98" t="s">
        <v>195</v>
      </c>
      <c r="F165" s="82" t="s">
        <v>196</v>
      </c>
      <c r="G165" s="82" t="s">
        <v>334</v>
      </c>
      <c r="H165" s="82" t="s">
        <v>335</v>
      </c>
      <c r="I165" s="82">
        <v>0.27</v>
      </c>
      <c r="J165" s="83" t="s">
        <v>38</v>
      </c>
    </row>
    <row r="166" spans="1:10" ht="15.75" x14ac:dyDescent="0.25">
      <c r="A166" s="172">
        <v>32</v>
      </c>
      <c r="B166" s="219"/>
      <c r="C166" s="217"/>
      <c r="D166" s="207"/>
      <c r="E166" s="98" t="s">
        <v>197</v>
      </c>
      <c r="F166" s="82" t="s">
        <v>198</v>
      </c>
      <c r="G166" s="82" t="s">
        <v>336</v>
      </c>
      <c r="H166" s="82" t="s">
        <v>337</v>
      </c>
      <c r="I166" s="82">
        <v>0.27</v>
      </c>
      <c r="J166" s="83" t="s">
        <v>38</v>
      </c>
    </row>
    <row r="167" spans="1:10" ht="15.75" x14ac:dyDescent="0.25">
      <c r="A167" s="172">
        <v>33</v>
      </c>
      <c r="B167" s="219"/>
      <c r="C167" s="217"/>
      <c r="D167" s="207"/>
      <c r="E167" s="98" t="s">
        <v>199</v>
      </c>
      <c r="F167" s="82" t="s">
        <v>200</v>
      </c>
      <c r="G167" s="82" t="s">
        <v>338</v>
      </c>
      <c r="H167" s="82" t="s">
        <v>339</v>
      </c>
      <c r="I167" s="82">
        <v>0.2</v>
      </c>
      <c r="J167" s="83" t="s">
        <v>38</v>
      </c>
    </row>
    <row r="168" spans="1:10" ht="15.75" x14ac:dyDescent="0.25">
      <c r="A168" s="172">
        <v>34</v>
      </c>
      <c r="B168" s="219"/>
      <c r="C168" s="217"/>
      <c r="D168" s="207"/>
      <c r="E168" s="98" t="s">
        <v>201</v>
      </c>
      <c r="F168" s="82" t="s">
        <v>202</v>
      </c>
      <c r="G168" s="82" t="s">
        <v>340</v>
      </c>
      <c r="H168" s="82" t="s">
        <v>341</v>
      </c>
      <c r="I168" s="82">
        <v>0.28999999999999998</v>
      </c>
      <c r="J168" s="83" t="s">
        <v>266</v>
      </c>
    </row>
    <row r="169" spans="1:10" ht="15.75" x14ac:dyDescent="0.25">
      <c r="A169" s="172">
        <v>35</v>
      </c>
      <c r="B169" s="219"/>
      <c r="C169" s="217"/>
      <c r="D169" s="207"/>
      <c r="E169" s="98" t="s">
        <v>203</v>
      </c>
      <c r="F169" s="82" t="s">
        <v>204</v>
      </c>
      <c r="G169" s="82" t="s">
        <v>342</v>
      </c>
      <c r="H169" s="82" t="s">
        <v>343</v>
      </c>
      <c r="I169" s="85">
        <v>0.56999999999999995</v>
      </c>
      <c r="J169" s="83" t="s">
        <v>269</v>
      </c>
    </row>
    <row r="170" spans="1:10" x14ac:dyDescent="0.25">
      <c r="A170" s="172">
        <v>36</v>
      </c>
      <c r="B170" s="219"/>
      <c r="C170" s="48"/>
      <c r="D170" s="82" t="s">
        <v>1875</v>
      </c>
      <c r="E170" s="98" t="s">
        <v>205</v>
      </c>
      <c r="F170" s="82" t="s">
        <v>206</v>
      </c>
      <c r="G170" s="82" t="s">
        <v>344</v>
      </c>
      <c r="H170" s="82" t="s">
        <v>345</v>
      </c>
      <c r="I170" s="82">
        <v>0.31</v>
      </c>
      <c r="J170" s="83" t="s">
        <v>269</v>
      </c>
    </row>
    <row r="171" spans="1:10" ht="31.5" x14ac:dyDescent="0.25">
      <c r="A171" s="172">
        <v>37</v>
      </c>
      <c r="B171" s="219"/>
      <c r="C171" s="217" t="s">
        <v>117</v>
      </c>
      <c r="D171" s="207" t="s">
        <v>207</v>
      </c>
      <c r="E171" s="98" t="s">
        <v>2082</v>
      </c>
      <c r="F171" s="82" t="s">
        <v>2083</v>
      </c>
      <c r="G171" s="82" t="s">
        <v>2084</v>
      </c>
      <c r="H171" s="82" t="s">
        <v>2085</v>
      </c>
      <c r="I171" s="85">
        <v>0.48</v>
      </c>
      <c r="J171" s="83" t="s">
        <v>110</v>
      </c>
    </row>
    <row r="172" spans="1:10" ht="15.75" x14ac:dyDescent="0.25">
      <c r="A172" s="172">
        <v>38</v>
      </c>
      <c r="B172" s="219"/>
      <c r="C172" s="217"/>
      <c r="D172" s="207"/>
      <c r="E172" s="98" t="s">
        <v>208</v>
      </c>
      <c r="F172" s="82" t="s">
        <v>209</v>
      </c>
      <c r="G172" s="82" t="s">
        <v>346</v>
      </c>
      <c r="H172" s="82" t="s">
        <v>347</v>
      </c>
      <c r="I172" s="82">
        <v>0.21</v>
      </c>
      <c r="J172" s="83" t="s">
        <v>38</v>
      </c>
    </row>
    <row r="173" spans="1:10" ht="15.75" x14ac:dyDescent="0.25">
      <c r="A173" s="172">
        <v>39</v>
      </c>
      <c r="B173" s="219"/>
      <c r="C173" s="217"/>
      <c r="D173" s="207"/>
      <c r="E173" s="98" t="s">
        <v>210</v>
      </c>
      <c r="F173" s="82" t="s">
        <v>211</v>
      </c>
      <c r="G173" s="82" t="s">
        <v>348</v>
      </c>
      <c r="H173" s="82" t="s">
        <v>349</v>
      </c>
      <c r="I173" s="82">
        <v>0.38</v>
      </c>
      <c r="J173" s="83" t="s">
        <v>99</v>
      </c>
    </row>
    <row r="174" spans="1:10" ht="31.5" x14ac:dyDescent="0.25">
      <c r="A174" s="172">
        <v>40</v>
      </c>
      <c r="B174" s="219"/>
      <c r="C174" s="217"/>
      <c r="D174" s="207"/>
      <c r="E174" s="98" t="s">
        <v>2086</v>
      </c>
      <c r="F174" s="82" t="s">
        <v>2087</v>
      </c>
      <c r="G174" s="82" t="s">
        <v>2088</v>
      </c>
      <c r="H174" s="82" t="s">
        <v>2089</v>
      </c>
      <c r="I174" s="82">
        <v>0.21</v>
      </c>
      <c r="J174" s="83" t="s">
        <v>38</v>
      </c>
    </row>
    <row r="175" spans="1:10" ht="15.75" x14ac:dyDescent="0.25">
      <c r="A175" s="172">
        <v>41</v>
      </c>
      <c r="B175" s="219"/>
      <c r="C175" s="217"/>
      <c r="D175" s="207"/>
      <c r="E175" s="98" t="s">
        <v>212</v>
      </c>
      <c r="F175" s="82" t="s">
        <v>213</v>
      </c>
      <c r="G175" s="82" t="s">
        <v>350</v>
      </c>
      <c r="H175" s="82" t="s">
        <v>351</v>
      </c>
      <c r="I175" s="82">
        <v>0.21</v>
      </c>
      <c r="J175" s="83" t="s">
        <v>38</v>
      </c>
    </row>
    <row r="176" spans="1:10" ht="15.75" x14ac:dyDescent="0.25">
      <c r="A176" s="172">
        <v>42</v>
      </c>
      <c r="B176" s="219"/>
      <c r="C176" s="217" t="s">
        <v>214</v>
      </c>
      <c r="D176" s="207" t="s">
        <v>215</v>
      </c>
      <c r="E176" s="98" t="s">
        <v>216</v>
      </c>
      <c r="F176" s="82" t="s">
        <v>217</v>
      </c>
      <c r="G176" s="82" t="s">
        <v>352</v>
      </c>
      <c r="H176" s="82" t="s">
        <v>353</v>
      </c>
      <c r="I176" s="82">
        <v>0.2</v>
      </c>
      <c r="J176" s="83" t="s">
        <v>38</v>
      </c>
    </row>
    <row r="177" spans="1:10" ht="15.75" x14ac:dyDescent="0.25">
      <c r="A177" s="172">
        <v>43</v>
      </c>
      <c r="B177" s="219"/>
      <c r="C177" s="217"/>
      <c r="D177" s="207"/>
      <c r="E177" s="98" t="s">
        <v>218</v>
      </c>
      <c r="F177" s="82" t="s">
        <v>219</v>
      </c>
      <c r="G177" s="82" t="s">
        <v>354</v>
      </c>
      <c r="H177" s="82" t="s">
        <v>355</v>
      </c>
      <c r="I177" s="82">
        <v>0.2</v>
      </c>
      <c r="J177" s="83" t="s">
        <v>38</v>
      </c>
    </row>
    <row r="178" spans="1:10" ht="15.75" x14ac:dyDescent="0.25">
      <c r="A178" s="172">
        <v>44</v>
      </c>
      <c r="B178" s="219"/>
      <c r="C178" s="217"/>
      <c r="D178" s="207"/>
      <c r="E178" s="98" t="s">
        <v>220</v>
      </c>
      <c r="F178" s="82" t="s">
        <v>221</v>
      </c>
      <c r="G178" s="82" t="s">
        <v>356</v>
      </c>
      <c r="H178" s="82" t="s">
        <v>357</v>
      </c>
      <c r="I178" s="82">
        <v>0.35</v>
      </c>
      <c r="J178" s="83" t="s">
        <v>110</v>
      </c>
    </row>
    <row r="179" spans="1:10" ht="15.75" x14ac:dyDescent="0.25">
      <c r="A179" s="172">
        <v>45</v>
      </c>
      <c r="B179" s="219"/>
      <c r="C179" s="217"/>
      <c r="D179" s="207"/>
      <c r="E179" s="98" t="s">
        <v>222</v>
      </c>
      <c r="F179" s="82" t="s">
        <v>223</v>
      </c>
      <c r="G179" s="82" t="s">
        <v>358</v>
      </c>
      <c r="H179" s="82" t="s">
        <v>359</v>
      </c>
      <c r="I179" s="82">
        <v>0.35</v>
      </c>
      <c r="J179" s="83" t="s">
        <v>110</v>
      </c>
    </row>
    <row r="180" spans="1:10" ht="15.75" x14ac:dyDescent="0.25">
      <c r="A180" s="172">
        <v>46</v>
      </c>
      <c r="B180" s="219"/>
      <c r="C180" s="217"/>
      <c r="D180" s="207"/>
      <c r="E180" s="98" t="s">
        <v>224</v>
      </c>
      <c r="F180" s="82" t="s">
        <v>225</v>
      </c>
      <c r="G180" s="82" t="s">
        <v>360</v>
      </c>
      <c r="H180" s="82" t="s">
        <v>361</v>
      </c>
      <c r="I180" s="82">
        <v>0.24</v>
      </c>
      <c r="J180" s="83" t="s">
        <v>38</v>
      </c>
    </row>
    <row r="181" spans="1:10" ht="15.75" x14ac:dyDescent="0.25">
      <c r="A181" s="172">
        <v>47</v>
      </c>
      <c r="B181" s="219"/>
      <c r="C181" s="217"/>
      <c r="D181" s="207"/>
      <c r="E181" s="98" t="s">
        <v>226</v>
      </c>
      <c r="F181" s="82" t="s">
        <v>227</v>
      </c>
      <c r="G181" s="82" t="s">
        <v>362</v>
      </c>
      <c r="H181" s="82" t="s">
        <v>363</v>
      </c>
      <c r="I181" s="82">
        <v>0.3</v>
      </c>
      <c r="J181" s="83" t="s">
        <v>110</v>
      </c>
    </row>
    <row r="182" spans="1:10" ht="15.75" x14ac:dyDescent="0.25">
      <c r="A182" s="172">
        <v>48</v>
      </c>
      <c r="B182" s="219"/>
      <c r="C182" s="217"/>
      <c r="D182" s="207"/>
      <c r="E182" s="98" t="s">
        <v>228</v>
      </c>
      <c r="F182" s="82" t="s">
        <v>229</v>
      </c>
      <c r="G182" s="82" t="s">
        <v>364</v>
      </c>
      <c r="H182" s="82" t="s">
        <v>365</v>
      </c>
      <c r="I182" s="85">
        <v>0.45</v>
      </c>
      <c r="J182" s="83" t="s">
        <v>89</v>
      </c>
    </row>
    <row r="183" spans="1:10" ht="15.75" x14ac:dyDescent="0.25">
      <c r="A183" s="172">
        <v>49</v>
      </c>
      <c r="B183" s="219"/>
      <c r="C183" s="217"/>
      <c r="D183" s="207"/>
      <c r="E183" s="98" t="s">
        <v>230</v>
      </c>
      <c r="F183" s="82" t="s">
        <v>231</v>
      </c>
      <c r="G183" s="82" t="s">
        <v>366</v>
      </c>
      <c r="H183" s="82" t="s">
        <v>367</v>
      </c>
      <c r="I183" s="85">
        <v>0.44</v>
      </c>
      <c r="J183" s="83" t="s">
        <v>99</v>
      </c>
    </row>
    <row r="184" spans="1:10" ht="15.75" x14ac:dyDescent="0.25">
      <c r="A184" s="172">
        <v>50</v>
      </c>
      <c r="B184" s="219"/>
      <c r="C184" s="217"/>
      <c r="D184" s="207"/>
      <c r="E184" s="98" t="s">
        <v>232</v>
      </c>
      <c r="F184" s="82" t="s">
        <v>233</v>
      </c>
      <c r="G184" s="82" t="s">
        <v>368</v>
      </c>
      <c r="H184" s="82" t="s">
        <v>369</v>
      </c>
      <c r="I184" s="82">
        <v>0.4</v>
      </c>
      <c r="J184" s="83" t="s">
        <v>266</v>
      </c>
    </row>
    <row r="185" spans="1:10" ht="15.75" x14ac:dyDescent="0.25">
      <c r="A185" s="172">
        <v>51</v>
      </c>
      <c r="B185" s="219"/>
      <c r="C185" s="217"/>
      <c r="D185" s="207" t="s">
        <v>1876</v>
      </c>
      <c r="E185" s="98" t="s">
        <v>234</v>
      </c>
      <c r="F185" s="82" t="s">
        <v>235</v>
      </c>
      <c r="G185" s="82" t="s">
        <v>370</v>
      </c>
      <c r="H185" s="82" t="s">
        <v>371</v>
      </c>
      <c r="I185" s="82">
        <v>0.18</v>
      </c>
      <c r="J185" s="83" t="s">
        <v>273</v>
      </c>
    </row>
    <row r="186" spans="1:10" ht="15.75" x14ac:dyDescent="0.25">
      <c r="A186" s="172">
        <v>52</v>
      </c>
      <c r="B186" s="219"/>
      <c r="C186" s="217"/>
      <c r="D186" s="207"/>
      <c r="E186" s="98" t="s">
        <v>236</v>
      </c>
      <c r="F186" s="82" t="s">
        <v>237</v>
      </c>
      <c r="G186" s="82" t="s">
        <v>372</v>
      </c>
      <c r="H186" s="82" t="s">
        <v>373</v>
      </c>
      <c r="I186" s="82">
        <v>0.18</v>
      </c>
      <c r="J186" s="83" t="s">
        <v>269</v>
      </c>
    </row>
    <row r="187" spans="1:10" ht="15.75" x14ac:dyDescent="0.25">
      <c r="A187" s="172">
        <v>53</v>
      </c>
      <c r="B187" s="219"/>
      <c r="C187" s="217"/>
      <c r="D187" s="207"/>
      <c r="E187" s="98" t="s">
        <v>238</v>
      </c>
      <c r="F187" s="82" t="s">
        <v>239</v>
      </c>
      <c r="G187" s="82" t="s">
        <v>374</v>
      </c>
      <c r="H187" s="82" t="s">
        <v>375</v>
      </c>
      <c r="I187" s="82">
        <v>0.14000000000000001</v>
      </c>
      <c r="J187" s="83" t="s">
        <v>274</v>
      </c>
    </row>
    <row r="188" spans="1:10" ht="15.75" x14ac:dyDescent="0.25">
      <c r="A188" s="172">
        <v>54</v>
      </c>
      <c r="B188" s="219"/>
      <c r="C188" s="217"/>
      <c r="D188" s="207"/>
      <c r="E188" s="98" t="s">
        <v>240</v>
      </c>
      <c r="F188" s="82" t="s">
        <v>241</v>
      </c>
      <c r="G188" s="82" t="s">
        <v>376</v>
      </c>
      <c r="H188" s="82" t="s">
        <v>377</v>
      </c>
      <c r="I188" s="82">
        <v>0.22</v>
      </c>
      <c r="J188" s="83" t="s">
        <v>89</v>
      </c>
    </row>
    <row r="189" spans="1:10" ht="15.75" x14ac:dyDescent="0.25">
      <c r="A189" s="172">
        <v>55</v>
      </c>
      <c r="B189" s="219"/>
      <c r="C189" s="217"/>
      <c r="D189" s="207"/>
      <c r="E189" s="98" t="s">
        <v>242</v>
      </c>
      <c r="F189" s="82" t="s">
        <v>243</v>
      </c>
      <c r="G189" s="82" t="s">
        <v>378</v>
      </c>
      <c r="H189" s="82" t="s">
        <v>379</v>
      </c>
      <c r="I189" s="82">
        <v>0.1</v>
      </c>
      <c r="J189" s="83" t="s">
        <v>38</v>
      </c>
    </row>
    <row r="190" spans="1:10" ht="15.75" x14ac:dyDescent="0.25">
      <c r="A190" s="172">
        <v>56</v>
      </c>
      <c r="B190" s="219"/>
      <c r="C190" s="217"/>
      <c r="D190" s="207"/>
      <c r="E190" s="98" t="s">
        <v>244</v>
      </c>
      <c r="F190" s="82" t="s">
        <v>245</v>
      </c>
      <c r="G190" s="82" t="s">
        <v>380</v>
      </c>
      <c r="H190" s="82" t="s">
        <v>381</v>
      </c>
      <c r="I190" s="82">
        <v>0.13</v>
      </c>
      <c r="J190" s="83" t="s">
        <v>38</v>
      </c>
    </row>
    <row r="191" spans="1:10" ht="15.75" x14ac:dyDescent="0.25">
      <c r="A191" s="172">
        <v>57</v>
      </c>
      <c r="B191" s="219"/>
      <c r="C191" s="217" t="s">
        <v>246</v>
      </c>
      <c r="D191" s="207" t="s">
        <v>247</v>
      </c>
      <c r="E191" s="98" t="s">
        <v>248</v>
      </c>
      <c r="F191" s="82" t="s">
        <v>249</v>
      </c>
      <c r="G191" s="82" t="s">
        <v>382</v>
      </c>
      <c r="H191" s="82" t="s">
        <v>383</v>
      </c>
      <c r="I191" s="82">
        <v>0.31</v>
      </c>
      <c r="J191" s="83" t="s">
        <v>275</v>
      </c>
    </row>
    <row r="192" spans="1:10" ht="15.75" x14ac:dyDescent="0.25">
      <c r="A192" s="172">
        <v>58</v>
      </c>
      <c r="B192" s="219"/>
      <c r="C192" s="217"/>
      <c r="D192" s="207"/>
      <c r="E192" s="98" t="s">
        <v>250</v>
      </c>
      <c r="F192" s="82" t="s">
        <v>251</v>
      </c>
      <c r="G192" s="82" t="s">
        <v>384</v>
      </c>
      <c r="H192" s="82" t="s">
        <v>385</v>
      </c>
      <c r="I192" s="82">
        <v>0.17</v>
      </c>
      <c r="J192" s="83" t="s">
        <v>38</v>
      </c>
    </row>
    <row r="193" spans="1:10" ht="15.75" x14ac:dyDescent="0.25">
      <c r="A193" s="172">
        <v>59</v>
      </c>
      <c r="B193" s="219"/>
      <c r="C193" s="217"/>
      <c r="D193" s="207"/>
      <c r="E193" s="98" t="s">
        <v>252</v>
      </c>
      <c r="F193" s="82" t="s">
        <v>253</v>
      </c>
      <c r="G193" s="82" t="s">
        <v>386</v>
      </c>
      <c r="H193" s="82" t="s">
        <v>387</v>
      </c>
      <c r="I193" s="82">
        <v>0.26</v>
      </c>
      <c r="J193" s="83" t="s">
        <v>110</v>
      </c>
    </row>
    <row r="194" spans="1:10" ht="15.75" x14ac:dyDescent="0.25">
      <c r="A194" s="172">
        <v>60</v>
      </c>
      <c r="B194" s="219"/>
      <c r="C194" s="217"/>
      <c r="D194" s="207"/>
      <c r="E194" s="98" t="s">
        <v>254</v>
      </c>
      <c r="F194" s="82" t="s">
        <v>255</v>
      </c>
      <c r="G194" s="82" t="s">
        <v>388</v>
      </c>
      <c r="H194" s="82" t="s">
        <v>389</v>
      </c>
      <c r="I194" s="82">
        <v>0.26</v>
      </c>
      <c r="J194" s="83" t="s">
        <v>110</v>
      </c>
    </row>
    <row r="195" spans="1:10" ht="15.75" x14ac:dyDescent="0.25">
      <c r="A195" s="172">
        <v>61</v>
      </c>
      <c r="B195" s="219"/>
      <c r="C195" s="217"/>
      <c r="D195" s="207"/>
      <c r="E195" s="98" t="s">
        <v>256</v>
      </c>
      <c r="F195" s="82" t="s">
        <v>257</v>
      </c>
      <c r="G195" s="82" t="s">
        <v>390</v>
      </c>
      <c r="H195" s="82" t="s">
        <v>391</v>
      </c>
      <c r="I195" s="82">
        <v>0.22</v>
      </c>
      <c r="J195" s="83" t="s">
        <v>266</v>
      </c>
    </row>
    <row r="196" spans="1:10" ht="31.5" x14ac:dyDescent="0.25">
      <c r="A196" s="172">
        <v>62</v>
      </c>
      <c r="B196" s="219"/>
      <c r="C196" s="217"/>
      <c r="D196" s="207"/>
      <c r="E196" s="98" t="s">
        <v>2090</v>
      </c>
      <c r="F196" s="82" t="s">
        <v>2091</v>
      </c>
      <c r="G196" s="82" t="s">
        <v>2092</v>
      </c>
      <c r="H196" s="82" t="s">
        <v>2093</v>
      </c>
      <c r="I196" s="82">
        <v>0.23</v>
      </c>
      <c r="J196" s="83" t="s">
        <v>38</v>
      </c>
    </row>
    <row r="197" spans="1:10" ht="31.5" x14ac:dyDescent="0.25">
      <c r="A197" s="172">
        <v>63</v>
      </c>
      <c r="B197" s="219"/>
      <c r="C197" s="217"/>
      <c r="D197" s="207"/>
      <c r="E197" s="98" t="s">
        <v>2094</v>
      </c>
      <c r="F197" s="82" t="s">
        <v>2094</v>
      </c>
      <c r="G197" s="82" t="s">
        <v>2095</v>
      </c>
      <c r="H197" s="82" t="s">
        <v>2095</v>
      </c>
      <c r="I197" s="82">
        <v>0.28000000000000003</v>
      </c>
      <c r="J197" s="83" t="s">
        <v>266</v>
      </c>
    </row>
    <row r="198" spans="1:10" ht="15.75" x14ac:dyDescent="0.25">
      <c r="A198" s="172">
        <v>64</v>
      </c>
      <c r="B198" s="219"/>
      <c r="C198" s="217"/>
      <c r="D198" s="207"/>
      <c r="E198" s="98" t="s">
        <v>258</v>
      </c>
      <c r="F198" s="82" t="s">
        <v>259</v>
      </c>
      <c r="G198" s="82" t="s">
        <v>392</v>
      </c>
      <c r="H198" s="82" t="s">
        <v>393</v>
      </c>
      <c r="I198" s="82">
        <v>0.34</v>
      </c>
      <c r="J198" s="83" t="s">
        <v>110</v>
      </c>
    </row>
    <row r="199" spans="1:10" ht="15.75" x14ac:dyDescent="0.25">
      <c r="A199" s="172">
        <v>65</v>
      </c>
      <c r="B199" s="219"/>
      <c r="C199" s="217" t="s">
        <v>260</v>
      </c>
      <c r="D199" s="207" t="s">
        <v>1882</v>
      </c>
      <c r="E199" s="98" t="s">
        <v>262</v>
      </c>
      <c r="F199" s="82" t="s">
        <v>263</v>
      </c>
      <c r="G199" s="82" t="s">
        <v>394</v>
      </c>
      <c r="H199" s="82" t="s">
        <v>395</v>
      </c>
      <c r="I199" s="82">
        <v>0.39</v>
      </c>
      <c r="J199" s="83" t="s">
        <v>99</v>
      </c>
    </row>
    <row r="200" spans="1:10" ht="15.75" x14ac:dyDescent="0.25">
      <c r="A200" s="172">
        <v>66</v>
      </c>
      <c r="B200" s="219"/>
      <c r="C200" s="217"/>
      <c r="D200" s="207"/>
      <c r="E200" s="98" t="s">
        <v>264</v>
      </c>
      <c r="F200" s="82" t="s">
        <v>265</v>
      </c>
      <c r="G200" s="82" t="s">
        <v>396</v>
      </c>
      <c r="H200" s="82" t="s">
        <v>397</v>
      </c>
      <c r="I200" s="82">
        <v>0.22</v>
      </c>
      <c r="J200" s="83" t="s">
        <v>38</v>
      </c>
    </row>
    <row r="201" spans="1:10" ht="31.5" x14ac:dyDescent="0.25">
      <c r="A201" s="172">
        <v>67</v>
      </c>
      <c r="B201" s="219"/>
      <c r="C201" s="48" t="s">
        <v>401</v>
      </c>
      <c r="D201" s="82" t="s">
        <v>2096</v>
      </c>
      <c r="E201" s="98" t="s">
        <v>2097</v>
      </c>
      <c r="F201" s="82" t="s">
        <v>2098</v>
      </c>
      <c r="G201" s="82" t="s">
        <v>2099</v>
      </c>
      <c r="H201" s="82" t="s">
        <v>2100</v>
      </c>
      <c r="I201" s="82">
        <v>0.32</v>
      </c>
      <c r="J201" s="83" t="s">
        <v>38</v>
      </c>
    </row>
    <row r="202" spans="1:10" ht="32.25" thickBot="1" x14ac:dyDescent="0.3">
      <c r="A202" s="174">
        <v>68</v>
      </c>
      <c r="B202" s="220"/>
      <c r="C202" s="86" t="s">
        <v>2101</v>
      </c>
      <c r="D202" s="87" t="s">
        <v>2102</v>
      </c>
      <c r="E202" s="99" t="s">
        <v>960</v>
      </c>
      <c r="F202" s="87" t="s">
        <v>1687</v>
      </c>
      <c r="G202" s="87" t="s">
        <v>2103</v>
      </c>
      <c r="H202" s="87" t="s">
        <v>2104</v>
      </c>
      <c r="I202" s="88">
        <v>0.7</v>
      </c>
      <c r="J202" s="89" t="s">
        <v>99</v>
      </c>
    </row>
    <row r="203" spans="1:10" ht="15.75" x14ac:dyDescent="0.25">
      <c r="A203" s="168">
        <v>1</v>
      </c>
      <c r="B203" s="212" t="s">
        <v>9</v>
      </c>
      <c r="C203" s="189" t="s">
        <v>73</v>
      </c>
      <c r="D203" s="192" t="s">
        <v>1503</v>
      </c>
      <c r="E203" s="97" t="s">
        <v>1504</v>
      </c>
      <c r="F203" s="94" t="s">
        <v>1018</v>
      </c>
      <c r="G203" s="94" t="s">
        <v>1513</v>
      </c>
      <c r="H203" s="94" t="s">
        <v>1513</v>
      </c>
      <c r="I203" s="94">
        <v>0.27</v>
      </c>
      <c r="J203" s="100" t="s">
        <v>266</v>
      </c>
    </row>
    <row r="204" spans="1:10" ht="15.75" x14ac:dyDescent="0.25">
      <c r="A204" s="169">
        <v>2</v>
      </c>
      <c r="B204" s="212"/>
      <c r="C204" s="189"/>
      <c r="D204" s="192"/>
      <c r="E204" s="98" t="s">
        <v>1505</v>
      </c>
      <c r="F204" s="82" t="s">
        <v>1506</v>
      </c>
      <c r="G204" s="82" t="s">
        <v>1514</v>
      </c>
      <c r="H204" s="82" t="s">
        <v>1515</v>
      </c>
      <c r="I204" s="82">
        <v>0.24</v>
      </c>
      <c r="J204" s="101" t="s">
        <v>38</v>
      </c>
    </row>
    <row r="205" spans="1:10" ht="15.75" x14ac:dyDescent="0.25">
      <c r="A205" s="169">
        <v>3</v>
      </c>
      <c r="B205" s="212"/>
      <c r="C205" s="190"/>
      <c r="D205" s="193"/>
      <c r="E205" s="98" t="s">
        <v>728</v>
      </c>
      <c r="F205" s="82" t="s">
        <v>729</v>
      </c>
      <c r="G205" s="78" t="s">
        <v>1517</v>
      </c>
      <c r="H205" s="78" t="s">
        <v>1518</v>
      </c>
      <c r="I205" s="82">
        <v>0.24</v>
      </c>
      <c r="J205" s="101" t="s">
        <v>38</v>
      </c>
    </row>
    <row r="206" spans="1:10" ht="15.75" x14ac:dyDescent="0.25">
      <c r="A206" s="168">
        <v>4</v>
      </c>
      <c r="B206" s="212"/>
      <c r="C206" s="188" t="s">
        <v>971</v>
      </c>
      <c r="D206" s="191" t="s">
        <v>993</v>
      </c>
      <c r="E206" s="98" t="s">
        <v>2489</v>
      </c>
      <c r="F206" s="82" t="s">
        <v>2490</v>
      </c>
      <c r="G206" s="78" t="s">
        <v>2491</v>
      </c>
      <c r="H206" s="78" t="s">
        <v>2492</v>
      </c>
      <c r="I206" s="85">
        <v>0.63</v>
      </c>
      <c r="J206" s="101" t="s">
        <v>273</v>
      </c>
    </row>
    <row r="207" spans="1:10" ht="15.75" customHeight="1" x14ac:dyDescent="0.25">
      <c r="A207" s="169">
        <v>5</v>
      </c>
      <c r="B207" s="212"/>
      <c r="C207" s="189"/>
      <c r="D207" s="192"/>
      <c r="E207" s="98" t="s">
        <v>1507</v>
      </c>
      <c r="F207" s="82" t="s">
        <v>2493</v>
      </c>
      <c r="G207" s="82" t="s">
        <v>1516</v>
      </c>
      <c r="H207" s="82" t="s">
        <v>2494</v>
      </c>
      <c r="I207" s="85">
        <v>0.56999999999999995</v>
      </c>
      <c r="J207" s="101" t="s">
        <v>2495</v>
      </c>
    </row>
    <row r="208" spans="1:10" ht="15.75" customHeight="1" x14ac:dyDescent="0.25">
      <c r="A208" s="169">
        <v>6</v>
      </c>
      <c r="B208" s="212"/>
      <c r="C208" s="190"/>
      <c r="D208" s="193"/>
      <c r="E208" s="98" t="s">
        <v>1508</v>
      </c>
      <c r="F208" s="82" t="s">
        <v>1509</v>
      </c>
      <c r="G208" s="82" t="s">
        <v>1519</v>
      </c>
      <c r="H208" s="82" t="s">
        <v>1520</v>
      </c>
      <c r="I208" s="82">
        <v>0.28999999999999998</v>
      </c>
      <c r="J208" s="101" t="s">
        <v>266</v>
      </c>
    </row>
    <row r="209" spans="1:13" ht="15.75" x14ac:dyDescent="0.25">
      <c r="A209" s="168">
        <v>7</v>
      </c>
      <c r="B209" s="212"/>
      <c r="C209" s="188" t="s">
        <v>1071</v>
      </c>
      <c r="D209" s="191" t="s">
        <v>1069</v>
      </c>
      <c r="E209" s="98" t="s">
        <v>1510</v>
      </c>
      <c r="F209" s="82" t="s">
        <v>1510</v>
      </c>
      <c r="G209" s="82" t="s">
        <v>1521</v>
      </c>
      <c r="H209" s="82" t="s">
        <v>1521</v>
      </c>
      <c r="I209" s="85">
        <v>0.45</v>
      </c>
      <c r="J209" s="101" t="s">
        <v>110</v>
      </c>
    </row>
    <row r="210" spans="1:13" ht="16.5" thickBot="1" x14ac:dyDescent="0.3">
      <c r="A210" s="169">
        <v>8</v>
      </c>
      <c r="B210" s="212"/>
      <c r="C210" s="189"/>
      <c r="D210" s="192"/>
      <c r="E210" s="102" t="s">
        <v>1511</v>
      </c>
      <c r="F210" s="17" t="s">
        <v>1512</v>
      </c>
      <c r="G210" s="17" t="s">
        <v>1522</v>
      </c>
      <c r="H210" s="17" t="s">
        <v>1523</v>
      </c>
      <c r="I210" s="17">
        <v>0.37</v>
      </c>
      <c r="J210" s="103" t="s">
        <v>266</v>
      </c>
    </row>
    <row r="211" spans="1:13" ht="15.75" x14ac:dyDescent="0.25">
      <c r="A211" s="171">
        <v>1</v>
      </c>
      <c r="B211" s="194" t="s">
        <v>27</v>
      </c>
      <c r="C211" s="221" t="s">
        <v>802</v>
      </c>
      <c r="D211" s="226" t="s">
        <v>803</v>
      </c>
      <c r="E211" s="15" t="s">
        <v>804</v>
      </c>
      <c r="F211" s="15" t="s">
        <v>805</v>
      </c>
      <c r="G211" s="15" t="s">
        <v>821</v>
      </c>
      <c r="H211" s="15" t="s">
        <v>822</v>
      </c>
      <c r="I211" s="15">
        <v>0.34</v>
      </c>
      <c r="J211" s="77" t="s">
        <v>38</v>
      </c>
      <c r="K211" s="67"/>
    </row>
    <row r="212" spans="1:13" ht="15.75" x14ac:dyDescent="0.25">
      <c r="A212" s="172">
        <v>2</v>
      </c>
      <c r="B212" s="195"/>
      <c r="C212" s="217"/>
      <c r="D212" s="227"/>
      <c r="E212" s="94" t="s">
        <v>419</v>
      </c>
      <c r="F212" s="94" t="s">
        <v>2251</v>
      </c>
      <c r="G212" s="94" t="s">
        <v>2252</v>
      </c>
      <c r="H212" s="94" t="s">
        <v>2253</v>
      </c>
      <c r="I212" s="94">
        <v>0.34</v>
      </c>
      <c r="J212" s="95" t="s">
        <v>38</v>
      </c>
      <c r="K212" s="67"/>
    </row>
    <row r="213" spans="1:13" ht="15.75" x14ac:dyDescent="0.25">
      <c r="A213" s="172">
        <v>3</v>
      </c>
      <c r="B213" s="195"/>
      <c r="C213" s="217" t="s">
        <v>806</v>
      </c>
      <c r="D213" s="228" t="s">
        <v>807</v>
      </c>
      <c r="E213" s="82" t="s">
        <v>809</v>
      </c>
      <c r="F213" s="82" t="s">
        <v>810</v>
      </c>
      <c r="G213" s="82" t="s">
        <v>823</v>
      </c>
      <c r="H213" s="82" t="s">
        <v>824</v>
      </c>
      <c r="I213" s="82">
        <v>0.32</v>
      </c>
      <c r="J213" s="83" t="s">
        <v>38</v>
      </c>
      <c r="K213" s="67"/>
    </row>
    <row r="214" spans="1:13" ht="15.75" x14ac:dyDescent="0.25">
      <c r="A214" s="172">
        <v>4</v>
      </c>
      <c r="B214" s="195"/>
      <c r="C214" s="217"/>
      <c r="D214" s="228"/>
      <c r="E214" s="82" t="s">
        <v>811</v>
      </c>
      <c r="F214" s="82" t="s">
        <v>812</v>
      </c>
      <c r="G214" s="82" t="s">
        <v>830</v>
      </c>
      <c r="H214" s="82" t="s">
        <v>825</v>
      </c>
      <c r="I214" s="104">
        <v>0.83</v>
      </c>
      <c r="J214" s="105" t="s">
        <v>89</v>
      </c>
      <c r="K214" s="67"/>
    </row>
    <row r="215" spans="1:13" ht="15.75" x14ac:dyDescent="0.25">
      <c r="A215" s="172">
        <v>5</v>
      </c>
      <c r="B215" s="195"/>
      <c r="C215" s="217"/>
      <c r="D215" s="228"/>
      <c r="E215" s="82" t="s">
        <v>813</v>
      </c>
      <c r="F215" s="82" t="s">
        <v>814</v>
      </c>
      <c r="G215" s="82" t="s">
        <v>826</v>
      </c>
      <c r="H215" s="82" t="s">
        <v>827</v>
      </c>
      <c r="I215" s="82">
        <v>0.39</v>
      </c>
      <c r="J215" s="105" t="s">
        <v>266</v>
      </c>
      <c r="K215" s="67"/>
    </row>
    <row r="216" spans="1:13" ht="15.75" x14ac:dyDescent="0.25">
      <c r="A216" s="172">
        <v>6</v>
      </c>
      <c r="B216" s="195"/>
      <c r="C216" s="217"/>
      <c r="D216" s="228"/>
      <c r="E216" s="82" t="s">
        <v>815</v>
      </c>
      <c r="F216" s="82" t="s">
        <v>816</v>
      </c>
      <c r="G216" s="82" t="s">
        <v>828</v>
      </c>
      <c r="H216" s="82" t="s">
        <v>829</v>
      </c>
      <c r="I216" s="85">
        <v>0.79</v>
      </c>
      <c r="J216" s="106">
        <v>10</v>
      </c>
      <c r="K216" s="67"/>
    </row>
    <row r="217" spans="1:13" ht="31.5" x14ac:dyDescent="0.25">
      <c r="A217" s="172">
        <v>7</v>
      </c>
      <c r="B217" s="195"/>
      <c r="C217" s="217" t="s">
        <v>808</v>
      </c>
      <c r="D217" s="229" t="s">
        <v>1878</v>
      </c>
      <c r="E217" s="82" t="s">
        <v>817</v>
      </c>
      <c r="F217" s="82" t="s">
        <v>818</v>
      </c>
      <c r="G217" s="82" t="s">
        <v>2254</v>
      </c>
      <c r="H217" s="82" t="s">
        <v>2255</v>
      </c>
      <c r="I217" s="82">
        <v>0.24</v>
      </c>
      <c r="J217" s="106">
        <v>5</v>
      </c>
      <c r="K217" s="67"/>
    </row>
    <row r="218" spans="1:13" ht="31.5" x14ac:dyDescent="0.25">
      <c r="A218" s="172">
        <v>8</v>
      </c>
      <c r="B218" s="195"/>
      <c r="C218" s="217"/>
      <c r="D218" s="230"/>
      <c r="E218" s="82" t="s">
        <v>819</v>
      </c>
      <c r="F218" s="82" t="s">
        <v>820</v>
      </c>
      <c r="G218" s="82" t="s">
        <v>2256</v>
      </c>
      <c r="H218" s="82" t="s">
        <v>2257</v>
      </c>
      <c r="I218" s="82">
        <v>0.19</v>
      </c>
      <c r="J218" s="105" t="s">
        <v>38</v>
      </c>
      <c r="K218" s="67"/>
    </row>
    <row r="219" spans="1:13" ht="15.75" x14ac:dyDescent="0.25">
      <c r="A219" s="172">
        <v>9</v>
      </c>
      <c r="B219" s="195"/>
      <c r="C219" s="217"/>
      <c r="D219" s="227"/>
      <c r="E219" s="82" t="s">
        <v>693</v>
      </c>
      <c r="F219" s="82" t="s">
        <v>2258</v>
      </c>
      <c r="G219" s="82" t="s">
        <v>2259</v>
      </c>
      <c r="H219" s="82" t="s">
        <v>2260</v>
      </c>
      <c r="I219" s="82">
        <v>0.4</v>
      </c>
      <c r="J219" s="105" t="s">
        <v>266</v>
      </c>
      <c r="K219" s="67"/>
      <c r="L219" s="11"/>
      <c r="M219" s="11"/>
    </row>
    <row r="220" spans="1:13" ht="63.75" thickBot="1" x14ac:dyDescent="0.3">
      <c r="A220" s="174">
        <v>10</v>
      </c>
      <c r="B220" s="196"/>
      <c r="C220" s="86" t="s">
        <v>2261</v>
      </c>
      <c r="D220" s="107" t="s">
        <v>2262</v>
      </c>
      <c r="E220" s="87" t="s">
        <v>2263</v>
      </c>
      <c r="F220" s="87" t="s">
        <v>2264</v>
      </c>
      <c r="G220" s="87" t="s">
        <v>2265</v>
      </c>
      <c r="H220" s="87" t="s">
        <v>2266</v>
      </c>
      <c r="I220" s="87">
        <v>0.38</v>
      </c>
      <c r="J220" s="108" t="s">
        <v>38</v>
      </c>
      <c r="K220" s="67"/>
      <c r="L220" s="11"/>
      <c r="M220" s="11"/>
    </row>
    <row r="221" spans="1:13" ht="15.75" x14ac:dyDescent="0.25">
      <c r="A221" s="168">
        <v>1</v>
      </c>
      <c r="B221" s="212" t="s">
        <v>19</v>
      </c>
      <c r="C221" s="189" t="s">
        <v>1168</v>
      </c>
      <c r="D221" s="192" t="s">
        <v>1214</v>
      </c>
      <c r="E221" s="97" t="s">
        <v>1171</v>
      </c>
      <c r="F221" s="94" t="s">
        <v>1172</v>
      </c>
      <c r="G221" s="94" t="s">
        <v>1173</v>
      </c>
      <c r="H221" s="94" t="s">
        <v>1174</v>
      </c>
      <c r="I221" s="94">
        <v>0.22</v>
      </c>
      <c r="J221" s="109" t="s">
        <v>38</v>
      </c>
    </row>
    <row r="222" spans="1:13" ht="15.75" x14ac:dyDescent="0.25">
      <c r="A222" s="169">
        <v>2</v>
      </c>
      <c r="B222" s="212"/>
      <c r="C222" s="190"/>
      <c r="D222" s="193"/>
      <c r="E222" s="98" t="s">
        <v>1175</v>
      </c>
      <c r="F222" s="82" t="s">
        <v>1176</v>
      </c>
      <c r="G222" s="82" t="s">
        <v>1177</v>
      </c>
      <c r="H222" s="82" t="s">
        <v>1178</v>
      </c>
      <c r="I222" s="85">
        <v>0.43</v>
      </c>
      <c r="J222" s="105" t="s">
        <v>272</v>
      </c>
    </row>
    <row r="223" spans="1:13" ht="19.5" thickBot="1" x14ac:dyDescent="0.3">
      <c r="A223" s="170">
        <v>3</v>
      </c>
      <c r="B223" s="212"/>
      <c r="C223" s="80" t="s">
        <v>1169</v>
      </c>
      <c r="D223" s="17" t="s">
        <v>1170</v>
      </c>
      <c r="E223" s="102" t="s">
        <v>1180</v>
      </c>
      <c r="F223" s="17" t="s">
        <v>1181</v>
      </c>
      <c r="G223" s="17" t="s">
        <v>1179</v>
      </c>
      <c r="H223" s="17" t="s">
        <v>1179</v>
      </c>
      <c r="I223" s="84">
        <v>0.73</v>
      </c>
      <c r="J223" s="113" t="s">
        <v>38</v>
      </c>
    </row>
    <row r="224" spans="1:13" ht="15.75" customHeight="1" x14ac:dyDescent="0.25">
      <c r="A224" s="171">
        <v>1</v>
      </c>
      <c r="B224" s="194" t="s">
        <v>10</v>
      </c>
      <c r="C224" s="197" t="s">
        <v>138</v>
      </c>
      <c r="D224" s="198" t="s">
        <v>1874</v>
      </c>
      <c r="E224" s="15" t="s">
        <v>1397</v>
      </c>
      <c r="F224" s="15" t="s">
        <v>1398</v>
      </c>
      <c r="G224" s="110" t="s">
        <v>1418</v>
      </c>
      <c r="H224" s="110" t="s">
        <v>1419</v>
      </c>
      <c r="I224" s="15">
        <v>0.2</v>
      </c>
      <c r="J224" s="77" t="s">
        <v>38</v>
      </c>
    </row>
    <row r="225" spans="1:10" ht="15.75" customHeight="1" x14ac:dyDescent="0.25">
      <c r="A225" s="175">
        <v>2</v>
      </c>
      <c r="B225" s="195"/>
      <c r="C225" s="189"/>
      <c r="D225" s="192"/>
      <c r="E225" s="94" t="s">
        <v>2345</v>
      </c>
      <c r="F225" s="94" t="s">
        <v>2346</v>
      </c>
      <c r="G225" s="97" t="s">
        <v>2347</v>
      </c>
      <c r="H225" s="97" t="s">
        <v>2348</v>
      </c>
      <c r="I225" s="94">
        <v>0.19</v>
      </c>
      <c r="J225" s="95" t="s">
        <v>38</v>
      </c>
    </row>
    <row r="226" spans="1:10" ht="15.75" customHeight="1" x14ac:dyDescent="0.25">
      <c r="A226" s="172">
        <v>3</v>
      </c>
      <c r="B226" s="195"/>
      <c r="C226" s="189"/>
      <c r="D226" s="192"/>
      <c r="E226" s="82" t="s">
        <v>1399</v>
      </c>
      <c r="F226" s="82" t="s">
        <v>1400</v>
      </c>
      <c r="G226" s="98" t="s">
        <v>1420</v>
      </c>
      <c r="H226" s="98" t="s">
        <v>1421</v>
      </c>
      <c r="I226" s="82">
        <v>0.19</v>
      </c>
      <c r="J226" s="83" t="s">
        <v>38</v>
      </c>
    </row>
    <row r="227" spans="1:10" ht="15.75" customHeight="1" x14ac:dyDescent="0.25">
      <c r="A227" s="172">
        <v>4</v>
      </c>
      <c r="B227" s="195"/>
      <c r="C227" s="189"/>
      <c r="D227" s="192"/>
      <c r="E227" s="82" t="s">
        <v>2349</v>
      </c>
      <c r="F227" s="82" t="s">
        <v>2350</v>
      </c>
      <c r="G227" s="98" t="s">
        <v>2351</v>
      </c>
      <c r="H227" s="98" t="s">
        <v>2352</v>
      </c>
      <c r="I227" s="82">
        <v>0.34</v>
      </c>
      <c r="J227" s="83" t="s">
        <v>99</v>
      </c>
    </row>
    <row r="228" spans="1:10" ht="15.75" customHeight="1" x14ac:dyDescent="0.25">
      <c r="A228" s="172">
        <v>5</v>
      </c>
      <c r="B228" s="195"/>
      <c r="C228" s="189"/>
      <c r="D228" s="192"/>
      <c r="E228" s="82" t="s">
        <v>1401</v>
      </c>
      <c r="F228" s="82" t="s">
        <v>1402</v>
      </c>
      <c r="G228" s="98" t="s">
        <v>1422</v>
      </c>
      <c r="H228" s="98" t="s">
        <v>1423</v>
      </c>
      <c r="I228" s="82">
        <v>0.28999999999999998</v>
      </c>
      <c r="J228" s="83" t="s">
        <v>110</v>
      </c>
    </row>
    <row r="229" spans="1:10" ht="15.75" customHeight="1" x14ac:dyDescent="0.25">
      <c r="A229" s="172">
        <v>6</v>
      </c>
      <c r="B229" s="195"/>
      <c r="C229" s="189"/>
      <c r="D229" s="192"/>
      <c r="E229" s="82" t="s">
        <v>1403</v>
      </c>
      <c r="F229" s="82" t="s">
        <v>1404</v>
      </c>
      <c r="G229" s="98" t="s">
        <v>1428</v>
      </c>
      <c r="H229" s="98" t="s">
        <v>1429</v>
      </c>
      <c r="I229" s="82">
        <v>0.31</v>
      </c>
      <c r="J229" s="83" t="s">
        <v>99</v>
      </c>
    </row>
    <row r="230" spans="1:10" ht="15.75" customHeight="1" x14ac:dyDescent="0.25">
      <c r="A230" s="172">
        <v>7</v>
      </c>
      <c r="B230" s="195"/>
      <c r="C230" s="189"/>
      <c r="D230" s="192"/>
      <c r="E230" s="82" t="s">
        <v>2353</v>
      </c>
      <c r="F230" s="82" t="s">
        <v>2354</v>
      </c>
      <c r="G230" s="98" t="s">
        <v>2355</v>
      </c>
      <c r="H230" s="98" t="s">
        <v>2356</v>
      </c>
      <c r="I230" s="82">
        <v>0.27</v>
      </c>
      <c r="J230" s="83" t="s">
        <v>38</v>
      </c>
    </row>
    <row r="231" spans="1:10" ht="15.75" customHeight="1" x14ac:dyDescent="0.25">
      <c r="A231" s="172">
        <v>8</v>
      </c>
      <c r="B231" s="195"/>
      <c r="C231" s="189"/>
      <c r="D231" s="192"/>
      <c r="E231" s="82" t="s">
        <v>1405</v>
      </c>
      <c r="F231" s="82" t="s">
        <v>1406</v>
      </c>
      <c r="G231" s="98" t="s">
        <v>1430</v>
      </c>
      <c r="H231" s="98" t="s">
        <v>1431</v>
      </c>
      <c r="I231" s="85">
        <v>0.53</v>
      </c>
      <c r="J231" s="83" t="s">
        <v>272</v>
      </c>
    </row>
    <row r="232" spans="1:10" ht="15.75" customHeight="1" x14ac:dyDescent="0.25">
      <c r="A232" s="172">
        <v>9</v>
      </c>
      <c r="B232" s="195"/>
      <c r="C232" s="189"/>
      <c r="D232" s="192"/>
      <c r="E232" s="82" t="s">
        <v>1407</v>
      </c>
      <c r="F232" s="82" t="s">
        <v>1408</v>
      </c>
      <c r="G232" s="98" t="s">
        <v>1424</v>
      </c>
      <c r="H232" s="98" t="s">
        <v>1425</v>
      </c>
      <c r="I232" s="82">
        <v>0.24</v>
      </c>
      <c r="J232" s="83" t="s">
        <v>266</v>
      </c>
    </row>
    <row r="233" spans="1:10" ht="14.25" customHeight="1" x14ac:dyDescent="0.25">
      <c r="A233" s="172">
        <v>10</v>
      </c>
      <c r="B233" s="195"/>
      <c r="C233" s="189"/>
      <c r="D233" s="192"/>
      <c r="E233" s="82" t="s">
        <v>2357</v>
      </c>
      <c r="F233" s="82" t="s">
        <v>2358</v>
      </c>
      <c r="G233" s="98" t="s">
        <v>2359</v>
      </c>
      <c r="H233" s="98" t="s">
        <v>2360</v>
      </c>
      <c r="I233" s="82">
        <v>0.19</v>
      </c>
      <c r="J233" s="83" t="s">
        <v>38</v>
      </c>
    </row>
    <row r="234" spans="1:10" ht="15.75" customHeight="1" x14ac:dyDescent="0.25">
      <c r="A234" s="172">
        <v>11</v>
      </c>
      <c r="B234" s="195"/>
      <c r="C234" s="189"/>
      <c r="D234" s="192"/>
      <c r="E234" s="82" t="s">
        <v>2361</v>
      </c>
      <c r="F234" s="82" t="s">
        <v>2362</v>
      </c>
      <c r="G234" s="98" t="s">
        <v>2363</v>
      </c>
      <c r="H234" s="98" t="s">
        <v>2364</v>
      </c>
      <c r="I234" s="82">
        <v>0.19</v>
      </c>
      <c r="J234" s="83" t="s">
        <v>38</v>
      </c>
    </row>
    <row r="235" spans="1:10" ht="15.75" customHeight="1" x14ac:dyDescent="0.25">
      <c r="A235" s="172">
        <v>12</v>
      </c>
      <c r="B235" s="195"/>
      <c r="C235" s="189"/>
      <c r="D235" s="192"/>
      <c r="E235" s="82" t="s">
        <v>1409</v>
      </c>
      <c r="F235" s="82" t="s">
        <v>1410</v>
      </c>
      <c r="G235" s="98" t="s">
        <v>1426</v>
      </c>
      <c r="H235" s="98" t="s">
        <v>1427</v>
      </c>
      <c r="I235" s="82">
        <v>0.19</v>
      </c>
      <c r="J235" s="83" t="s">
        <v>38</v>
      </c>
    </row>
    <row r="236" spans="1:10" ht="15.75" customHeight="1" x14ac:dyDescent="0.25">
      <c r="A236" s="172">
        <v>13</v>
      </c>
      <c r="B236" s="195"/>
      <c r="C236" s="190"/>
      <c r="D236" s="193"/>
      <c r="E236" s="82" t="s">
        <v>1411</v>
      </c>
      <c r="F236" s="82" t="s">
        <v>1412</v>
      </c>
      <c r="G236" s="98" t="s">
        <v>1432</v>
      </c>
      <c r="H236" s="98" t="s">
        <v>1433</v>
      </c>
      <c r="I236" s="82">
        <v>0.35</v>
      </c>
      <c r="J236" s="83" t="s">
        <v>110</v>
      </c>
    </row>
    <row r="237" spans="1:10" ht="15.75" customHeight="1" x14ac:dyDescent="0.25">
      <c r="A237" s="172">
        <v>14</v>
      </c>
      <c r="B237" s="195"/>
      <c r="C237" s="80" t="s">
        <v>994</v>
      </c>
      <c r="D237" s="17" t="s">
        <v>995</v>
      </c>
      <c r="E237" s="17" t="s">
        <v>1413</v>
      </c>
      <c r="F237" s="17" t="s">
        <v>1414</v>
      </c>
      <c r="G237" s="102" t="s">
        <v>1434</v>
      </c>
      <c r="H237" s="102" t="s">
        <v>1435</v>
      </c>
      <c r="I237" s="17">
        <v>0.32</v>
      </c>
      <c r="J237" s="81" t="s">
        <v>38</v>
      </c>
    </row>
    <row r="238" spans="1:10" ht="15.75" x14ac:dyDescent="0.25">
      <c r="A238" s="172">
        <v>15</v>
      </c>
      <c r="B238" s="195"/>
      <c r="C238" s="188" t="s">
        <v>1395</v>
      </c>
      <c r="D238" s="191" t="s">
        <v>1396</v>
      </c>
      <c r="E238" s="17" t="s">
        <v>210</v>
      </c>
      <c r="F238" s="17" t="s">
        <v>1415</v>
      </c>
      <c r="G238" s="102" t="s">
        <v>1436</v>
      </c>
      <c r="H238" s="102" t="s">
        <v>1437</v>
      </c>
      <c r="I238" s="17">
        <v>0.22</v>
      </c>
      <c r="J238" s="81" t="s">
        <v>38</v>
      </c>
    </row>
    <row r="239" spans="1:10" ht="15.75" customHeight="1" thickBot="1" x14ac:dyDescent="0.3">
      <c r="A239" s="174">
        <v>16</v>
      </c>
      <c r="B239" s="196"/>
      <c r="C239" s="199"/>
      <c r="D239" s="200"/>
      <c r="E239" s="87" t="s">
        <v>1416</v>
      </c>
      <c r="F239" s="87" t="s">
        <v>1417</v>
      </c>
      <c r="G239" s="99" t="s">
        <v>1438</v>
      </c>
      <c r="H239" s="99" t="s">
        <v>1439</v>
      </c>
      <c r="I239" s="99">
        <v>0.22</v>
      </c>
      <c r="J239" s="89" t="s">
        <v>38</v>
      </c>
    </row>
    <row r="240" spans="1:10" x14ac:dyDescent="0.25">
      <c r="A240" s="168">
        <v>1</v>
      </c>
      <c r="B240" s="212" t="s">
        <v>11</v>
      </c>
      <c r="C240" s="90" t="s">
        <v>60</v>
      </c>
      <c r="D240" s="141" t="s">
        <v>1143</v>
      </c>
      <c r="E240" s="91" t="s">
        <v>1137</v>
      </c>
      <c r="F240" s="91" t="s">
        <v>1138</v>
      </c>
      <c r="G240" s="91" t="s">
        <v>1144</v>
      </c>
      <c r="H240" s="91" t="s">
        <v>1145</v>
      </c>
      <c r="I240" s="92">
        <v>0.56999999999999995</v>
      </c>
      <c r="J240" s="93" t="s">
        <v>38</v>
      </c>
    </row>
    <row r="241" spans="1:10" ht="15.75" x14ac:dyDescent="0.25">
      <c r="A241" s="169">
        <v>2</v>
      </c>
      <c r="B241" s="212"/>
      <c r="C241" s="188" t="s">
        <v>70</v>
      </c>
      <c r="D241" s="191" t="s">
        <v>1881</v>
      </c>
      <c r="E241" s="102" t="s">
        <v>1139</v>
      </c>
      <c r="F241" s="102" t="s">
        <v>1140</v>
      </c>
      <c r="G241" s="102" t="s">
        <v>1146</v>
      </c>
      <c r="H241" s="102" t="s">
        <v>1147</v>
      </c>
      <c r="I241" s="102">
        <v>0.27</v>
      </c>
      <c r="J241" s="81" t="s">
        <v>38</v>
      </c>
    </row>
    <row r="242" spans="1:10" ht="16.5" thickBot="1" x14ac:dyDescent="0.3">
      <c r="A242" s="169">
        <v>3</v>
      </c>
      <c r="B242" s="212"/>
      <c r="C242" s="189"/>
      <c r="D242" s="192"/>
      <c r="E242" s="102" t="s">
        <v>1141</v>
      </c>
      <c r="F242" s="102" t="s">
        <v>1142</v>
      </c>
      <c r="G242" s="102" t="s">
        <v>1148</v>
      </c>
      <c r="H242" s="102" t="s">
        <v>1145</v>
      </c>
      <c r="I242" s="84">
        <v>0.63</v>
      </c>
      <c r="J242" s="81" t="s">
        <v>38</v>
      </c>
    </row>
    <row r="243" spans="1:10" x14ac:dyDescent="0.25">
      <c r="A243" s="169">
        <v>1</v>
      </c>
      <c r="B243" s="211" t="s">
        <v>12</v>
      </c>
      <c r="C243" s="75" t="s">
        <v>117</v>
      </c>
      <c r="D243" s="15" t="s">
        <v>2015</v>
      </c>
      <c r="E243" s="110" t="s">
        <v>1552</v>
      </c>
      <c r="F243" s="110" t="s">
        <v>255</v>
      </c>
      <c r="G243" s="110" t="s">
        <v>2016</v>
      </c>
      <c r="H243" s="110" t="s">
        <v>2017</v>
      </c>
      <c r="I243" s="15">
        <v>0.32</v>
      </c>
      <c r="J243" s="77" t="s">
        <v>38</v>
      </c>
    </row>
    <row r="244" spans="1:10" ht="15.75" x14ac:dyDescent="0.25">
      <c r="A244" s="164">
        <v>2</v>
      </c>
      <c r="B244" s="212"/>
      <c r="C244" s="217" t="s">
        <v>79</v>
      </c>
      <c r="D244" s="244" t="s">
        <v>80</v>
      </c>
      <c r="E244" s="101" t="s">
        <v>81</v>
      </c>
      <c r="F244" s="101" t="s">
        <v>82</v>
      </c>
      <c r="G244" s="101" t="s">
        <v>83</v>
      </c>
      <c r="H244" s="101" t="s">
        <v>88</v>
      </c>
      <c r="I244" s="101" t="s">
        <v>111</v>
      </c>
      <c r="J244" s="105" t="s">
        <v>38</v>
      </c>
    </row>
    <row r="245" spans="1:10" ht="15.75" x14ac:dyDescent="0.25">
      <c r="A245" s="169">
        <v>3</v>
      </c>
      <c r="B245" s="212"/>
      <c r="C245" s="217"/>
      <c r="D245" s="244"/>
      <c r="E245" s="101" t="s">
        <v>84</v>
      </c>
      <c r="F245" s="101" t="s">
        <v>85</v>
      </c>
      <c r="G245" s="101" t="s">
        <v>86</v>
      </c>
      <c r="H245" s="101" t="s">
        <v>87</v>
      </c>
      <c r="I245" s="111" t="s">
        <v>112</v>
      </c>
      <c r="J245" s="105" t="s">
        <v>89</v>
      </c>
    </row>
    <row r="246" spans="1:10" ht="15.75" x14ac:dyDescent="0.25">
      <c r="A246" s="164">
        <v>4</v>
      </c>
      <c r="B246" s="212"/>
      <c r="C246" s="217" t="s">
        <v>90</v>
      </c>
      <c r="D246" s="244" t="s">
        <v>1880</v>
      </c>
      <c r="E246" s="101" t="s">
        <v>91</v>
      </c>
      <c r="F246" s="101" t="s">
        <v>92</v>
      </c>
      <c r="G246" s="101" t="s">
        <v>95</v>
      </c>
      <c r="H246" s="101" t="s">
        <v>96</v>
      </c>
      <c r="I246" s="101" t="s">
        <v>113</v>
      </c>
      <c r="J246" s="105" t="s">
        <v>89</v>
      </c>
    </row>
    <row r="247" spans="1:10" ht="15.75" x14ac:dyDescent="0.25">
      <c r="A247" s="169">
        <v>5</v>
      </c>
      <c r="B247" s="212"/>
      <c r="C247" s="217"/>
      <c r="D247" s="244"/>
      <c r="E247" s="101" t="s">
        <v>93</v>
      </c>
      <c r="F247" s="101" t="s">
        <v>94</v>
      </c>
      <c r="G247" s="101" t="s">
        <v>97</v>
      </c>
      <c r="H247" s="101" t="s">
        <v>98</v>
      </c>
      <c r="I247" s="101" t="s">
        <v>114</v>
      </c>
      <c r="J247" s="105" t="s">
        <v>99</v>
      </c>
    </row>
    <row r="248" spans="1:10" x14ac:dyDescent="0.25">
      <c r="A248" s="164">
        <v>6</v>
      </c>
      <c r="B248" s="212"/>
      <c r="C248" s="48" t="s">
        <v>100</v>
      </c>
      <c r="D248" s="101" t="s">
        <v>102</v>
      </c>
      <c r="E248" s="101" t="s">
        <v>103</v>
      </c>
      <c r="F248" s="101" t="s">
        <v>104</v>
      </c>
      <c r="G248" s="101" t="s">
        <v>105</v>
      </c>
      <c r="H248" s="101" t="s">
        <v>106</v>
      </c>
      <c r="I248" s="101" t="s">
        <v>115</v>
      </c>
      <c r="J248" s="105" t="s">
        <v>38</v>
      </c>
    </row>
    <row r="249" spans="1:10" ht="15.75" x14ac:dyDescent="0.25">
      <c r="A249" s="164">
        <v>7</v>
      </c>
      <c r="B249" s="212"/>
      <c r="C249" s="217" t="s">
        <v>101</v>
      </c>
      <c r="D249" s="244" t="s">
        <v>107</v>
      </c>
      <c r="E249" s="101" t="s">
        <v>2018</v>
      </c>
      <c r="F249" s="101" t="s">
        <v>2019</v>
      </c>
      <c r="G249" s="101" t="s">
        <v>2020</v>
      </c>
      <c r="H249" s="101" t="s">
        <v>2021</v>
      </c>
      <c r="I249" s="111" t="s">
        <v>2022</v>
      </c>
      <c r="J249" s="105" t="s">
        <v>269</v>
      </c>
    </row>
    <row r="250" spans="1:10" ht="16.5" thickBot="1" x14ac:dyDescent="0.3">
      <c r="A250" s="169">
        <v>8</v>
      </c>
      <c r="B250" s="213"/>
      <c r="C250" s="246"/>
      <c r="D250" s="247"/>
      <c r="E250" s="112" t="s">
        <v>2509</v>
      </c>
      <c r="F250" s="112" t="s">
        <v>2509</v>
      </c>
      <c r="G250" s="112" t="s">
        <v>109</v>
      </c>
      <c r="H250" s="112" t="s">
        <v>109</v>
      </c>
      <c r="I250" s="112" t="s">
        <v>116</v>
      </c>
      <c r="J250" s="108" t="s">
        <v>110</v>
      </c>
    </row>
    <row r="251" spans="1:10" ht="18" customHeight="1" x14ac:dyDescent="0.25">
      <c r="A251" s="164">
        <v>1</v>
      </c>
      <c r="B251" s="212" t="s">
        <v>13</v>
      </c>
      <c r="C251" s="197" t="s">
        <v>1168</v>
      </c>
      <c r="D251" s="245" t="s">
        <v>1903</v>
      </c>
      <c r="E251" s="100" t="s">
        <v>1285</v>
      </c>
      <c r="F251" s="100" t="s">
        <v>1286</v>
      </c>
      <c r="G251" s="100" t="s">
        <v>1709</v>
      </c>
      <c r="H251" s="100" t="s">
        <v>1710</v>
      </c>
      <c r="I251" s="100" t="s">
        <v>1281</v>
      </c>
      <c r="J251" s="109" t="s">
        <v>89</v>
      </c>
    </row>
    <row r="252" spans="1:10" ht="15.75" customHeight="1" x14ac:dyDescent="0.25">
      <c r="A252" s="164">
        <v>2</v>
      </c>
      <c r="B252" s="212"/>
      <c r="C252" s="190"/>
      <c r="D252" s="210"/>
      <c r="E252" s="101" t="s">
        <v>1287</v>
      </c>
      <c r="F252" s="101" t="s">
        <v>1288</v>
      </c>
      <c r="G252" s="101" t="s">
        <v>1711</v>
      </c>
      <c r="H252" s="101" t="s">
        <v>1712</v>
      </c>
      <c r="I252" s="101" t="s">
        <v>1282</v>
      </c>
      <c r="J252" s="105" t="s">
        <v>266</v>
      </c>
    </row>
    <row r="253" spans="1:10" ht="15.75" customHeight="1" x14ac:dyDescent="0.25">
      <c r="A253" s="164">
        <v>3</v>
      </c>
      <c r="B253" s="212"/>
      <c r="C253" s="138" t="s">
        <v>63</v>
      </c>
      <c r="D253" s="100" t="s">
        <v>1215</v>
      </c>
      <c r="E253" s="101" t="s">
        <v>2394</v>
      </c>
      <c r="F253" s="101" t="s">
        <v>2395</v>
      </c>
      <c r="G253" s="101" t="s">
        <v>2397</v>
      </c>
      <c r="H253" s="101" t="s">
        <v>2398</v>
      </c>
      <c r="I253" s="101" t="s">
        <v>2396</v>
      </c>
      <c r="J253" s="105" t="s">
        <v>38</v>
      </c>
    </row>
    <row r="254" spans="1:10" x14ac:dyDescent="0.25">
      <c r="A254" s="164">
        <v>4</v>
      </c>
      <c r="B254" s="212"/>
      <c r="C254" s="48" t="s">
        <v>1278</v>
      </c>
      <c r="D254" s="101" t="s">
        <v>1879</v>
      </c>
      <c r="E254" s="101" t="s">
        <v>1289</v>
      </c>
      <c r="F254" s="101" t="s">
        <v>1290</v>
      </c>
      <c r="G254" s="101" t="s">
        <v>1713</v>
      </c>
      <c r="H254" s="101" t="s">
        <v>1714</v>
      </c>
      <c r="I254" s="111" t="s">
        <v>1283</v>
      </c>
      <c r="J254" s="105" t="s">
        <v>110</v>
      </c>
    </row>
    <row r="255" spans="1:10" ht="15.75" x14ac:dyDescent="0.25">
      <c r="A255" s="164">
        <v>5</v>
      </c>
      <c r="B255" s="212"/>
      <c r="C255" s="188" t="s">
        <v>1210</v>
      </c>
      <c r="D255" s="209" t="s">
        <v>1279</v>
      </c>
      <c r="E255" s="101" t="s">
        <v>978</v>
      </c>
      <c r="F255" s="101" t="s">
        <v>978</v>
      </c>
      <c r="G255" s="101" t="s">
        <v>1715</v>
      </c>
      <c r="H255" s="101" t="s">
        <v>1715</v>
      </c>
      <c r="I255" s="101" t="s">
        <v>1284</v>
      </c>
      <c r="J255" s="105" t="s">
        <v>89</v>
      </c>
    </row>
    <row r="256" spans="1:10" ht="15.75" x14ac:dyDescent="0.25">
      <c r="A256" s="164">
        <v>6</v>
      </c>
      <c r="B256" s="212"/>
      <c r="C256" s="190"/>
      <c r="D256" s="210"/>
      <c r="E256" s="101" t="s">
        <v>2399</v>
      </c>
      <c r="F256" s="101" t="s">
        <v>2400</v>
      </c>
      <c r="G256" s="101" t="s">
        <v>2401</v>
      </c>
      <c r="H256" s="101" t="s">
        <v>2402</v>
      </c>
      <c r="I256" s="148" t="s">
        <v>2403</v>
      </c>
      <c r="J256" s="105" t="s">
        <v>110</v>
      </c>
    </row>
    <row r="257" spans="1:10" ht="19.5" thickBot="1" x14ac:dyDescent="0.3">
      <c r="A257" s="164">
        <v>7</v>
      </c>
      <c r="B257" s="212"/>
      <c r="C257" s="90" t="s">
        <v>1211</v>
      </c>
      <c r="D257" s="103" t="s">
        <v>1280</v>
      </c>
      <c r="E257" s="103" t="s">
        <v>1291</v>
      </c>
      <c r="F257" s="103" t="s">
        <v>1291</v>
      </c>
      <c r="G257" s="103" t="s">
        <v>1716</v>
      </c>
      <c r="H257" s="103" t="s">
        <v>1716</v>
      </c>
      <c r="I257" s="103" t="s">
        <v>116</v>
      </c>
      <c r="J257" s="113" t="s">
        <v>38</v>
      </c>
    </row>
    <row r="258" spans="1:10" ht="15.75" x14ac:dyDescent="0.25">
      <c r="A258" s="164">
        <v>1</v>
      </c>
      <c r="B258" s="231" t="s">
        <v>14</v>
      </c>
      <c r="C258" s="214" t="s">
        <v>90</v>
      </c>
      <c r="D258" s="216" t="s">
        <v>1880</v>
      </c>
      <c r="E258" s="15" t="s">
        <v>1451</v>
      </c>
      <c r="F258" s="15" t="s">
        <v>1453</v>
      </c>
      <c r="G258" s="15" t="s">
        <v>1469</v>
      </c>
      <c r="H258" s="15" t="s">
        <v>1470</v>
      </c>
      <c r="I258" s="15">
        <v>0.39</v>
      </c>
      <c r="J258" s="114" t="s">
        <v>38</v>
      </c>
    </row>
    <row r="259" spans="1:10" ht="15.75" x14ac:dyDescent="0.25">
      <c r="A259" s="164">
        <v>2</v>
      </c>
      <c r="B259" s="232"/>
      <c r="C259" s="215"/>
      <c r="D259" s="207"/>
      <c r="E259" s="82" t="s">
        <v>1454</v>
      </c>
      <c r="F259" s="82" t="s">
        <v>1455</v>
      </c>
      <c r="G259" s="82" t="s">
        <v>1471</v>
      </c>
      <c r="H259" s="82" t="s">
        <v>1472</v>
      </c>
      <c r="I259" s="85">
        <v>0.51</v>
      </c>
      <c r="J259" s="105" t="s">
        <v>110</v>
      </c>
    </row>
    <row r="260" spans="1:10" ht="15.75" x14ac:dyDescent="0.25">
      <c r="A260" s="164">
        <v>3</v>
      </c>
      <c r="B260" s="232"/>
      <c r="C260" s="215"/>
      <c r="D260" s="207"/>
      <c r="E260" s="82" t="s">
        <v>1456</v>
      </c>
      <c r="F260" s="82" t="s">
        <v>1457</v>
      </c>
      <c r="G260" s="82" t="s">
        <v>1473</v>
      </c>
      <c r="H260" s="82" t="s">
        <v>1474</v>
      </c>
      <c r="I260" s="85">
        <v>0.42</v>
      </c>
      <c r="J260" s="105" t="s">
        <v>266</v>
      </c>
    </row>
    <row r="261" spans="1:10" ht="15.75" x14ac:dyDescent="0.25">
      <c r="A261" s="164">
        <v>4</v>
      </c>
      <c r="B261" s="232"/>
      <c r="C261" s="215"/>
      <c r="D261" s="207"/>
      <c r="E261" s="82" t="s">
        <v>1458</v>
      </c>
      <c r="F261" s="82" t="s">
        <v>1459</v>
      </c>
      <c r="G261" s="82" t="s">
        <v>1475</v>
      </c>
      <c r="H261" s="82" t="s">
        <v>1475</v>
      </c>
      <c r="I261" s="82">
        <v>0.34</v>
      </c>
      <c r="J261" s="105" t="s">
        <v>38</v>
      </c>
    </row>
    <row r="262" spans="1:10" ht="15.75" x14ac:dyDescent="0.25">
      <c r="A262" s="164">
        <v>5</v>
      </c>
      <c r="B262" s="232"/>
      <c r="C262" s="215"/>
      <c r="D262" s="207"/>
      <c r="E262" s="82" t="s">
        <v>2023</v>
      </c>
      <c r="F262" s="82" t="s">
        <v>2024</v>
      </c>
      <c r="G262" s="82" t="s">
        <v>2025</v>
      </c>
      <c r="H262" s="82" t="s">
        <v>2026</v>
      </c>
      <c r="I262" s="82">
        <v>0.34</v>
      </c>
      <c r="J262" s="105" t="s">
        <v>38</v>
      </c>
    </row>
    <row r="263" spans="1:10" ht="15.75" x14ac:dyDescent="0.25">
      <c r="A263" s="164">
        <v>6</v>
      </c>
      <c r="B263" s="232"/>
      <c r="C263" s="215"/>
      <c r="D263" s="207"/>
      <c r="E263" s="82" t="s">
        <v>2027</v>
      </c>
      <c r="F263" s="82" t="s">
        <v>2028</v>
      </c>
      <c r="G263" s="82" t="s">
        <v>2029</v>
      </c>
      <c r="H263" s="82" t="s">
        <v>2030</v>
      </c>
      <c r="I263" s="82">
        <v>0.17</v>
      </c>
      <c r="J263" s="105" t="s">
        <v>38</v>
      </c>
    </row>
    <row r="264" spans="1:10" ht="15.75" x14ac:dyDescent="0.25">
      <c r="A264" s="164">
        <v>7</v>
      </c>
      <c r="B264" s="232"/>
      <c r="C264" s="215"/>
      <c r="D264" s="207"/>
      <c r="E264" s="82" t="s">
        <v>1460</v>
      </c>
      <c r="F264" s="82" t="s">
        <v>1461</v>
      </c>
      <c r="G264" s="82" t="s">
        <v>1476</v>
      </c>
      <c r="H264" s="82" t="s">
        <v>1477</v>
      </c>
      <c r="I264" s="82">
        <v>0.26</v>
      </c>
      <c r="J264" s="105" t="s">
        <v>110</v>
      </c>
    </row>
    <row r="265" spans="1:10" ht="15.75" x14ac:dyDescent="0.25">
      <c r="A265" s="164">
        <v>8</v>
      </c>
      <c r="B265" s="232"/>
      <c r="C265" s="215"/>
      <c r="D265" s="207"/>
      <c r="E265" s="82" t="s">
        <v>2031</v>
      </c>
      <c r="F265" s="82" t="s">
        <v>2032</v>
      </c>
      <c r="G265" s="82" t="s">
        <v>2033</v>
      </c>
      <c r="H265" s="82" t="s">
        <v>2034</v>
      </c>
      <c r="I265" s="82">
        <v>0.3</v>
      </c>
      <c r="J265" s="105" t="s">
        <v>110</v>
      </c>
    </row>
    <row r="266" spans="1:10" ht="15.75" x14ac:dyDescent="0.25">
      <c r="A266" s="164">
        <v>9</v>
      </c>
      <c r="B266" s="232"/>
      <c r="C266" s="215" t="s">
        <v>843</v>
      </c>
      <c r="D266" s="207" t="s">
        <v>1452</v>
      </c>
      <c r="E266" s="82" t="s">
        <v>1462</v>
      </c>
      <c r="F266" s="82" t="s">
        <v>1463</v>
      </c>
      <c r="G266" s="82" t="s">
        <v>1478</v>
      </c>
      <c r="H266" s="82" t="s">
        <v>1479</v>
      </c>
      <c r="I266" s="82">
        <v>0.3</v>
      </c>
      <c r="J266" s="105" t="s">
        <v>38</v>
      </c>
    </row>
    <row r="267" spans="1:10" ht="15.75" x14ac:dyDescent="0.25">
      <c r="A267" s="164">
        <v>10</v>
      </c>
      <c r="B267" s="232"/>
      <c r="C267" s="215"/>
      <c r="D267" s="207"/>
      <c r="E267" s="82" t="s">
        <v>1464</v>
      </c>
      <c r="F267" s="82" t="s">
        <v>1465</v>
      </c>
      <c r="G267" s="82" t="s">
        <v>1480</v>
      </c>
      <c r="H267" s="82" t="s">
        <v>1480</v>
      </c>
      <c r="I267" s="82">
        <v>0.3</v>
      </c>
      <c r="J267" s="105" t="s">
        <v>38</v>
      </c>
    </row>
    <row r="268" spans="1:10" ht="15.75" x14ac:dyDescent="0.25">
      <c r="A268" s="164">
        <v>11</v>
      </c>
      <c r="B268" s="232"/>
      <c r="C268" s="215"/>
      <c r="D268" s="207"/>
      <c r="E268" s="82" t="s">
        <v>1466</v>
      </c>
      <c r="F268" s="82" t="s">
        <v>910</v>
      </c>
      <c r="G268" s="82" t="s">
        <v>1481</v>
      </c>
      <c r="H268" s="82" t="s">
        <v>1482</v>
      </c>
      <c r="I268" s="82">
        <v>0.38</v>
      </c>
      <c r="J268" s="105" t="s">
        <v>266</v>
      </c>
    </row>
    <row r="269" spans="1:10" ht="15.75" x14ac:dyDescent="0.25">
      <c r="A269" s="164">
        <v>12</v>
      </c>
      <c r="B269" s="232"/>
      <c r="C269" s="215"/>
      <c r="D269" s="207"/>
      <c r="E269" s="82" t="s">
        <v>1467</v>
      </c>
      <c r="F269" s="82" t="s">
        <v>1468</v>
      </c>
      <c r="G269" s="82" t="s">
        <v>1483</v>
      </c>
      <c r="H269" s="82" t="s">
        <v>1484</v>
      </c>
      <c r="I269" s="82">
        <v>0.28999999999999998</v>
      </c>
      <c r="J269" s="106" t="s">
        <v>110</v>
      </c>
    </row>
    <row r="270" spans="1:10" ht="15.75" x14ac:dyDescent="0.25">
      <c r="A270" s="164">
        <v>13</v>
      </c>
      <c r="B270" s="232"/>
      <c r="C270" s="215"/>
      <c r="D270" s="207"/>
      <c r="E270" s="82" t="s">
        <v>2035</v>
      </c>
      <c r="F270" s="82" t="s">
        <v>2036</v>
      </c>
      <c r="G270" s="82" t="s">
        <v>2037</v>
      </c>
      <c r="H270" s="82" t="s">
        <v>2038</v>
      </c>
      <c r="I270" s="82">
        <v>0.19</v>
      </c>
      <c r="J270" s="105" t="s">
        <v>38</v>
      </c>
    </row>
    <row r="271" spans="1:10" ht="16.5" thickBot="1" x14ac:dyDescent="0.3">
      <c r="A271" s="165">
        <v>14</v>
      </c>
      <c r="B271" s="233"/>
      <c r="C271" s="204"/>
      <c r="D271" s="191"/>
      <c r="E271" s="17" t="s">
        <v>2039</v>
      </c>
      <c r="F271" s="17" t="s">
        <v>2040</v>
      </c>
      <c r="G271" s="17" t="s">
        <v>2041</v>
      </c>
      <c r="H271" s="17" t="s">
        <v>2042</v>
      </c>
      <c r="I271" s="17">
        <v>0.3</v>
      </c>
      <c r="J271" s="142">
        <v>4</v>
      </c>
    </row>
    <row r="272" spans="1:10" x14ac:dyDescent="0.25">
      <c r="A272" s="171">
        <v>1</v>
      </c>
      <c r="B272" s="201" t="s">
        <v>15</v>
      </c>
      <c r="C272" s="140" t="s">
        <v>802</v>
      </c>
      <c r="D272" s="15" t="s">
        <v>1050</v>
      </c>
      <c r="E272" s="149" t="s">
        <v>1680</v>
      </c>
      <c r="F272" s="149" t="s">
        <v>1681</v>
      </c>
      <c r="G272" s="149" t="s">
        <v>1865</v>
      </c>
      <c r="H272" s="149" t="s">
        <v>1692</v>
      </c>
      <c r="I272" s="149">
        <v>0.28999999999999998</v>
      </c>
      <c r="J272" s="114" t="s">
        <v>110</v>
      </c>
    </row>
    <row r="273" spans="1:10" ht="15.75" customHeight="1" x14ac:dyDescent="0.25">
      <c r="A273" s="172">
        <v>2</v>
      </c>
      <c r="B273" s="202"/>
      <c r="C273" s="204" t="s">
        <v>90</v>
      </c>
      <c r="D273" s="207" t="s">
        <v>1880</v>
      </c>
      <c r="E273" s="146" t="s">
        <v>2370</v>
      </c>
      <c r="F273" s="146" t="s">
        <v>2371</v>
      </c>
      <c r="G273" s="115" t="s">
        <v>2372</v>
      </c>
      <c r="H273" s="115" t="s">
        <v>2373</v>
      </c>
      <c r="I273" s="115">
        <v>0.3</v>
      </c>
      <c r="J273" s="106">
        <v>5</v>
      </c>
    </row>
    <row r="274" spans="1:10" ht="15.75" customHeight="1" x14ac:dyDescent="0.25">
      <c r="A274" s="175">
        <v>3</v>
      </c>
      <c r="B274" s="202"/>
      <c r="C274" s="205"/>
      <c r="D274" s="207"/>
      <c r="E274" s="115" t="s">
        <v>1682</v>
      </c>
      <c r="F274" s="115" t="s">
        <v>1683</v>
      </c>
      <c r="G274" s="115" t="s">
        <v>1693</v>
      </c>
      <c r="H274" s="115" t="s">
        <v>1694</v>
      </c>
      <c r="I274" s="115">
        <v>0.36</v>
      </c>
      <c r="J274" s="105" t="s">
        <v>110</v>
      </c>
    </row>
    <row r="275" spans="1:10" ht="15.75" customHeight="1" x14ac:dyDescent="0.25">
      <c r="A275" s="175">
        <v>4</v>
      </c>
      <c r="B275" s="202"/>
      <c r="C275" s="205"/>
      <c r="D275" s="207"/>
      <c r="E275" s="115" t="s">
        <v>1684</v>
      </c>
      <c r="F275" s="115" t="s">
        <v>1685</v>
      </c>
      <c r="G275" s="115" t="s">
        <v>1695</v>
      </c>
      <c r="H275" s="115" t="s">
        <v>1696</v>
      </c>
      <c r="I275" s="115">
        <v>0.36</v>
      </c>
      <c r="J275" s="105" t="s">
        <v>272</v>
      </c>
    </row>
    <row r="276" spans="1:10" ht="15.75" customHeight="1" x14ac:dyDescent="0.25">
      <c r="A276" s="175">
        <v>5</v>
      </c>
      <c r="B276" s="202"/>
      <c r="C276" s="205"/>
      <c r="D276" s="207"/>
      <c r="E276" s="115" t="s">
        <v>1686</v>
      </c>
      <c r="F276" s="115" t="s">
        <v>178</v>
      </c>
      <c r="G276" s="115" t="s">
        <v>1697</v>
      </c>
      <c r="H276" s="115" t="s">
        <v>1698</v>
      </c>
      <c r="I276" s="115">
        <v>0.36</v>
      </c>
      <c r="J276" s="105" t="s">
        <v>269</v>
      </c>
    </row>
    <row r="277" spans="1:10" ht="15.75" customHeight="1" x14ac:dyDescent="0.25">
      <c r="A277" s="172">
        <v>6</v>
      </c>
      <c r="B277" s="202"/>
      <c r="C277" s="206"/>
      <c r="D277" s="207"/>
      <c r="E277" s="146" t="s">
        <v>2374</v>
      </c>
      <c r="F277" s="146" t="s">
        <v>2375</v>
      </c>
      <c r="G277" s="115" t="s">
        <v>2376</v>
      </c>
      <c r="H277" s="115" t="s">
        <v>2377</v>
      </c>
      <c r="I277" s="115">
        <v>0.36</v>
      </c>
      <c r="J277" s="106">
        <v>6</v>
      </c>
    </row>
    <row r="278" spans="1:10" ht="15.75" customHeight="1" x14ac:dyDescent="0.25">
      <c r="A278" s="175">
        <v>7</v>
      </c>
      <c r="B278" s="202"/>
      <c r="C278" s="156" t="s">
        <v>1441</v>
      </c>
      <c r="D278" s="39" t="s">
        <v>1446</v>
      </c>
      <c r="E278" s="39" t="s">
        <v>2378</v>
      </c>
      <c r="F278" s="39" t="s">
        <v>2379</v>
      </c>
      <c r="G278" s="115" t="s">
        <v>2380</v>
      </c>
      <c r="H278" s="115" t="s">
        <v>2381</v>
      </c>
      <c r="I278" s="150">
        <v>1.17</v>
      </c>
      <c r="J278" s="106">
        <v>8</v>
      </c>
    </row>
    <row r="279" spans="1:10" ht="15.75" customHeight="1" x14ac:dyDescent="0.25">
      <c r="A279" s="172">
        <v>8</v>
      </c>
      <c r="B279" s="202"/>
      <c r="C279" s="204" t="s">
        <v>1677</v>
      </c>
      <c r="D279" s="208" t="s">
        <v>1679</v>
      </c>
      <c r="E279" s="115" t="s">
        <v>1687</v>
      </c>
      <c r="F279" s="115" t="s">
        <v>1024</v>
      </c>
      <c r="G279" s="115" t="s">
        <v>1699</v>
      </c>
      <c r="H279" s="115" t="s">
        <v>1699</v>
      </c>
      <c r="I279" s="115">
        <v>0.33</v>
      </c>
      <c r="J279" s="105" t="s">
        <v>266</v>
      </c>
    </row>
    <row r="280" spans="1:10" ht="15.75" customHeight="1" x14ac:dyDescent="0.25">
      <c r="A280" s="175">
        <v>9</v>
      </c>
      <c r="B280" s="202"/>
      <c r="C280" s="206"/>
      <c r="D280" s="208"/>
      <c r="E280" s="115" t="s">
        <v>1688</v>
      </c>
      <c r="F280" s="115" t="s">
        <v>1689</v>
      </c>
      <c r="G280" s="115" t="s">
        <v>1700</v>
      </c>
      <c r="H280" s="115" t="s">
        <v>1701</v>
      </c>
      <c r="I280" s="115">
        <v>0.4</v>
      </c>
      <c r="J280" s="105" t="s">
        <v>110</v>
      </c>
    </row>
    <row r="281" spans="1:10" ht="19.5" thickBot="1" x14ac:dyDescent="0.3">
      <c r="A281" s="172">
        <v>10</v>
      </c>
      <c r="B281" s="203"/>
      <c r="C281" s="157" t="s">
        <v>1678</v>
      </c>
      <c r="D281" s="158" t="s">
        <v>1884</v>
      </c>
      <c r="E281" s="158" t="s">
        <v>1690</v>
      </c>
      <c r="F281" s="158" t="s">
        <v>1691</v>
      </c>
      <c r="G281" s="158" t="s">
        <v>1702</v>
      </c>
      <c r="H281" s="158" t="s">
        <v>1703</v>
      </c>
      <c r="I281" s="151">
        <v>1.56</v>
      </c>
      <c r="J281" s="108" t="s">
        <v>266</v>
      </c>
    </row>
    <row r="282" spans="1:10" ht="19.5" thickBot="1" x14ac:dyDescent="0.3">
      <c r="A282" s="176">
        <v>1</v>
      </c>
      <c r="B282" s="116" t="s">
        <v>29</v>
      </c>
      <c r="C282" s="117" t="s">
        <v>843</v>
      </c>
      <c r="D282" s="118" t="s">
        <v>844</v>
      </c>
      <c r="E282" s="118" t="s">
        <v>845</v>
      </c>
      <c r="F282" s="118" t="s">
        <v>846</v>
      </c>
      <c r="G282" s="118" t="s">
        <v>1704</v>
      </c>
      <c r="H282" s="118" t="s">
        <v>1705</v>
      </c>
      <c r="I282" s="119">
        <v>0.49</v>
      </c>
      <c r="J282" s="120" t="s">
        <v>266</v>
      </c>
    </row>
    <row r="283" spans="1:10" x14ac:dyDescent="0.25">
      <c r="A283" s="168">
        <v>1</v>
      </c>
      <c r="B283" s="212" t="s">
        <v>17</v>
      </c>
      <c r="C283" s="138" t="s">
        <v>60</v>
      </c>
      <c r="D283" s="94" t="s">
        <v>59</v>
      </c>
      <c r="E283" s="94" t="s">
        <v>1866</v>
      </c>
      <c r="F283" s="94" t="s">
        <v>1867</v>
      </c>
      <c r="G283" s="94" t="s">
        <v>1706</v>
      </c>
      <c r="H283" s="94" t="s">
        <v>1706</v>
      </c>
      <c r="I283" s="143">
        <v>0.55000000000000004</v>
      </c>
      <c r="J283" s="95" t="s">
        <v>38</v>
      </c>
    </row>
    <row r="284" spans="1:10" ht="32.25" thickBot="1" x14ac:dyDescent="0.3">
      <c r="A284" s="169">
        <v>2</v>
      </c>
      <c r="B284" s="213"/>
      <c r="C284" s="86" t="s">
        <v>61</v>
      </c>
      <c r="D284" s="87" t="s">
        <v>1904</v>
      </c>
      <c r="E284" s="87" t="s">
        <v>1868</v>
      </c>
      <c r="F284" s="87" t="s">
        <v>1869</v>
      </c>
      <c r="G284" s="87" t="s">
        <v>1707</v>
      </c>
      <c r="H284" s="87" t="s">
        <v>1708</v>
      </c>
      <c r="I284" s="87">
        <v>0.28999999999999998</v>
      </c>
      <c r="J284" s="89" t="s">
        <v>38</v>
      </c>
    </row>
    <row r="285" spans="1:10" ht="16.5" thickBot="1" x14ac:dyDescent="0.3">
      <c r="A285" s="177">
        <f>COUNT(A5:A284)</f>
        <v>280</v>
      </c>
      <c r="B285" s="242"/>
      <c r="C285" s="242"/>
      <c r="D285" s="242"/>
      <c r="E285" s="242"/>
      <c r="F285" s="242"/>
      <c r="G285" s="242"/>
      <c r="H285" s="242"/>
      <c r="I285" s="242"/>
      <c r="J285" s="243"/>
    </row>
    <row r="286" spans="1:10" x14ac:dyDescent="0.25">
      <c r="B286" s="121"/>
      <c r="C286" s="67"/>
      <c r="D286" s="67"/>
      <c r="E286" s="67"/>
      <c r="F286" s="67"/>
      <c r="G286" s="67"/>
      <c r="H286" s="67"/>
      <c r="I286" s="67"/>
      <c r="J286" s="67"/>
    </row>
    <row r="288" spans="1:10" ht="37.5" customHeight="1" x14ac:dyDescent="0.25">
      <c r="D288" s="236" t="s">
        <v>76</v>
      </c>
      <c r="E288" s="237"/>
      <c r="F288" s="238"/>
    </row>
    <row r="289" spans="4:6" x14ac:dyDescent="0.25">
      <c r="D289" s="239"/>
      <c r="E289" s="240"/>
      <c r="F289" s="241"/>
    </row>
    <row r="290" spans="4:6" ht="23.25" x14ac:dyDescent="0.25">
      <c r="D290" s="123">
        <v>50</v>
      </c>
      <c r="E290" s="235" t="s">
        <v>2322</v>
      </c>
      <c r="F290" s="235"/>
    </row>
    <row r="291" spans="4:6" ht="21" x14ac:dyDescent="0.25">
      <c r="D291" s="124">
        <v>6</v>
      </c>
      <c r="E291" s="235" t="s">
        <v>2323</v>
      </c>
      <c r="F291" s="235"/>
    </row>
    <row r="292" spans="4:6" ht="21" x14ac:dyDescent="0.25">
      <c r="D292" s="125">
        <v>2</v>
      </c>
      <c r="E292" s="235" t="s">
        <v>2324</v>
      </c>
      <c r="F292" s="235"/>
    </row>
  </sheetData>
  <autoFilter ref="C1:C292" xr:uid="{2600DA9F-22F3-490E-B21F-0A2AA930A53E}"/>
  <mergeCells count="126">
    <mergeCell ref="D191:D198"/>
    <mergeCell ref="D21:D39"/>
    <mergeCell ref="C71:C78"/>
    <mergeCell ref="D71:D78"/>
    <mergeCell ref="C67:C70"/>
    <mergeCell ref="D67:D70"/>
    <mergeCell ref="D16:D18"/>
    <mergeCell ref="C16:C18"/>
    <mergeCell ref="C58:C59"/>
    <mergeCell ref="D58:D59"/>
    <mergeCell ref="C60:C63"/>
    <mergeCell ref="C171:C175"/>
    <mergeCell ref="D171:D175"/>
    <mergeCell ref="A1:J1"/>
    <mergeCell ref="B21:B57"/>
    <mergeCell ref="G2:H2"/>
    <mergeCell ref="I2:I3"/>
    <mergeCell ref="C2:C3"/>
    <mergeCell ref="C65:C66"/>
    <mergeCell ref="A2:A3"/>
    <mergeCell ref="B65:B66"/>
    <mergeCell ref="D65:D66"/>
    <mergeCell ref="J2:J3"/>
    <mergeCell ref="B2:B3"/>
    <mergeCell ref="F2:F3"/>
    <mergeCell ref="D2:D3"/>
    <mergeCell ref="D60:D63"/>
    <mergeCell ref="E2:E3"/>
    <mergeCell ref="C40:C43"/>
    <mergeCell ref="D40:D43"/>
    <mergeCell ref="D44:D56"/>
    <mergeCell ref="C44:C56"/>
    <mergeCell ref="B5:B6"/>
    <mergeCell ref="C5:C6"/>
    <mergeCell ref="D5:D6"/>
    <mergeCell ref="E291:F291"/>
    <mergeCell ref="E292:F292"/>
    <mergeCell ref="D288:F288"/>
    <mergeCell ref="D289:F289"/>
    <mergeCell ref="B285:J285"/>
    <mergeCell ref="B283:B284"/>
    <mergeCell ref="C244:C245"/>
    <mergeCell ref="D244:D245"/>
    <mergeCell ref="C246:C247"/>
    <mergeCell ref="D246:D247"/>
    <mergeCell ref="C266:C271"/>
    <mergeCell ref="D266:D271"/>
    <mergeCell ref="C251:C252"/>
    <mergeCell ref="D251:D252"/>
    <mergeCell ref="B251:B257"/>
    <mergeCell ref="B258:B271"/>
    <mergeCell ref="E290:F290"/>
    <mergeCell ref="C249:C250"/>
    <mergeCell ref="D249:D250"/>
    <mergeCell ref="D203:D205"/>
    <mergeCell ref="B211:B220"/>
    <mergeCell ref="C211:C212"/>
    <mergeCell ref="D211:D212"/>
    <mergeCell ref="C213:C216"/>
    <mergeCell ref="D213:D216"/>
    <mergeCell ref="C217:C219"/>
    <mergeCell ref="D217:D219"/>
    <mergeCell ref="B7:B9"/>
    <mergeCell ref="C8:C9"/>
    <mergeCell ref="D8:D9"/>
    <mergeCell ref="B135:B202"/>
    <mergeCell ref="B67:B79"/>
    <mergeCell ref="B203:B210"/>
    <mergeCell ref="B58:B64"/>
    <mergeCell ref="C95:C108"/>
    <mergeCell ref="C109:C116"/>
    <mergeCell ref="C117:C119"/>
    <mergeCell ref="C80:C87"/>
    <mergeCell ref="C88:C94"/>
    <mergeCell ref="D80:D87"/>
    <mergeCell ref="D88:D94"/>
    <mergeCell ref="C203:C205"/>
    <mergeCell ref="C209:C210"/>
    <mergeCell ref="C199:C200"/>
    <mergeCell ref="D199:D200"/>
    <mergeCell ref="B10:B19"/>
    <mergeCell ref="C10:C15"/>
    <mergeCell ref="C21:C39"/>
    <mergeCell ref="D135:D169"/>
    <mergeCell ref="D95:D108"/>
    <mergeCell ref="D109:D116"/>
    <mergeCell ref="D117:D119"/>
    <mergeCell ref="D10:D15"/>
    <mergeCell ref="C130:C133"/>
    <mergeCell ref="D130:D133"/>
    <mergeCell ref="C135:C169"/>
    <mergeCell ref="B129:B134"/>
    <mergeCell ref="C176:C184"/>
    <mergeCell ref="D176:D184"/>
    <mergeCell ref="C185:C190"/>
    <mergeCell ref="D185:D190"/>
    <mergeCell ref="B80:B128"/>
    <mergeCell ref="C120:C123"/>
    <mergeCell ref="D120:D123"/>
    <mergeCell ref="C125:C126"/>
    <mergeCell ref="D125:D126"/>
    <mergeCell ref="C191:C198"/>
    <mergeCell ref="C206:C208"/>
    <mergeCell ref="D206:D208"/>
    <mergeCell ref="B224:B239"/>
    <mergeCell ref="C224:C236"/>
    <mergeCell ref="D224:D236"/>
    <mergeCell ref="C238:C239"/>
    <mergeCell ref="D238:D239"/>
    <mergeCell ref="B272:B281"/>
    <mergeCell ref="C273:C277"/>
    <mergeCell ref="D273:D277"/>
    <mergeCell ref="C279:C280"/>
    <mergeCell ref="D279:D280"/>
    <mergeCell ref="C255:C256"/>
    <mergeCell ref="D255:D256"/>
    <mergeCell ref="B243:B250"/>
    <mergeCell ref="C258:C265"/>
    <mergeCell ref="D258:D265"/>
    <mergeCell ref="C241:C242"/>
    <mergeCell ref="D241:D242"/>
    <mergeCell ref="C221:C222"/>
    <mergeCell ref="D221:D222"/>
    <mergeCell ref="B240:B242"/>
    <mergeCell ref="B221:B223"/>
    <mergeCell ref="D209:D210"/>
  </mergeCells>
  <phoneticPr fontId="9" type="noConversion"/>
  <pageMargins left="0.7" right="0.7" top="0.75" bottom="0.75" header="0.3" footer="0.3"/>
  <pageSetup paperSize="8" scale="14" orientation="portrait" verticalDpi="3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47"/>
  <sheetViews>
    <sheetView view="pageBreakPreview" zoomScale="85" zoomScaleNormal="90" zoomScaleSheetLayoutView="85" workbookViewId="0">
      <pane ySplit="5" topLeftCell="A50" activePane="bottomLeft" state="frozen"/>
      <selection pane="bottomLeft" activeCell="E348" sqref="E348"/>
    </sheetView>
  </sheetViews>
  <sheetFormatPr defaultRowHeight="15" x14ac:dyDescent="0.25"/>
  <cols>
    <col min="1" max="1" width="6.140625" style="18" bestFit="1" customWidth="1"/>
    <col min="2" max="2" width="8.7109375" style="18" customWidth="1"/>
    <col min="3" max="3" width="11.28515625" style="18" customWidth="1"/>
    <col min="4" max="4" width="34.42578125" style="18" customWidth="1"/>
    <col min="5" max="5" width="17.5703125" style="18" customWidth="1"/>
    <col min="6" max="6" width="17.140625" style="18" customWidth="1"/>
    <col min="7" max="7" width="28.85546875" style="18" customWidth="1"/>
    <col min="8" max="8" width="28.42578125" style="18" customWidth="1"/>
    <col min="9" max="9" width="14.140625" style="18" customWidth="1"/>
    <col min="10" max="10" width="20.5703125" style="18" customWidth="1"/>
    <col min="11" max="11" width="9.140625" style="14"/>
    <col min="12" max="16384" width="9.140625" style="1"/>
  </cols>
  <sheetData>
    <row r="1" spans="1:11" x14ac:dyDescent="0.25">
      <c r="A1" s="286" t="s">
        <v>1920</v>
      </c>
      <c r="B1" s="286"/>
      <c r="C1" s="286"/>
      <c r="D1" s="286"/>
      <c r="E1" s="286"/>
      <c r="F1" s="286"/>
      <c r="G1" s="286"/>
      <c r="H1" s="286"/>
      <c r="I1" s="286"/>
      <c r="J1" s="286"/>
    </row>
    <row r="2" spans="1:11" x14ac:dyDescent="0.25">
      <c r="A2" s="286"/>
      <c r="B2" s="286"/>
      <c r="C2" s="286"/>
      <c r="D2" s="286"/>
      <c r="E2" s="286"/>
      <c r="F2" s="286"/>
      <c r="G2" s="286"/>
      <c r="H2" s="286"/>
      <c r="I2" s="286"/>
      <c r="J2" s="286"/>
    </row>
    <row r="3" spans="1:11" ht="15.75" thickBot="1" x14ac:dyDescent="0.3">
      <c r="A3" s="286"/>
      <c r="B3" s="286"/>
      <c r="C3" s="286"/>
      <c r="D3" s="286"/>
      <c r="E3" s="286"/>
      <c r="F3" s="286"/>
      <c r="G3" s="286"/>
      <c r="H3" s="286"/>
      <c r="I3" s="286"/>
      <c r="J3" s="286"/>
    </row>
    <row r="4" spans="1:11" ht="15.75" x14ac:dyDescent="0.25">
      <c r="A4" s="287" t="s">
        <v>20</v>
      </c>
      <c r="B4" s="284" t="s">
        <v>0</v>
      </c>
      <c r="C4" s="284" t="s">
        <v>58</v>
      </c>
      <c r="D4" s="289" t="s">
        <v>41</v>
      </c>
      <c r="E4" s="284" t="s">
        <v>18</v>
      </c>
      <c r="F4" s="284" t="s">
        <v>42</v>
      </c>
      <c r="G4" s="216" t="s">
        <v>34</v>
      </c>
      <c r="H4" s="216"/>
      <c r="I4" s="216" t="s">
        <v>54</v>
      </c>
      <c r="J4" s="255" t="s">
        <v>35</v>
      </c>
    </row>
    <row r="5" spans="1:11" ht="16.5" thickBot="1" x14ac:dyDescent="0.3">
      <c r="A5" s="288"/>
      <c r="B5" s="285"/>
      <c r="C5" s="285"/>
      <c r="D5" s="262"/>
      <c r="E5" s="285"/>
      <c r="F5" s="285"/>
      <c r="G5" s="17" t="s">
        <v>64</v>
      </c>
      <c r="H5" s="17" t="s">
        <v>65</v>
      </c>
      <c r="I5" s="191"/>
      <c r="J5" s="256"/>
      <c r="K5" s="18"/>
    </row>
    <row r="6" spans="1:11" ht="16.5" thickBot="1" x14ac:dyDescent="0.3">
      <c r="A6" s="282" t="s">
        <v>1</v>
      </c>
      <c r="B6" s="283"/>
      <c r="C6" s="283"/>
      <c r="D6" s="19">
        <f>E347</f>
        <v>306</v>
      </c>
      <c r="E6" s="20"/>
      <c r="F6" s="20"/>
      <c r="G6" s="21"/>
      <c r="H6" s="21"/>
      <c r="I6" s="21"/>
      <c r="J6" s="22"/>
      <c r="K6" s="18"/>
    </row>
    <row r="7" spans="1:11" ht="15.75" x14ac:dyDescent="0.25">
      <c r="A7" s="178">
        <v>1</v>
      </c>
      <c r="B7" s="265" t="s">
        <v>22</v>
      </c>
      <c r="C7" s="259" t="s">
        <v>90</v>
      </c>
      <c r="D7" s="285" t="s">
        <v>1873</v>
      </c>
      <c r="E7" s="16" t="s">
        <v>1929</v>
      </c>
      <c r="F7" s="16" t="s">
        <v>1930</v>
      </c>
      <c r="G7" s="23" t="s">
        <v>1931</v>
      </c>
      <c r="H7" s="23" t="s">
        <v>1932</v>
      </c>
      <c r="I7" s="23">
        <v>843</v>
      </c>
      <c r="J7" s="24">
        <v>4</v>
      </c>
    </row>
    <row r="8" spans="1:11" ht="18.75" customHeight="1" x14ac:dyDescent="0.25">
      <c r="A8" s="25">
        <v>2</v>
      </c>
      <c r="B8" s="265"/>
      <c r="C8" s="259"/>
      <c r="D8" s="285"/>
      <c r="E8" s="26" t="s">
        <v>1817</v>
      </c>
      <c r="F8" s="26" t="s">
        <v>1818</v>
      </c>
      <c r="G8" s="25" t="s">
        <v>1841</v>
      </c>
      <c r="H8" s="25" t="s">
        <v>1842</v>
      </c>
      <c r="I8" s="25">
        <v>130</v>
      </c>
      <c r="J8" s="25">
        <v>4</v>
      </c>
    </row>
    <row r="9" spans="1:11" ht="18.75" customHeight="1" x14ac:dyDescent="0.25">
      <c r="A9" s="178">
        <v>3</v>
      </c>
      <c r="B9" s="265"/>
      <c r="C9" s="259"/>
      <c r="D9" s="285"/>
      <c r="E9" s="25" t="s">
        <v>1819</v>
      </c>
      <c r="F9" s="25" t="s">
        <v>1820</v>
      </c>
      <c r="G9" s="25" t="s">
        <v>1843</v>
      </c>
      <c r="H9" s="25" t="s">
        <v>1844</v>
      </c>
      <c r="I9" s="25">
        <v>300</v>
      </c>
      <c r="J9" s="25">
        <v>8</v>
      </c>
    </row>
    <row r="10" spans="1:11" ht="18.75" customHeight="1" x14ac:dyDescent="0.25">
      <c r="A10" s="25">
        <v>4</v>
      </c>
      <c r="B10" s="265"/>
      <c r="C10" s="259"/>
      <c r="D10" s="285"/>
      <c r="E10" s="25" t="s">
        <v>1821</v>
      </c>
      <c r="F10" s="25" t="s">
        <v>1822</v>
      </c>
      <c r="G10" s="25" t="s">
        <v>1845</v>
      </c>
      <c r="H10" s="25" t="s">
        <v>1846</v>
      </c>
      <c r="I10" s="25">
        <v>106</v>
      </c>
      <c r="J10" s="25">
        <v>12</v>
      </c>
    </row>
    <row r="11" spans="1:11" ht="18.75" customHeight="1" x14ac:dyDescent="0.25">
      <c r="A11" s="178">
        <v>5</v>
      </c>
      <c r="B11" s="265"/>
      <c r="C11" s="259"/>
      <c r="D11" s="285"/>
      <c r="E11" s="25" t="s">
        <v>1823</v>
      </c>
      <c r="F11" s="25" t="s">
        <v>1824</v>
      </c>
      <c r="G11" s="25" t="s">
        <v>1847</v>
      </c>
      <c r="H11" s="25" t="s">
        <v>1848</v>
      </c>
      <c r="I11" s="25">
        <v>889</v>
      </c>
      <c r="J11" s="25">
        <v>8</v>
      </c>
    </row>
    <row r="12" spans="1:11" ht="18.75" customHeight="1" x14ac:dyDescent="0.25">
      <c r="A12" s="25">
        <v>6</v>
      </c>
      <c r="B12" s="265"/>
      <c r="C12" s="259"/>
      <c r="D12" s="285"/>
      <c r="E12" s="25" t="s">
        <v>1825</v>
      </c>
      <c r="F12" s="25" t="s">
        <v>1826</v>
      </c>
      <c r="G12" s="25" t="s">
        <v>1849</v>
      </c>
      <c r="H12" s="25" t="s">
        <v>1850</v>
      </c>
      <c r="I12" s="25">
        <v>478</v>
      </c>
      <c r="J12" s="25">
        <v>15</v>
      </c>
    </row>
    <row r="13" spans="1:11" ht="18.75" customHeight="1" x14ac:dyDescent="0.25">
      <c r="A13" s="178">
        <v>7</v>
      </c>
      <c r="B13" s="265"/>
      <c r="C13" s="259"/>
      <c r="D13" s="285"/>
      <c r="E13" s="25" t="s">
        <v>1827</v>
      </c>
      <c r="F13" s="25" t="s">
        <v>1828</v>
      </c>
      <c r="G13" s="25" t="s">
        <v>1851</v>
      </c>
      <c r="H13" s="25" t="s">
        <v>1852</v>
      </c>
      <c r="I13" s="25">
        <v>290</v>
      </c>
      <c r="J13" s="25">
        <v>6</v>
      </c>
    </row>
    <row r="14" spans="1:11" ht="18.75" customHeight="1" x14ac:dyDescent="0.25">
      <c r="A14" s="25">
        <v>8</v>
      </c>
      <c r="B14" s="265"/>
      <c r="C14" s="259"/>
      <c r="D14" s="285"/>
      <c r="E14" s="25" t="s">
        <v>1829</v>
      </c>
      <c r="F14" s="25" t="s">
        <v>1830</v>
      </c>
      <c r="G14" s="25" t="s">
        <v>1853</v>
      </c>
      <c r="H14" s="25" t="s">
        <v>1854</v>
      </c>
      <c r="I14" s="25">
        <v>401</v>
      </c>
      <c r="J14" s="25">
        <v>7</v>
      </c>
    </row>
    <row r="15" spans="1:11" ht="18.75" customHeight="1" x14ac:dyDescent="0.25">
      <c r="A15" s="178">
        <v>9</v>
      </c>
      <c r="B15" s="265"/>
      <c r="C15" s="260"/>
      <c r="D15" s="276"/>
      <c r="E15" s="25" t="s">
        <v>1831</v>
      </c>
      <c r="F15" s="25" t="s">
        <v>1832</v>
      </c>
      <c r="G15" s="25" t="s">
        <v>1855</v>
      </c>
      <c r="H15" s="25" t="s">
        <v>1856</v>
      </c>
      <c r="I15" s="25">
        <v>424</v>
      </c>
      <c r="J15" s="25">
        <v>9</v>
      </c>
    </row>
    <row r="16" spans="1:11" ht="18.75" customHeight="1" x14ac:dyDescent="0.25">
      <c r="A16" s="25">
        <v>10</v>
      </c>
      <c r="B16" s="265"/>
      <c r="C16" s="258" t="s">
        <v>848</v>
      </c>
      <c r="D16" s="275" t="s">
        <v>952</v>
      </c>
      <c r="E16" s="25" t="s">
        <v>1925</v>
      </c>
      <c r="F16" s="25" t="s">
        <v>1926</v>
      </c>
      <c r="G16" s="25" t="s">
        <v>1927</v>
      </c>
      <c r="H16" s="25" t="s">
        <v>1928</v>
      </c>
      <c r="I16" s="25">
        <v>1000</v>
      </c>
      <c r="J16" s="25">
        <v>3</v>
      </c>
    </row>
    <row r="17" spans="1:11" ht="18.75" customHeight="1" x14ac:dyDescent="0.25">
      <c r="A17" s="178">
        <v>11</v>
      </c>
      <c r="B17" s="265"/>
      <c r="C17" s="259"/>
      <c r="D17" s="285"/>
      <c r="E17" s="25" t="s">
        <v>1833</v>
      </c>
      <c r="F17" s="25" t="s">
        <v>1834</v>
      </c>
      <c r="G17" s="25" t="s">
        <v>1857</v>
      </c>
      <c r="H17" s="25" t="s">
        <v>1858</v>
      </c>
      <c r="I17" s="30">
        <v>1150</v>
      </c>
      <c r="J17" s="25">
        <v>15</v>
      </c>
    </row>
    <row r="18" spans="1:11" ht="18.75" customHeight="1" x14ac:dyDescent="0.25">
      <c r="A18" s="25">
        <v>12</v>
      </c>
      <c r="B18" s="265"/>
      <c r="C18" s="259"/>
      <c r="D18" s="285"/>
      <c r="E18" s="25" t="s">
        <v>1835</v>
      </c>
      <c r="F18" s="25" t="s">
        <v>1836</v>
      </c>
      <c r="G18" s="25" t="s">
        <v>1859</v>
      </c>
      <c r="H18" s="25" t="s">
        <v>1860</v>
      </c>
      <c r="I18" s="25">
        <v>185</v>
      </c>
      <c r="J18" s="25">
        <v>15</v>
      </c>
    </row>
    <row r="19" spans="1:11" ht="18.75" customHeight="1" x14ac:dyDescent="0.25">
      <c r="A19" s="178">
        <v>13</v>
      </c>
      <c r="B19" s="265"/>
      <c r="C19" s="259"/>
      <c r="D19" s="285"/>
      <c r="E19" s="25" t="s">
        <v>1837</v>
      </c>
      <c r="F19" s="25" t="s">
        <v>1838</v>
      </c>
      <c r="G19" s="25" t="s">
        <v>1861</v>
      </c>
      <c r="H19" s="25" t="s">
        <v>1862</v>
      </c>
      <c r="I19" s="25">
        <v>404</v>
      </c>
      <c r="J19" s="25">
        <v>16</v>
      </c>
    </row>
    <row r="20" spans="1:11" ht="18.75" customHeight="1" x14ac:dyDescent="0.25">
      <c r="A20" s="25">
        <v>14</v>
      </c>
      <c r="B20" s="266"/>
      <c r="C20" s="260"/>
      <c r="D20" s="276"/>
      <c r="E20" s="25" t="s">
        <v>1839</v>
      </c>
      <c r="F20" s="25" t="s">
        <v>1840</v>
      </c>
      <c r="G20" s="25" t="s">
        <v>1863</v>
      </c>
      <c r="H20" s="25" t="s">
        <v>1864</v>
      </c>
      <c r="I20" s="25">
        <v>433</v>
      </c>
      <c r="J20" s="25">
        <v>10</v>
      </c>
    </row>
    <row r="21" spans="1:11" s="3" customFormat="1" ht="23.25" customHeight="1" x14ac:dyDescent="0.25">
      <c r="A21" s="179"/>
      <c r="B21" s="31" t="s">
        <v>1</v>
      </c>
      <c r="C21" s="31"/>
      <c r="D21" s="31"/>
      <c r="E21" s="31">
        <f>A20</f>
        <v>14</v>
      </c>
      <c r="F21" s="31"/>
      <c r="G21" s="32"/>
      <c r="H21" s="32"/>
      <c r="I21" s="32">
        <f>SUM(I8:I20)</f>
        <v>6190</v>
      </c>
      <c r="J21" s="32"/>
      <c r="K21" s="153"/>
    </row>
    <row r="22" spans="1:11" s="3" customFormat="1" ht="15" customHeight="1" x14ac:dyDescent="0.25">
      <c r="A22" s="25">
        <v>1</v>
      </c>
      <c r="B22" s="266" t="s">
        <v>23</v>
      </c>
      <c r="C22" s="258" t="s">
        <v>847</v>
      </c>
      <c r="D22" s="261" t="s">
        <v>1900</v>
      </c>
      <c r="E22" s="26" t="s">
        <v>1002</v>
      </c>
      <c r="F22" s="25" t="s">
        <v>1003</v>
      </c>
      <c r="G22" s="25" t="s">
        <v>1025</v>
      </c>
      <c r="H22" s="25" t="s">
        <v>1026</v>
      </c>
      <c r="I22" s="25">
        <v>390</v>
      </c>
      <c r="J22" s="25">
        <v>4</v>
      </c>
      <c r="K22" s="153"/>
    </row>
    <row r="23" spans="1:11" ht="15" customHeight="1" x14ac:dyDescent="0.25">
      <c r="A23" s="25">
        <v>2</v>
      </c>
      <c r="B23" s="279"/>
      <c r="C23" s="260"/>
      <c r="D23" s="263"/>
      <c r="E23" s="25" t="s">
        <v>1004</v>
      </c>
      <c r="F23" s="25" t="s">
        <v>1005</v>
      </c>
      <c r="G23" s="25" t="s">
        <v>1027</v>
      </c>
      <c r="H23" s="25" t="s">
        <v>1028</v>
      </c>
      <c r="I23" s="25">
        <v>750</v>
      </c>
      <c r="J23" s="25">
        <v>3</v>
      </c>
    </row>
    <row r="24" spans="1:11" ht="21.75" customHeight="1" x14ac:dyDescent="0.25">
      <c r="A24" s="25">
        <v>3</v>
      </c>
      <c r="B24" s="279"/>
      <c r="C24" s="257" t="s">
        <v>79</v>
      </c>
      <c r="D24" s="273" t="s">
        <v>1901</v>
      </c>
      <c r="E24" s="25" t="s">
        <v>1006</v>
      </c>
      <c r="F24" s="25" t="s">
        <v>1007</v>
      </c>
      <c r="G24" s="25" t="s">
        <v>1029</v>
      </c>
      <c r="H24" s="25" t="s">
        <v>1030</v>
      </c>
      <c r="I24" s="25">
        <v>800</v>
      </c>
      <c r="J24" s="25">
        <v>3</v>
      </c>
    </row>
    <row r="25" spans="1:11" ht="18.75" customHeight="1" x14ac:dyDescent="0.25">
      <c r="A25" s="25">
        <v>4</v>
      </c>
      <c r="B25" s="279"/>
      <c r="C25" s="257"/>
      <c r="D25" s="273"/>
      <c r="E25" s="25" t="s">
        <v>1983</v>
      </c>
      <c r="F25" s="25" t="s">
        <v>1984</v>
      </c>
      <c r="G25" s="25" t="s">
        <v>1985</v>
      </c>
      <c r="H25" s="25" t="s">
        <v>1986</v>
      </c>
      <c r="I25" s="25">
        <v>900</v>
      </c>
      <c r="J25" s="25">
        <v>3</v>
      </c>
    </row>
    <row r="26" spans="1:11" ht="18.75" customHeight="1" x14ac:dyDescent="0.25">
      <c r="A26" s="25">
        <v>5</v>
      </c>
      <c r="B26" s="279"/>
      <c r="C26" s="257"/>
      <c r="D26" s="273"/>
      <c r="E26" s="25" t="s">
        <v>1008</v>
      </c>
      <c r="F26" s="25" t="s">
        <v>1009</v>
      </c>
      <c r="G26" s="25" t="s">
        <v>1031</v>
      </c>
      <c r="H26" s="25" t="s">
        <v>1032</v>
      </c>
      <c r="I26" s="25">
        <v>300</v>
      </c>
      <c r="J26" s="25">
        <v>3</v>
      </c>
    </row>
    <row r="27" spans="1:11" ht="18.75" customHeight="1" x14ac:dyDescent="0.25">
      <c r="A27" s="25">
        <v>6</v>
      </c>
      <c r="B27" s="279"/>
      <c r="C27" s="257"/>
      <c r="D27" s="273"/>
      <c r="E27" s="25" t="s">
        <v>1010</v>
      </c>
      <c r="F27" s="25" t="s">
        <v>689</v>
      </c>
      <c r="G27" s="25" t="s">
        <v>1033</v>
      </c>
      <c r="H27" s="25" t="s">
        <v>1034</v>
      </c>
      <c r="I27" s="25">
        <v>884</v>
      </c>
      <c r="J27" s="25">
        <v>3</v>
      </c>
    </row>
    <row r="28" spans="1:11" ht="18.75" customHeight="1" x14ac:dyDescent="0.25">
      <c r="A28" s="25">
        <v>7</v>
      </c>
      <c r="B28" s="279"/>
      <c r="C28" s="257" t="s">
        <v>994</v>
      </c>
      <c r="D28" s="273" t="s">
        <v>995</v>
      </c>
      <c r="E28" s="25" t="s">
        <v>1011</v>
      </c>
      <c r="F28" s="25" t="s">
        <v>1012</v>
      </c>
      <c r="G28" s="25" t="s">
        <v>1035</v>
      </c>
      <c r="H28" s="25" t="s">
        <v>1036</v>
      </c>
      <c r="I28" s="25">
        <v>1000</v>
      </c>
      <c r="J28" s="25">
        <v>3</v>
      </c>
    </row>
    <row r="29" spans="1:11" ht="18.75" customHeight="1" x14ac:dyDescent="0.25">
      <c r="A29" s="25">
        <v>8</v>
      </c>
      <c r="B29" s="279"/>
      <c r="C29" s="257"/>
      <c r="D29" s="273"/>
      <c r="E29" s="26" t="s">
        <v>1013</v>
      </c>
      <c r="F29" s="25" t="s">
        <v>1014</v>
      </c>
      <c r="G29" s="25" t="s">
        <v>1037</v>
      </c>
      <c r="H29" s="25" t="s">
        <v>1038</v>
      </c>
      <c r="I29" s="25">
        <v>830</v>
      </c>
      <c r="J29" s="25">
        <v>3</v>
      </c>
    </row>
    <row r="30" spans="1:11" ht="18.75" customHeight="1" x14ac:dyDescent="0.25">
      <c r="A30" s="25">
        <v>9</v>
      </c>
      <c r="B30" s="279"/>
      <c r="C30" s="257"/>
      <c r="D30" s="273"/>
      <c r="E30" s="26" t="s">
        <v>1987</v>
      </c>
      <c r="F30" s="25" t="s">
        <v>1988</v>
      </c>
      <c r="G30" s="25" t="s">
        <v>1989</v>
      </c>
      <c r="H30" s="25" t="s">
        <v>1990</v>
      </c>
      <c r="I30" s="25">
        <v>900</v>
      </c>
      <c r="J30" s="25">
        <v>3</v>
      </c>
    </row>
    <row r="31" spans="1:11" ht="18.75" customHeight="1" x14ac:dyDescent="0.25">
      <c r="A31" s="25">
        <v>10</v>
      </c>
      <c r="B31" s="279"/>
      <c r="C31" s="257"/>
      <c r="D31" s="273"/>
      <c r="E31" s="26" t="s">
        <v>1015</v>
      </c>
      <c r="F31" s="25" t="s">
        <v>1016</v>
      </c>
      <c r="G31" s="25" t="s">
        <v>1039</v>
      </c>
      <c r="H31" s="25" t="s">
        <v>1040</v>
      </c>
      <c r="I31" s="25">
        <v>499</v>
      </c>
      <c r="J31" s="25">
        <v>3</v>
      </c>
    </row>
    <row r="32" spans="1:11" ht="18.75" customHeight="1" x14ac:dyDescent="0.25">
      <c r="A32" s="25">
        <v>11</v>
      </c>
      <c r="B32" s="279"/>
      <c r="C32" s="257"/>
      <c r="D32" s="273"/>
      <c r="E32" s="26" t="s">
        <v>1609</v>
      </c>
      <c r="F32" s="25" t="s">
        <v>1991</v>
      </c>
      <c r="G32" s="25" t="s">
        <v>1992</v>
      </c>
      <c r="H32" s="25" t="s">
        <v>1993</v>
      </c>
      <c r="I32" s="25">
        <v>900</v>
      </c>
      <c r="J32" s="25">
        <v>3</v>
      </c>
    </row>
    <row r="33" spans="1:11" ht="18.75" customHeight="1" x14ac:dyDescent="0.25">
      <c r="A33" s="25">
        <v>12</v>
      </c>
      <c r="B33" s="279"/>
      <c r="C33" s="257"/>
      <c r="D33" s="273"/>
      <c r="E33" s="26" t="s">
        <v>1017</v>
      </c>
      <c r="F33" s="25" t="s">
        <v>1018</v>
      </c>
      <c r="G33" s="25" t="s">
        <v>1041</v>
      </c>
      <c r="H33" s="25" t="s">
        <v>1042</v>
      </c>
      <c r="I33" s="25">
        <v>1000</v>
      </c>
      <c r="J33" s="25">
        <v>3</v>
      </c>
    </row>
    <row r="34" spans="1:11" ht="18.75" customHeight="1" x14ac:dyDescent="0.25">
      <c r="A34" s="25">
        <v>13</v>
      </c>
      <c r="B34" s="279"/>
      <c r="C34" s="257"/>
      <c r="D34" s="273"/>
      <c r="E34" s="26" t="s">
        <v>1019</v>
      </c>
      <c r="F34" s="25" t="s">
        <v>1020</v>
      </c>
      <c r="G34" s="25" t="s">
        <v>1043</v>
      </c>
      <c r="H34" s="25" t="s">
        <v>1044</v>
      </c>
      <c r="I34" s="25">
        <v>425</v>
      </c>
      <c r="J34" s="25">
        <v>3</v>
      </c>
    </row>
    <row r="35" spans="1:11" ht="18.75" customHeight="1" x14ac:dyDescent="0.25">
      <c r="A35" s="25">
        <v>14</v>
      </c>
      <c r="B35" s="279"/>
      <c r="C35" s="257"/>
      <c r="D35" s="273"/>
      <c r="E35" s="26" t="s">
        <v>1994</v>
      </c>
      <c r="F35" s="25" t="s">
        <v>1995</v>
      </c>
      <c r="G35" s="25" t="s">
        <v>1996</v>
      </c>
      <c r="H35" s="25" t="s">
        <v>1997</v>
      </c>
      <c r="I35" s="25">
        <v>1000</v>
      </c>
      <c r="J35" s="25">
        <v>3</v>
      </c>
    </row>
    <row r="36" spans="1:11" ht="18.75" customHeight="1" x14ac:dyDescent="0.25">
      <c r="A36" s="25">
        <v>15</v>
      </c>
      <c r="B36" s="279"/>
      <c r="C36" s="257"/>
      <c r="D36" s="273"/>
      <c r="E36" s="26" t="s">
        <v>1021</v>
      </c>
      <c r="F36" s="25" t="s">
        <v>1022</v>
      </c>
      <c r="G36" s="25" t="s">
        <v>1045</v>
      </c>
      <c r="H36" s="25" t="s">
        <v>1046</v>
      </c>
      <c r="I36" s="25">
        <v>1000</v>
      </c>
      <c r="J36" s="25">
        <v>5</v>
      </c>
    </row>
    <row r="37" spans="1:11" ht="37.5" customHeight="1" x14ac:dyDescent="0.25">
      <c r="A37" s="25">
        <v>16</v>
      </c>
      <c r="B37" s="279"/>
      <c r="C37" s="28" t="s">
        <v>1000</v>
      </c>
      <c r="D37" s="33" t="s">
        <v>1001</v>
      </c>
      <c r="E37" s="26" t="s">
        <v>1023</v>
      </c>
      <c r="F37" s="25" t="s">
        <v>1024</v>
      </c>
      <c r="G37" s="25" t="s">
        <v>1047</v>
      </c>
      <c r="H37" s="25" t="s">
        <v>1048</v>
      </c>
      <c r="I37" s="25">
        <v>437</v>
      </c>
      <c r="J37" s="25">
        <v>3</v>
      </c>
    </row>
    <row r="38" spans="1:11" ht="32.25" customHeight="1" x14ac:dyDescent="0.25">
      <c r="A38" s="25">
        <v>17</v>
      </c>
      <c r="B38" s="279"/>
      <c r="C38" s="28" t="s">
        <v>405</v>
      </c>
      <c r="D38" s="33" t="s">
        <v>1978</v>
      </c>
      <c r="E38" s="26" t="s">
        <v>2506</v>
      </c>
      <c r="F38" s="25" t="s">
        <v>2507</v>
      </c>
      <c r="G38" s="25" t="s">
        <v>2327</v>
      </c>
      <c r="H38" s="25" t="s">
        <v>2508</v>
      </c>
      <c r="I38" s="25">
        <v>849</v>
      </c>
      <c r="J38" s="25">
        <v>3</v>
      </c>
    </row>
    <row r="39" spans="1:11" s="3" customFormat="1" x14ac:dyDescent="0.25">
      <c r="A39" s="179"/>
      <c r="B39" s="277" t="s">
        <v>1</v>
      </c>
      <c r="C39" s="277"/>
      <c r="D39" s="277"/>
      <c r="E39" s="31">
        <f>COUNT(A22:A38)</f>
        <v>17</v>
      </c>
      <c r="F39" s="31"/>
      <c r="G39" s="32"/>
      <c r="H39" s="32"/>
      <c r="I39" s="32">
        <f>SUM(I22:I38)</f>
        <v>12864</v>
      </c>
      <c r="J39" s="32"/>
      <c r="K39" s="153"/>
    </row>
    <row r="40" spans="1:11" s="3" customFormat="1" ht="15" customHeight="1" x14ac:dyDescent="0.25">
      <c r="A40" s="180">
        <v>1</v>
      </c>
      <c r="B40" s="264" t="s">
        <v>2</v>
      </c>
      <c r="C40" s="258" t="s">
        <v>138</v>
      </c>
      <c r="D40" s="261" t="s">
        <v>1874</v>
      </c>
      <c r="E40" s="25" t="s">
        <v>953</v>
      </c>
      <c r="F40" s="25" t="s">
        <v>887</v>
      </c>
      <c r="G40" s="25" t="s">
        <v>961</v>
      </c>
      <c r="H40" s="25" t="s">
        <v>962</v>
      </c>
      <c r="I40" s="25">
        <v>500</v>
      </c>
      <c r="J40" s="25">
        <v>5</v>
      </c>
      <c r="K40" s="153"/>
    </row>
    <row r="41" spans="1:11" s="3" customFormat="1" ht="21" customHeight="1" x14ac:dyDescent="0.25">
      <c r="A41" s="180">
        <v>2</v>
      </c>
      <c r="B41" s="265"/>
      <c r="C41" s="260"/>
      <c r="D41" s="263"/>
      <c r="E41" s="25" t="s">
        <v>709</v>
      </c>
      <c r="F41" s="25" t="s">
        <v>954</v>
      </c>
      <c r="G41" s="25" t="s">
        <v>963</v>
      </c>
      <c r="H41" s="25" t="s">
        <v>964</v>
      </c>
      <c r="I41" s="25">
        <v>910</v>
      </c>
      <c r="J41" s="25">
        <v>5</v>
      </c>
      <c r="K41" s="153"/>
    </row>
    <row r="42" spans="1:11" s="3" customFormat="1" ht="21.75" customHeight="1" x14ac:dyDescent="0.25">
      <c r="A42" s="180">
        <v>3</v>
      </c>
      <c r="B42" s="265"/>
      <c r="C42" s="258" t="s">
        <v>848</v>
      </c>
      <c r="D42" s="261" t="s">
        <v>952</v>
      </c>
      <c r="E42" s="25" t="s">
        <v>955</v>
      </c>
      <c r="F42" s="25" t="s">
        <v>956</v>
      </c>
      <c r="G42" s="25" t="s">
        <v>965</v>
      </c>
      <c r="H42" s="25" t="s">
        <v>966</v>
      </c>
      <c r="I42" s="25">
        <v>510</v>
      </c>
      <c r="J42" s="25">
        <v>4</v>
      </c>
      <c r="K42" s="153"/>
    </row>
    <row r="43" spans="1:11" s="3" customFormat="1" ht="24" customHeight="1" x14ac:dyDescent="0.25">
      <c r="A43" s="180">
        <v>4</v>
      </c>
      <c r="B43" s="265"/>
      <c r="C43" s="260"/>
      <c r="D43" s="263"/>
      <c r="E43" s="25" t="s">
        <v>957</v>
      </c>
      <c r="F43" s="25" t="s">
        <v>958</v>
      </c>
      <c r="G43" s="25" t="s">
        <v>967</v>
      </c>
      <c r="H43" s="25" t="s">
        <v>968</v>
      </c>
      <c r="I43" s="25">
        <v>400</v>
      </c>
      <c r="J43" s="25">
        <v>4</v>
      </c>
      <c r="K43" s="153"/>
    </row>
    <row r="44" spans="1:11" s="3" customFormat="1" ht="30" x14ac:dyDescent="0.25">
      <c r="A44" s="180">
        <v>5</v>
      </c>
      <c r="B44" s="265"/>
      <c r="C44" s="28" t="s">
        <v>849</v>
      </c>
      <c r="D44" s="25" t="s">
        <v>850</v>
      </c>
      <c r="E44" s="25" t="s">
        <v>959</v>
      </c>
      <c r="F44" s="25" t="s">
        <v>960</v>
      </c>
      <c r="G44" s="25" t="s">
        <v>969</v>
      </c>
      <c r="H44" s="25" t="s">
        <v>970</v>
      </c>
      <c r="I44" s="25">
        <v>700</v>
      </c>
      <c r="J44" s="25">
        <v>4</v>
      </c>
      <c r="K44" s="153"/>
    </row>
    <row r="45" spans="1:11" s="3" customFormat="1" x14ac:dyDescent="0.25">
      <c r="A45" s="179"/>
      <c r="B45" s="277" t="s">
        <v>1</v>
      </c>
      <c r="C45" s="277"/>
      <c r="D45" s="277"/>
      <c r="E45" s="31">
        <f>A44</f>
        <v>5</v>
      </c>
      <c r="F45" s="31"/>
      <c r="G45" s="32"/>
      <c r="H45" s="32"/>
      <c r="I45" s="32">
        <f>SUM(I40:I44)</f>
        <v>3020</v>
      </c>
      <c r="J45" s="32"/>
      <c r="K45" s="153"/>
    </row>
    <row r="46" spans="1:11" s="2" customFormat="1" ht="15" customHeight="1" x14ac:dyDescent="0.25">
      <c r="A46" s="36">
        <v>1</v>
      </c>
      <c r="B46" s="264" t="s">
        <v>3</v>
      </c>
      <c r="C46" s="258" t="s">
        <v>138</v>
      </c>
      <c r="D46" s="261" t="s">
        <v>398</v>
      </c>
      <c r="E46" s="25" t="s">
        <v>1085</v>
      </c>
      <c r="F46" s="37" t="s">
        <v>1236</v>
      </c>
      <c r="G46" s="36" t="s">
        <v>1250</v>
      </c>
      <c r="H46" s="36" t="s">
        <v>1251</v>
      </c>
      <c r="I46" s="36">
        <v>1000</v>
      </c>
      <c r="J46" s="36">
        <v>3</v>
      </c>
      <c r="K46" s="14"/>
    </row>
    <row r="47" spans="1:11" s="2" customFormat="1" ht="15" customHeight="1" x14ac:dyDescent="0.25">
      <c r="A47" s="36">
        <v>2</v>
      </c>
      <c r="B47" s="265"/>
      <c r="C47" s="259"/>
      <c r="D47" s="262"/>
      <c r="E47" s="25" t="s">
        <v>1237</v>
      </c>
      <c r="F47" s="37" t="s">
        <v>1238</v>
      </c>
      <c r="G47" s="36" t="s">
        <v>1252</v>
      </c>
      <c r="H47" s="36" t="s">
        <v>1253</v>
      </c>
      <c r="I47" s="36">
        <v>1000</v>
      </c>
      <c r="J47" s="36">
        <v>3</v>
      </c>
      <c r="K47" s="14"/>
    </row>
    <row r="48" spans="1:11" s="2" customFormat="1" ht="15" customHeight="1" x14ac:dyDescent="0.25">
      <c r="A48" s="36">
        <v>3</v>
      </c>
      <c r="B48" s="265"/>
      <c r="C48" s="259"/>
      <c r="D48" s="262"/>
      <c r="E48" s="25" t="s">
        <v>1239</v>
      </c>
      <c r="F48" s="37" t="s">
        <v>1240</v>
      </c>
      <c r="G48" s="36" t="s">
        <v>1254</v>
      </c>
      <c r="H48" s="36" t="s">
        <v>1255</v>
      </c>
      <c r="I48" s="36">
        <v>995</v>
      </c>
      <c r="J48" s="36">
        <v>4</v>
      </c>
      <c r="K48" s="14"/>
    </row>
    <row r="49" spans="1:11" s="2" customFormat="1" ht="15" customHeight="1" x14ac:dyDescent="0.25">
      <c r="A49" s="37">
        <v>4</v>
      </c>
      <c r="B49" s="265"/>
      <c r="C49" s="259"/>
      <c r="D49" s="262"/>
      <c r="E49" s="25" t="s">
        <v>2189</v>
      </c>
      <c r="F49" s="37" t="s">
        <v>2190</v>
      </c>
      <c r="G49" s="36" t="s">
        <v>2191</v>
      </c>
      <c r="H49" s="36" t="s">
        <v>2192</v>
      </c>
      <c r="I49" s="36">
        <v>1000</v>
      </c>
      <c r="J49" s="36">
        <v>3</v>
      </c>
      <c r="K49" s="14"/>
    </row>
    <row r="50" spans="1:11" s="2" customFormat="1" ht="15" customHeight="1" x14ac:dyDescent="0.25">
      <c r="A50" s="36">
        <v>5</v>
      </c>
      <c r="B50" s="265"/>
      <c r="C50" s="259"/>
      <c r="D50" s="262"/>
      <c r="E50" s="25" t="s">
        <v>1241</v>
      </c>
      <c r="F50" s="37" t="s">
        <v>1242</v>
      </c>
      <c r="G50" s="36" t="s">
        <v>1256</v>
      </c>
      <c r="H50" s="36" t="s">
        <v>1257</v>
      </c>
      <c r="I50" s="36">
        <v>198</v>
      </c>
      <c r="J50" s="36">
        <v>3</v>
      </c>
      <c r="K50" s="14"/>
    </row>
    <row r="51" spans="1:11" s="2" customFormat="1" ht="15" customHeight="1" x14ac:dyDescent="0.25">
      <c r="A51" s="36">
        <v>6</v>
      </c>
      <c r="B51" s="265"/>
      <c r="C51" s="259"/>
      <c r="D51" s="262"/>
      <c r="E51" s="25" t="s">
        <v>1243</v>
      </c>
      <c r="F51" s="37" t="s">
        <v>2496</v>
      </c>
      <c r="G51" s="36" t="s">
        <v>1258</v>
      </c>
      <c r="H51" s="36" t="s">
        <v>1259</v>
      </c>
      <c r="I51" s="36">
        <v>1000</v>
      </c>
      <c r="J51" s="36">
        <v>4</v>
      </c>
      <c r="K51" s="14"/>
    </row>
    <row r="52" spans="1:11" ht="15" customHeight="1" x14ac:dyDescent="0.25">
      <c r="A52" s="36">
        <v>7</v>
      </c>
      <c r="B52" s="265"/>
      <c r="C52" s="259"/>
      <c r="D52" s="262"/>
      <c r="E52" s="25" t="s">
        <v>1244</v>
      </c>
      <c r="F52" s="37" t="s">
        <v>1245</v>
      </c>
      <c r="G52" s="36" t="s">
        <v>1260</v>
      </c>
      <c r="H52" s="36" t="s">
        <v>1261</v>
      </c>
      <c r="I52" s="36">
        <v>700</v>
      </c>
      <c r="J52" s="36">
        <v>4</v>
      </c>
    </row>
    <row r="53" spans="1:11" ht="15" customHeight="1" x14ac:dyDescent="0.25">
      <c r="A53" s="36">
        <v>8</v>
      </c>
      <c r="B53" s="265"/>
      <c r="C53" s="259"/>
      <c r="D53" s="262"/>
      <c r="E53" s="25" t="s">
        <v>1246</v>
      </c>
      <c r="F53" s="37" t="s">
        <v>1247</v>
      </c>
      <c r="G53" s="37" t="s">
        <v>1262</v>
      </c>
      <c r="H53" s="37" t="s">
        <v>1263</v>
      </c>
      <c r="I53" s="37">
        <v>1000</v>
      </c>
      <c r="J53" s="37">
        <v>3</v>
      </c>
    </row>
    <row r="54" spans="1:11" ht="15" customHeight="1" x14ac:dyDescent="0.25">
      <c r="A54" s="36">
        <v>9</v>
      </c>
      <c r="B54" s="265"/>
      <c r="C54" s="259"/>
      <c r="D54" s="262"/>
      <c r="E54" s="25" t="s">
        <v>1248</v>
      </c>
      <c r="F54" s="37" t="s">
        <v>1249</v>
      </c>
      <c r="G54" s="37" t="s">
        <v>1264</v>
      </c>
      <c r="H54" s="37" t="s">
        <v>1265</v>
      </c>
      <c r="I54" s="37">
        <v>1000</v>
      </c>
      <c r="J54" s="37">
        <v>3</v>
      </c>
    </row>
    <row r="55" spans="1:11" ht="15" customHeight="1" x14ac:dyDescent="0.25">
      <c r="A55" s="37">
        <v>10</v>
      </c>
      <c r="B55" s="265"/>
      <c r="C55" s="260"/>
      <c r="D55" s="263"/>
      <c r="E55" s="25" t="s">
        <v>2193</v>
      </c>
      <c r="F55" s="37" t="s">
        <v>2194</v>
      </c>
      <c r="G55" s="37" t="s">
        <v>2195</v>
      </c>
      <c r="H55" s="37" t="s">
        <v>2196</v>
      </c>
      <c r="I55" s="37">
        <v>880</v>
      </c>
      <c r="J55" s="37">
        <v>3</v>
      </c>
    </row>
    <row r="56" spans="1:11" ht="15" customHeight="1" x14ac:dyDescent="0.25">
      <c r="A56" s="36">
        <v>11</v>
      </c>
      <c r="B56" s="265"/>
      <c r="C56" s="258" t="s">
        <v>260</v>
      </c>
      <c r="D56" s="261" t="s">
        <v>261</v>
      </c>
      <c r="E56" s="25" t="s">
        <v>1266</v>
      </c>
      <c r="F56" s="37" t="s">
        <v>1267</v>
      </c>
      <c r="G56" s="37" t="s">
        <v>1272</v>
      </c>
      <c r="H56" s="37" t="s">
        <v>1273</v>
      </c>
      <c r="I56" s="37">
        <v>900</v>
      </c>
      <c r="J56" s="37">
        <v>6</v>
      </c>
    </row>
    <row r="57" spans="1:11" ht="27" customHeight="1" x14ac:dyDescent="0.25">
      <c r="A57" s="36">
        <v>12</v>
      </c>
      <c r="B57" s="265"/>
      <c r="C57" s="259"/>
      <c r="D57" s="262"/>
      <c r="E57" s="25" t="s">
        <v>1268</v>
      </c>
      <c r="F57" s="37" t="s">
        <v>1269</v>
      </c>
      <c r="G57" s="37" t="s">
        <v>1274</v>
      </c>
      <c r="H57" s="37" t="s">
        <v>1275</v>
      </c>
      <c r="I57" s="37">
        <v>1000</v>
      </c>
      <c r="J57" s="37">
        <v>3</v>
      </c>
    </row>
    <row r="58" spans="1:11" ht="18.75" x14ac:dyDescent="0.25">
      <c r="A58" s="36">
        <v>13</v>
      </c>
      <c r="B58" s="265"/>
      <c r="C58" s="35" t="s">
        <v>401</v>
      </c>
      <c r="D58" s="25" t="s">
        <v>402</v>
      </c>
      <c r="E58" s="25" t="s">
        <v>1270</v>
      </c>
      <c r="F58" s="37" t="s">
        <v>1271</v>
      </c>
      <c r="G58" s="37" t="s">
        <v>1276</v>
      </c>
      <c r="H58" s="37" t="s">
        <v>1277</v>
      </c>
      <c r="I58" s="37">
        <v>870</v>
      </c>
      <c r="J58" s="37">
        <v>3</v>
      </c>
    </row>
    <row r="59" spans="1:11" s="3" customFormat="1" x14ac:dyDescent="0.25">
      <c r="A59" s="181"/>
      <c r="B59" s="277" t="s">
        <v>1</v>
      </c>
      <c r="C59" s="277"/>
      <c r="D59" s="277"/>
      <c r="E59" s="31">
        <f>COUNT(A46:A58)</f>
        <v>13</v>
      </c>
      <c r="F59" s="31"/>
      <c r="G59" s="32"/>
      <c r="H59" s="32"/>
      <c r="I59" s="32">
        <f>SUM(I46:I58)</f>
        <v>11543</v>
      </c>
      <c r="J59" s="32"/>
      <c r="K59" s="153"/>
    </row>
    <row r="60" spans="1:11" s="3" customFormat="1" ht="18.75" hidden="1" customHeight="1" x14ac:dyDescent="0.25">
      <c r="A60" s="25">
        <v>1</v>
      </c>
      <c r="B60" s="264" t="s">
        <v>5</v>
      </c>
      <c r="C60" s="258" t="s">
        <v>73</v>
      </c>
      <c r="D60" s="261" t="s">
        <v>75</v>
      </c>
      <c r="E60" s="25" t="s">
        <v>43</v>
      </c>
      <c r="F60" s="25" t="s">
        <v>44</v>
      </c>
      <c r="G60" s="25" t="s">
        <v>45</v>
      </c>
      <c r="H60" s="25" t="s">
        <v>46</v>
      </c>
      <c r="I60" s="25">
        <v>200</v>
      </c>
      <c r="J60" s="25">
        <v>3</v>
      </c>
      <c r="K60" s="153"/>
    </row>
    <row r="61" spans="1:11" s="3" customFormat="1" ht="30" hidden="1" x14ac:dyDescent="0.25">
      <c r="A61" s="25">
        <v>2</v>
      </c>
      <c r="B61" s="265"/>
      <c r="C61" s="260"/>
      <c r="D61" s="263"/>
      <c r="E61" s="25" t="s">
        <v>47</v>
      </c>
      <c r="F61" s="26" t="s">
        <v>48</v>
      </c>
      <c r="G61" s="25" t="s">
        <v>78</v>
      </c>
      <c r="H61" s="25" t="s">
        <v>49</v>
      </c>
      <c r="I61" s="25">
        <v>852</v>
      </c>
      <c r="J61" s="25">
        <v>3</v>
      </c>
      <c r="K61" s="153"/>
    </row>
    <row r="62" spans="1:11" s="3" customFormat="1" ht="30" hidden="1" x14ac:dyDescent="0.25">
      <c r="A62" s="25">
        <v>3</v>
      </c>
      <c r="B62" s="265"/>
      <c r="C62" s="35" t="s">
        <v>63</v>
      </c>
      <c r="D62" s="25" t="s">
        <v>74</v>
      </c>
      <c r="E62" s="25" t="s">
        <v>50</v>
      </c>
      <c r="F62" s="26" t="s">
        <v>51</v>
      </c>
      <c r="G62" s="25" t="s">
        <v>52</v>
      </c>
      <c r="H62" s="25" t="s">
        <v>53</v>
      </c>
      <c r="I62" s="25">
        <v>389</v>
      </c>
      <c r="J62" s="25">
        <v>3</v>
      </c>
      <c r="K62" s="153"/>
    </row>
    <row r="63" spans="1:11" s="3" customFormat="1" hidden="1" x14ac:dyDescent="0.25">
      <c r="A63" s="179"/>
      <c r="B63" s="277" t="s">
        <v>1</v>
      </c>
      <c r="C63" s="277"/>
      <c r="D63" s="277"/>
      <c r="E63" s="31">
        <f>COUNT(A60:A62)</f>
        <v>3</v>
      </c>
      <c r="F63" s="31"/>
      <c r="G63" s="32"/>
      <c r="H63" s="32"/>
      <c r="I63" s="32">
        <f>SUM(I60:I62)</f>
        <v>1441</v>
      </c>
      <c r="J63" s="32"/>
      <c r="K63" s="153"/>
    </row>
    <row r="64" spans="1:11" ht="15" customHeight="1" x14ac:dyDescent="0.25">
      <c r="A64" s="37">
        <v>1</v>
      </c>
      <c r="B64" s="264" t="s">
        <v>4</v>
      </c>
      <c r="C64" s="258" t="s">
        <v>260</v>
      </c>
      <c r="D64" s="261" t="s">
        <v>2510</v>
      </c>
      <c r="E64" s="25" t="s">
        <v>755</v>
      </c>
      <c r="F64" s="25" t="s">
        <v>756</v>
      </c>
      <c r="G64" s="37" t="s">
        <v>757</v>
      </c>
      <c r="H64" s="37" t="s">
        <v>758</v>
      </c>
      <c r="I64" s="37">
        <v>1000</v>
      </c>
      <c r="J64" s="37">
        <v>3</v>
      </c>
    </row>
    <row r="65" spans="1:10" ht="15" customHeight="1" x14ac:dyDescent="0.25">
      <c r="A65" s="37">
        <v>2</v>
      </c>
      <c r="B65" s="265"/>
      <c r="C65" s="259"/>
      <c r="D65" s="262"/>
      <c r="E65" s="25" t="s">
        <v>759</v>
      </c>
      <c r="F65" s="25" t="s">
        <v>760</v>
      </c>
      <c r="G65" s="37" t="s">
        <v>761</v>
      </c>
      <c r="H65" s="37" t="s">
        <v>762</v>
      </c>
      <c r="I65" s="37">
        <v>1000</v>
      </c>
      <c r="J65" s="37">
        <v>4</v>
      </c>
    </row>
    <row r="66" spans="1:10" ht="15" customHeight="1" x14ac:dyDescent="0.25">
      <c r="A66" s="37">
        <v>3</v>
      </c>
      <c r="B66" s="265"/>
      <c r="C66" s="259"/>
      <c r="D66" s="262"/>
      <c r="E66" s="25" t="s">
        <v>763</v>
      </c>
      <c r="F66" s="25" t="s">
        <v>764</v>
      </c>
      <c r="G66" s="37" t="s">
        <v>782</v>
      </c>
      <c r="H66" s="37" t="s">
        <v>783</v>
      </c>
      <c r="I66" s="37">
        <v>800</v>
      </c>
      <c r="J66" s="37">
        <v>5</v>
      </c>
    </row>
    <row r="67" spans="1:10" ht="15" customHeight="1" x14ac:dyDescent="0.25">
      <c r="A67" s="37">
        <v>4</v>
      </c>
      <c r="B67" s="265"/>
      <c r="C67" s="259"/>
      <c r="D67" s="262"/>
      <c r="E67" s="25" t="s">
        <v>765</v>
      </c>
      <c r="F67" s="25" t="s">
        <v>801</v>
      </c>
      <c r="G67" s="37" t="s">
        <v>784</v>
      </c>
      <c r="H67" s="37" t="s">
        <v>785</v>
      </c>
      <c r="I67" s="37">
        <v>800</v>
      </c>
      <c r="J67" s="37">
        <v>3</v>
      </c>
    </row>
    <row r="68" spans="1:10" ht="15" customHeight="1" x14ac:dyDescent="0.25">
      <c r="A68" s="37">
        <v>5</v>
      </c>
      <c r="B68" s="265"/>
      <c r="C68" s="259"/>
      <c r="D68" s="262"/>
      <c r="E68" s="25" t="s">
        <v>766</v>
      </c>
      <c r="F68" s="25" t="s">
        <v>767</v>
      </c>
      <c r="G68" s="37" t="s">
        <v>786</v>
      </c>
      <c r="H68" s="37" t="s">
        <v>787</v>
      </c>
      <c r="I68" s="37">
        <v>795</v>
      </c>
      <c r="J68" s="37">
        <v>3</v>
      </c>
    </row>
    <row r="69" spans="1:10" ht="15" customHeight="1" x14ac:dyDescent="0.25">
      <c r="A69" s="37">
        <v>6</v>
      </c>
      <c r="B69" s="265"/>
      <c r="C69" s="259"/>
      <c r="D69" s="262"/>
      <c r="E69" s="25" t="s">
        <v>768</v>
      </c>
      <c r="F69" s="25" t="s">
        <v>769</v>
      </c>
      <c r="G69" s="37" t="s">
        <v>788</v>
      </c>
      <c r="H69" s="37" t="s">
        <v>789</v>
      </c>
      <c r="I69" s="37">
        <v>900</v>
      </c>
      <c r="J69" s="37">
        <v>3</v>
      </c>
    </row>
    <row r="70" spans="1:10" ht="15" customHeight="1" x14ac:dyDescent="0.25">
      <c r="A70" s="37">
        <v>7</v>
      </c>
      <c r="B70" s="265"/>
      <c r="C70" s="260"/>
      <c r="D70" s="263"/>
      <c r="E70" s="25" t="s">
        <v>770</v>
      </c>
      <c r="F70" s="25" t="s">
        <v>771</v>
      </c>
      <c r="G70" s="37" t="s">
        <v>790</v>
      </c>
      <c r="H70" s="37" t="s">
        <v>791</v>
      </c>
      <c r="I70" s="37">
        <v>992</v>
      </c>
      <c r="J70" s="37">
        <v>3</v>
      </c>
    </row>
    <row r="71" spans="1:10" ht="15" customHeight="1" x14ac:dyDescent="0.25">
      <c r="A71" s="37">
        <v>8</v>
      </c>
      <c r="B71" s="265"/>
      <c r="C71" s="258" t="s">
        <v>725</v>
      </c>
      <c r="D71" s="261" t="s">
        <v>2511</v>
      </c>
      <c r="E71" s="25" t="s">
        <v>772</v>
      </c>
      <c r="F71" s="25" t="s">
        <v>773</v>
      </c>
      <c r="G71" s="37" t="s">
        <v>792</v>
      </c>
      <c r="H71" s="37" t="s">
        <v>792</v>
      </c>
      <c r="I71" s="37">
        <v>1000</v>
      </c>
      <c r="J71" s="37">
        <v>5</v>
      </c>
    </row>
    <row r="72" spans="1:10" ht="15" customHeight="1" x14ac:dyDescent="0.25">
      <c r="A72" s="37">
        <v>9</v>
      </c>
      <c r="B72" s="265"/>
      <c r="C72" s="259"/>
      <c r="D72" s="262"/>
      <c r="E72" s="25" t="s">
        <v>774</v>
      </c>
      <c r="F72" s="25" t="s">
        <v>775</v>
      </c>
      <c r="G72" s="37" t="s">
        <v>793</v>
      </c>
      <c r="H72" s="37" t="s">
        <v>794</v>
      </c>
      <c r="I72" s="37">
        <v>767</v>
      </c>
      <c r="J72" s="37">
        <v>4</v>
      </c>
    </row>
    <row r="73" spans="1:10" ht="15" customHeight="1" x14ac:dyDescent="0.25">
      <c r="A73" s="37">
        <v>10</v>
      </c>
      <c r="B73" s="265"/>
      <c r="C73" s="259"/>
      <c r="D73" s="262"/>
      <c r="E73" s="25" t="s">
        <v>776</v>
      </c>
      <c r="F73" s="37" t="s">
        <v>777</v>
      </c>
      <c r="G73" s="37" t="s">
        <v>795</v>
      </c>
      <c r="H73" s="37" t="s">
        <v>796</v>
      </c>
      <c r="I73" s="37">
        <v>850</v>
      </c>
      <c r="J73" s="37">
        <v>5</v>
      </c>
    </row>
    <row r="74" spans="1:10" ht="15" customHeight="1" x14ac:dyDescent="0.25">
      <c r="A74" s="37">
        <v>11</v>
      </c>
      <c r="B74" s="265"/>
      <c r="C74" s="259"/>
      <c r="D74" s="262"/>
      <c r="E74" s="25" t="s">
        <v>778</v>
      </c>
      <c r="F74" s="37" t="s">
        <v>779</v>
      </c>
      <c r="G74" s="37" t="s">
        <v>797</v>
      </c>
      <c r="H74" s="37" t="s">
        <v>798</v>
      </c>
      <c r="I74" s="37">
        <v>700</v>
      </c>
      <c r="J74" s="37">
        <v>5</v>
      </c>
    </row>
    <row r="75" spans="1:10" ht="15" customHeight="1" x14ac:dyDescent="0.25">
      <c r="A75" s="37">
        <v>12</v>
      </c>
      <c r="B75" s="265"/>
      <c r="C75" s="35" t="s">
        <v>754</v>
      </c>
      <c r="D75" s="26" t="s">
        <v>2512</v>
      </c>
      <c r="E75" s="25" t="s">
        <v>780</v>
      </c>
      <c r="F75" s="37" t="s">
        <v>781</v>
      </c>
      <c r="G75" s="37" t="s">
        <v>799</v>
      </c>
      <c r="H75" s="37" t="s">
        <v>800</v>
      </c>
      <c r="I75" s="37">
        <v>300</v>
      </c>
      <c r="J75" s="37">
        <v>3</v>
      </c>
    </row>
    <row r="76" spans="1:10" ht="15" customHeight="1" x14ac:dyDescent="0.25">
      <c r="A76" s="32"/>
      <c r="B76" s="277" t="s">
        <v>1</v>
      </c>
      <c r="C76" s="277"/>
      <c r="D76" s="277"/>
      <c r="E76" s="31">
        <f>COUNT(A64:A75)</f>
        <v>12</v>
      </c>
      <c r="F76" s="31"/>
      <c r="G76" s="32"/>
      <c r="H76" s="32"/>
      <c r="I76" s="32">
        <f>SUM(I64:I75)</f>
        <v>9904</v>
      </c>
      <c r="J76" s="32"/>
    </row>
    <row r="77" spans="1:10" x14ac:dyDescent="0.25">
      <c r="A77" s="25">
        <v>1</v>
      </c>
      <c r="B77" s="279" t="s">
        <v>6</v>
      </c>
      <c r="C77" s="257" t="s">
        <v>1168</v>
      </c>
      <c r="D77" s="273" t="s">
        <v>1905</v>
      </c>
      <c r="E77" s="25" t="s">
        <v>1605</v>
      </c>
      <c r="F77" s="25" t="s">
        <v>1606</v>
      </c>
      <c r="G77" s="25" t="s">
        <v>1639</v>
      </c>
      <c r="H77" s="25" t="s">
        <v>1640</v>
      </c>
      <c r="I77" s="25">
        <v>150</v>
      </c>
      <c r="J77" s="25">
        <v>4</v>
      </c>
    </row>
    <row r="78" spans="1:10" x14ac:dyDescent="0.25">
      <c r="A78" s="25">
        <v>2</v>
      </c>
      <c r="B78" s="279"/>
      <c r="C78" s="257"/>
      <c r="D78" s="273"/>
      <c r="E78" s="25" t="s">
        <v>1607</v>
      </c>
      <c r="F78" s="25" t="s">
        <v>1608</v>
      </c>
      <c r="G78" s="25" t="s">
        <v>1641</v>
      </c>
      <c r="H78" s="25" t="s">
        <v>1642</v>
      </c>
      <c r="I78" s="25">
        <v>280</v>
      </c>
      <c r="J78" s="25">
        <v>3</v>
      </c>
    </row>
    <row r="79" spans="1:10" x14ac:dyDescent="0.25">
      <c r="A79" s="25">
        <v>3</v>
      </c>
      <c r="B79" s="279"/>
      <c r="C79" s="257"/>
      <c r="D79" s="273"/>
      <c r="E79" s="25" t="s">
        <v>1609</v>
      </c>
      <c r="F79" s="25" t="s">
        <v>1610</v>
      </c>
      <c r="G79" s="25" t="s">
        <v>1643</v>
      </c>
      <c r="H79" s="25" t="s">
        <v>1644</v>
      </c>
      <c r="I79" s="25">
        <v>1000</v>
      </c>
      <c r="J79" s="25">
        <v>3</v>
      </c>
    </row>
    <row r="80" spans="1:10" x14ac:dyDescent="0.25">
      <c r="A80" s="25">
        <v>4</v>
      </c>
      <c r="B80" s="279"/>
      <c r="C80" s="257"/>
      <c r="D80" s="273"/>
      <c r="E80" s="25" t="s">
        <v>1611</v>
      </c>
      <c r="F80" s="25" t="s">
        <v>1506</v>
      </c>
      <c r="G80" s="25" t="s">
        <v>1645</v>
      </c>
      <c r="H80" s="25" t="s">
        <v>1646</v>
      </c>
      <c r="I80" s="25">
        <v>1000</v>
      </c>
      <c r="J80" s="25">
        <v>5</v>
      </c>
    </row>
    <row r="81" spans="1:10" x14ac:dyDescent="0.25">
      <c r="A81" s="25">
        <v>5</v>
      </c>
      <c r="B81" s="279"/>
      <c r="C81" s="257" t="s">
        <v>802</v>
      </c>
      <c r="D81" s="273" t="s">
        <v>1050</v>
      </c>
      <c r="E81" s="25" t="s">
        <v>1612</v>
      </c>
      <c r="F81" s="25" t="s">
        <v>1613</v>
      </c>
      <c r="G81" s="25" t="s">
        <v>1647</v>
      </c>
      <c r="H81" s="25" t="s">
        <v>1648</v>
      </c>
      <c r="I81" s="25">
        <v>1000</v>
      </c>
      <c r="J81" s="25">
        <v>10</v>
      </c>
    </row>
    <row r="82" spans="1:10" x14ac:dyDescent="0.25">
      <c r="A82" s="25">
        <v>6</v>
      </c>
      <c r="B82" s="279"/>
      <c r="C82" s="257"/>
      <c r="D82" s="273"/>
      <c r="E82" s="25" t="s">
        <v>1525</v>
      </c>
      <c r="F82" s="25" t="s">
        <v>1614</v>
      </c>
      <c r="G82" s="25" t="s">
        <v>1649</v>
      </c>
      <c r="H82" s="25" t="s">
        <v>1650</v>
      </c>
      <c r="I82" s="25">
        <v>1000</v>
      </c>
      <c r="J82" s="25">
        <v>3</v>
      </c>
    </row>
    <row r="83" spans="1:10" x14ac:dyDescent="0.25">
      <c r="A83" s="25">
        <v>7</v>
      </c>
      <c r="B83" s="279"/>
      <c r="C83" s="257"/>
      <c r="D83" s="273"/>
      <c r="E83" s="25" t="s">
        <v>1615</v>
      </c>
      <c r="F83" s="25" t="s">
        <v>1616</v>
      </c>
      <c r="G83" s="25" t="s">
        <v>1651</v>
      </c>
      <c r="H83" s="25" t="s">
        <v>1652</v>
      </c>
      <c r="I83" s="25">
        <v>700</v>
      </c>
      <c r="J83" s="25">
        <v>5</v>
      </c>
    </row>
    <row r="84" spans="1:10" x14ac:dyDescent="0.25">
      <c r="A84" s="25">
        <v>8</v>
      </c>
      <c r="B84" s="279"/>
      <c r="C84" s="257"/>
      <c r="D84" s="273"/>
      <c r="E84" s="25" t="s">
        <v>1617</v>
      </c>
      <c r="F84" s="25" t="s">
        <v>1618</v>
      </c>
      <c r="G84" s="25" t="s">
        <v>1653</v>
      </c>
      <c r="H84" s="25" t="s">
        <v>1654</v>
      </c>
      <c r="I84" s="25">
        <v>900</v>
      </c>
      <c r="J84" s="25">
        <v>14</v>
      </c>
    </row>
    <row r="85" spans="1:10" x14ac:dyDescent="0.25">
      <c r="A85" s="25">
        <v>9</v>
      </c>
      <c r="B85" s="279"/>
      <c r="C85" s="257"/>
      <c r="D85" s="273"/>
      <c r="E85" s="25" t="s">
        <v>619</v>
      </c>
      <c r="F85" s="25" t="s">
        <v>1619</v>
      </c>
      <c r="G85" s="25" t="s">
        <v>1655</v>
      </c>
      <c r="H85" s="25" t="s">
        <v>1656</v>
      </c>
      <c r="I85" s="25">
        <v>600</v>
      </c>
      <c r="J85" s="25">
        <v>9</v>
      </c>
    </row>
    <row r="86" spans="1:10" x14ac:dyDescent="0.25">
      <c r="A86" s="25">
        <v>10</v>
      </c>
      <c r="B86" s="279"/>
      <c r="C86" s="257"/>
      <c r="D86" s="273"/>
      <c r="E86" s="25" t="s">
        <v>1620</v>
      </c>
      <c r="F86" s="25" t="s">
        <v>1621</v>
      </c>
      <c r="G86" s="25" t="s">
        <v>1657</v>
      </c>
      <c r="H86" s="25" t="s">
        <v>1658</v>
      </c>
      <c r="I86" s="25">
        <v>800</v>
      </c>
      <c r="J86" s="25">
        <v>5</v>
      </c>
    </row>
    <row r="87" spans="1:10" x14ac:dyDescent="0.25">
      <c r="A87" s="25">
        <v>11</v>
      </c>
      <c r="B87" s="279"/>
      <c r="C87" s="257"/>
      <c r="D87" s="273"/>
      <c r="E87" s="25" t="s">
        <v>572</v>
      </c>
      <c r="F87" s="25" t="s">
        <v>1622</v>
      </c>
      <c r="G87" s="25" t="s">
        <v>1659</v>
      </c>
      <c r="H87" s="25" t="s">
        <v>1660</v>
      </c>
      <c r="I87" s="25">
        <v>800</v>
      </c>
      <c r="J87" s="25">
        <v>6</v>
      </c>
    </row>
    <row r="88" spans="1:10" ht="30.75" customHeight="1" x14ac:dyDescent="0.25">
      <c r="A88" s="25">
        <v>12</v>
      </c>
      <c r="B88" s="279"/>
      <c r="C88" s="257" t="s">
        <v>138</v>
      </c>
      <c r="D88" s="273" t="s">
        <v>1602</v>
      </c>
      <c r="E88" s="25" t="s">
        <v>1623</v>
      </c>
      <c r="F88" s="25" t="s">
        <v>1624</v>
      </c>
      <c r="G88" s="25" t="s">
        <v>1661</v>
      </c>
      <c r="H88" s="25" t="s">
        <v>1662</v>
      </c>
      <c r="I88" s="25">
        <v>450</v>
      </c>
      <c r="J88" s="25">
        <v>4</v>
      </c>
    </row>
    <row r="89" spans="1:10" ht="27.75" customHeight="1" x14ac:dyDescent="0.25">
      <c r="A89" s="25">
        <v>13</v>
      </c>
      <c r="B89" s="279"/>
      <c r="C89" s="257"/>
      <c r="D89" s="273"/>
      <c r="E89" s="25" t="s">
        <v>1625</v>
      </c>
      <c r="F89" s="25" t="s">
        <v>1626</v>
      </c>
      <c r="G89" s="25" t="s">
        <v>1663</v>
      </c>
      <c r="H89" s="25" t="s">
        <v>1664</v>
      </c>
      <c r="I89" s="25">
        <v>750</v>
      </c>
      <c r="J89" s="25">
        <v>4</v>
      </c>
    </row>
    <row r="90" spans="1:10" ht="18.75" customHeight="1" x14ac:dyDescent="0.25">
      <c r="A90" s="25">
        <v>14</v>
      </c>
      <c r="B90" s="279"/>
      <c r="C90" s="257" t="s">
        <v>847</v>
      </c>
      <c r="D90" s="273" t="s">
        <v>1603</v>
      </c>
      <c r="E90" s="25" t="s">
        <v>1627</v>
      </c>
      <c r="F90" s="25" t="s">
        <v>1628</v>
      </c>
      <c r="G90" s="25" t="s">
        <v>1665</v>
      </c>
      <c r="H90" s="25" t="s">
        <v>1666</v>
      </c>
      <c r="I90" s="25">
        <v>550</v>
      </c>
      <c r="J90" s="25">
        <v>5</v>
      </c>
    </row>
    <row r="91" spans="1:10" ht="18.75" customHeight="1" x14ac:dyDescent="0.25">
      <c r="A91" s="25">
        <v>15</v>
      </c>
      <c r="B91" s="279"/>
      <c r="C91" s="257"/>
      <c r="D91" s="273"/>
      <c r="E91" s="25" t="s">
        <v>1629</v>
      </c>
      <c r="F91" s="25" t="s">
        <v>1630</v>
      </c>
      <c r="G91" s="25" t="s">
        <v>1667</v>
      </c>
      <c r="H91" s="25" t="s">
        <v>1668</v>
      </c>
      <c r="I91" s="25">
        <v>300</v>
      </c>
      <c r="J91" s="25">
        <v>4</v>
      </c>
    </row>
    <row r="92" spans="1:10" ht="18.75" x14ac:dyDescent="0.25">
      <c r="A92" s="25">
        <v>16</v>
      </c>
      <c r="B92" s="279"/>
      <c r="C92" s="35" t="s">
        <v>1441</v>
      </c>
      <c r="D92" s="25" t="s">
        <v>1446</v>
      </c>
      <c r="E92" s="25" t="s">
        <v>1631</v>
      </c>
      <c r="F92" s="25" t="s">
        <v>1632</v>
      </c>
      <c r="G92" s="25" t="s">
        <v>1669</v>
      </c>
      <c r="H92" s="25" t="s">
        <v>1670</v>
      </c>
      <c r="I92" s="25">
        <v>950</v>
      </c>
      <c r="J92" s="25">
        <v>3</v>
      </c>
    </row>
    <row r="93" spans="1:10" ht="30" x14ac:dyDescent="0.25">
      <c r="A93" s="25">
        <v>17</v>
      </c>
      <c r="B93" s="279"/>
      <c r="C93" s="35" t="s">
        <v>1601</v>
      </c>
      <c r="D93" s="25" t="s">
        <v>1604</v>
      </c>
      <c r="E93" s="25" t="s">
        <v>1633</v>
      </c>
      <c r="F93" s="25" t="s">
        <v>1634</v>
      </c>
      <c r="G93" s="25" t="s">
        <v>1671</v>
      </c>
      <c r="H93" s="25" t="s">
        <v>1672</v>
      </c>
      <c r="I93" s="25">
        <v>250</v>
      </c>
      <c r="J93" s="25">
        <v>4</v>
      </c>
    </row>
    <row r="94" spans="1:10" ht="18.75" customHeight="1" x14ac:dyDescent="0.25">
      <c r="A94" s="25">
        <v>18</v>
      </c>
      <c r="B94" s="279"/>
      <c r="C94" s="257" t="s">
        <v>1443</v>
      </c>
      <c r="D94" s="273" t="s">
        <v>1906</v>
      </c>
      <c r="E94" s="25" t="s">
        <v>1635</v>
      </c>
      <c r="F94" s="25" t="s">
        <v>1636</v>
      </c>
      <c r="G94" s="25" t="s">
        <v>1673</v>
      </c>
      <c r="H94" s="25" t="s">
        <v>1674</v>
      </c>
      <c r="I94" s="25">
        <v>1000</v>
      </c>
      <c r="J94" s="25">
        <v>6</v>
      </c>
    </row>
    <row r="95" spans="1:10" ht="18.75" customHeight="1" x14ac:dyDescent="0.25">
      <c r="A95" s="25">
        <v>19</v>
      </c>
      <c r="B95" s="279"/>
      <c r="C95" s="257"/>
      <c r="D95" s="273"/>
      <c r="E95" s="25" t="s">
        <v>1637</v>
      </c>
      <c r="F95" s="25" t="s">
        <v>1638</v>
      </c>
      <c r="G95" s="25" t="s">
        <v>1675</v>
      </c>
      <c r="H95" s="25" t="s">
        <v>1676</v>
      </c>
      <c r="I95" s="25">
        <v>620</v>
      </c>
      <c r="J95" s="25">
        <v>6</v>
      </c>
    </row>
    <row r="96" spans="1:10" ht="30.75" customHeight="1" x14ac:dyDescent="0.25">
      <c r="A96" s="25">
        <v>20</v>
      </c>
      <c r="B96" s="279"/>
      <c r="C96" s="35" t="s">
        <v>2340</v>
      </c>
      <c r="D96" s="25" t="s">
        <v>2341</v>
      </c>
      <c r="E96" s="25" t="s">
        <v>2342</v>
      </c>
      <c r="F96" s="25" t="s">
        <v>1352</v>
      </c>
      <c r="G96" s="25" t="s">
        <v>2343</v>
      </c>
      <c r="H96" s="25" t="s">
        <v>2344</v>
      </c>
      <c r="I96" s="25">
        <v>626</v>
      </c>
      <c r="J96" s="25">
        <v>4</v>
      </c>
    </row>
    <row r="97" spans="1:11" s="3" customFormat="1" x14ac:dyDescent="0.25">
      <c r="A97" s="179"/>
      <c r="B97" s="40" t="s">
        <v>1</v>
      </c>
      <c r="C97" s="40"/>
      <c r="D97" s="40"/>
      <c r="E97" s="31">
        <f>COUNT(A77:A96)</f>
        <v>20</v>
      </c>
      <c r="F97" s="31"/>
      <c r="G97" s="32"/>
      <c r="H97" s="32"/>
      <c r="I97" s="32">
        <f>SUM(I77:I96)</f>
        <v>13726</v>
      </c>
      <c r="J97" s="32"/>
      <c r="K97" s="153"/>
    </row>
    <row r="98" spans="1:11" ht="15" customHeight="1" x14ac:dyDescent="0.25">
      <c r="A98" s="37">
        <v>1</v>
      </c>
      <c r="B98" s="264" t="s">
        <v>7</v>
      </c>
      <c r="C98" s="258" t="s">
        <v>90</v>
      </c>
      <c r="D98" s="261" t="s">
        <v>1872</v>
      </c>
      <c r="E98" s="25" t="s">
        <v>1072</v>
      </c>
      <c r="F98" s="37" t="s">
        <v>1073</v>
      </c>
      <c r="G98" s="37" t="s">
        <v>1103</v>
      </c>
      <c r="H98" s="37" t="s">
        <v>1104</v>
      </c>
      <c r="I98" s="37">
        <v>977</v>
      </c>
      <c r="J98" s="37">
        <v>3</v>
      </c>
    </row>
    <row r="99" spans="1:11" ht="15" customHeight="1" x14ac:dyDescent="0.25">
      <c r="A99" s="37">
        <v>2</v>
      </c>
      <c r="B99" s="265"/>
      <c r="C99" s="259"/>
      <c r="D99" s="262"/>
      <c r="E99" s="25" t="s">
        <v>518</v>
      </c>
      <c r="F99" s="37" t="s">
        <v>1074</v>
      </c>
      <c r="G99" s="37" t="s">
        <v>1105</v>
      </c>
      <c r="H99" s="37" t="s">
        <v>1106</v>
      </c>
      <c r="I99" s="37">
        <v>470</v>
      </c>
      <c r="J99" s="37">
        <v>3</v>
      </c>
    </row>
    <row r="100" spans="1:11" ht="15" customHeight="1" x14ac:dyDescent="0.25">
      <c r="A100" s="37">
        <v>3</v>
      </c>
      <c r="B100" s="265"/>
      <c r="C100" s="259"/>
      <c r="D100" s="262"/>
      <c r="E100" s="25" t="s">
        <v>1075</v>
      </c>
      <c r="F100" s="37" t="s">
        <v>1076</v>
      </c>
      <c r="G100" s="37" t="s">
        <v>1107</v>
      </c>
      <c r="H100" s="37" t="s">
        <v>1108</v>
      </c>
      <c r="I100" s="37">
        <v>597</v>
      </c>
      <c r="J100" s="37">
        <v>3</v>
      </c>
    </row>
    <row r="101" spans="1:11" ht="15" customHeight="1" x14ac:dyDescent="0.25">
      <c r="A101" s="37">
        <v>4</v>
      </c>
      <c r="B101" s="265"/>
      <c r="C101" s="259"/>
      <c r="D101" s="262"/>
      <c r="E101" s="25" t="s">
        <v>1077</v>
      </c>
      <c r="F101" s="37" t="s">
        <v>1078</v>
      </c>
      <c r="G101" s="37" t="s">
        <v>1109</v>
      </c>
      <c r="H101" s="37" t="s">
        <v>1110</v>
      </c>
      <c r="I101" s="37">
        <v>779</v>
      </c>
      <c r="J101" s="37">
        <v>5</v>
      </c>
    </row>
    <row r="102" spans="1:11" ht="15" customHeight="1" x14ac:dyDescent="0.25">
      <c r="A102" s="37">
        <v>5</v>
      </c>
      <c r="B102" s="265"/>
      <c r="C102" s="259"/>
      <c r="D102" s="262"/>
      <c r="E102" s="25" t="s">
        <v>1079</v>
      </c>
      <c r="F102" s="37" t="s">
        <v>1080</v>
      </c>
      <c r="G102" s="37" t="s">
        <v>1111</v>
      </c>
      <c r="H102" s="37" t="s">
        <v>1112</v>
      </c>
      <c r="I102" s="37">
        <v>988</v>
      </c>
      <c r="J102" s="37">
        <v>3</v>
      </c>
    </row>
    <row r="103" spans="1:11" ht="15" customHeight="1" x14ac:dyDescent="0.25">
      <c r="A103" s="37">
        <v>6</v>
      </c>
      <c r="B103" s="265"/>
      <c r="C103" s="259"/>
      <c r="D103" s="262"/>
      <c r="E103" s="25" t="s">
        <v>1081</v>
      </c>
      <c r="F103" s="37" t="s">
        <v>1082</v>
      </c>
      <c r="G103" s="37" t="s">
        <v>1113</v>
      </c>
      <c r="H103" s="37" t="s">
        <v>1114</v>
      </c>
      <c r="I103" s="37">
        <v>1000</v>
      </c>
      <c r="J103" s="37">
        <v>3</v>
      </c>
    </row>
    <row r="104" spans="1:11" ht="15" customHeight="1" x14ac:dyDescent="0.25">
      <c r="A104" s="37">
        <v>7</v>
      </c>
      <c r="B104" s="265"/>
      <c r="C104" s="259"/>
      <c r="D104" s="262"/>
      <c r="E104" s="25" t="s">
        <v>1083</v>
      </c>
      <c r="F104" s="37" t="s">
        <v>1084</v>
      </c>
      <c r="G104" s="37" t="s">
        <v>1115</v>
      </c>
      <c r="H104" s="37" t="s">
        <v>1116</v>
      </c>
      <c r="I104" s="37">
        <v>1000</v>
      </c>
      <c r="J104" s="37">
        <v>4</v>
      </c>
    </row>
    <row r="105" spans="1:11" ht="15" customHeight="1" x14ac:dyDescent="0.25">
      <c r="A105" s="37">
        <v>8</v>
      </c>
      <c r="B105" s="265"/>
      <c r="C105" s="259"/>
      <c r="D105" s="262"/>
      <c r="E105" s="25" t="s">
        <v>1085</v>
      </c>
      <c r="F105" s="37" t="s">
        <v>1086</v>
      </c>
      <c r="G105" s="37" t="s">
        <v>1117</v>
      </c>
      <c r="H105" s="37" t="s">
        <v>1118</v>
      </c>
      <c r="I105" s="37">
        <v>936</v>
      </c>
      <c r="J105" s="37">
        <v>4</v>
      </c>
    </row>
    <row r="106" spans="1:11" ht="15" customHeight="1" x14ac:dyDescent="0.25">
      <c r="A106" s="37">
        <v>9</v>
      </c>
      <c r="B106" s="265"/>
      <c r="C106" s="259"/>
      <c r="D106" s="262"/>
      <c r="E106" s="25" t="s">
        <v>1087</v>
      </c>
      <c r="F106" s="37" t="s">
        <v>1088</v>
      </c>
      <c r="G106" s="37" t="s">
        <v>1119</v>
      </c>
      <c r="H106" s="37" t="s">
        <v>1120</v>
      </c>
      <c r="I106" s="37">
        <v>600</v>
      </c>
      <c r="J106" s="37">
        <v>3</v>
      </c>
    </row>
    <row r="107" spans="1:11" ht="15" customHeight="1" x14ac:dyDescent="0.25">
      <c r="A107" s="37">
        <v>10</v>
      </c>
      <c r="B107" s="265"/>
      <c r="C107" s="259"/>
      <c r="D107" s="262"/>
      <c r="E107" s="25" t="s">
        <v>1089</v>
      </c>
      <c r="F107" s="37" t="s">
        <v>1090</v>
      </c>
      <c r="G107" s="37" t="s">
        <v>1121</v>
      </c>
      <c r="H107" s="37" t="s">
        <v>1122</v>
      </c>
      <c r="I107" s="37">
        <v>1000</v>
      </c>
      <c r="J107" s="37">
        <v>3</v>
      </c>
    </row>
    <row r="108" spans="1:11" ht="15" customHeight="1" x14ac:dyDescent="0.25">
      <c r="A108" s="37">
        <v>11</v>
      </c>
      <c r="B108" s="265"/>
      <c r="C108" s="259"/>
      <c r="D108" s="262"/>
      <c r="E108" s="25" t="s">
        <v>1091</v>
      </c>
      <c r="F108" s="37" t="s">
        <v>1092</v>
      </c>
      <c r="G108" s="37" t="s">
        <v>1123</v>
      </c>
      <c r="H108" s="37" t="s">
        <v>1124</v>
      </c>
      <c r="I108" s="37">
        <v>208</v>
      </c>
      <c r="J108" s="37">
        <v>3</v>
      </c>
    </row>
    <row r="109" spans="1:11" ht="15" customHeight="1" x14ac:dyDescent="0.25">
      <c r="A109" s="37">
        <v>12</v>
      </c>
      <c r="B109" s="265"/>
      <c r="C109" s="260"/>
      <c r="D109" s="263"/>
      <c r="E109" s="25" t="s">
        <v>1093</v>
      </c>
      <c r="F109" s="37" t="s">
        <v>1094</v>
      </c>
      <c r="G109" s="37" t="s">
        <v>1125</v>
      </c>
      <c r="H109" s="37" t="s">
        <v>1126</v>
      </c>
      <c r="I109" s="37">
        <v>1000</v>
      </c>
      <c r="J109" s="37">
        <v>5</v>
      </c>
    </row>
    <row r="110" spans="1:11" ht="15" customHeight="1" x14ac:dyDescent="0.25">
      <c r="A110" s="37">
        <v>13</v>
      </c>
      <c r="B110" s="265"/>
      <c r="C110" s="258" t="s">
        <v>1049</v>
      </c>
      <c r="D110" s="261" t="s">
        <v>1052</v>
      </c>
      <c r="E110" s="25" t="s">
        <v>1095</v>
      </c>
      <c r="F110" s="37" t="s">
        <v>949</v>
      </c>
      <c r="G110" s="37" t="s">
        <v>1127</v>
      </c>
      <c r="H110" s="37" t="s">
        <v>1128</v>
      </c>
      <c r="I110" s="37">
        <v>500</v>
      </c>
      <c r="J110" s="37">
        <v>4</v>
      </c>
    </row>
    <row r="111" spans="1:11" ht="15" customHeight="1" x14ac:dyDescent="0.25">
      <c r="A111" s="37">
        <v>14</v>
      </c>
      <c r="B111" s="265"/>
      <c r="C111" s="260"/>
      <c r="D111" s="263"/>
      <c r="E111" s="25" t="s">
        <v>1096</v>
      </c>
      <c r="F111" s="37" t="s">
        <v>1097</v>
      </c>
      <c r="G111" s="37" t="s">
        <v>1129</v>
      </c>
      <c r="H111" s="37" t="s">
        <v>1130</v>
      </c>
      <c r="I111" s="37">
        <v>991</v>
      </c>
      <c r="J111" s="37">
        <v>3</v>
      </c>
    </row>
    <row r="112" spans="1:11" ht="15" customHeight="1" x14ac:dyDescent="0.25">
      <c r="A112" s="37">
        <v>15</v>
      </c>
      <c r="B112" s="265"/>
      <c r="C112" s="35"/>
      <c r="D112" s="25" t="s">
        <v>1907</v>
      </c>
      <c r="E112" s="25" t="s">
        <v>1098</v>
      </c>
      <c r="F112" s="37" t="s">
        <v>1099</v>
      </c>
      <c r="G112" s="37" t="s">
        <v>1131</v>
      </c>
      <c r="H112" s="37" t="s">
        <v>1132</v>
      </c>
      <c r="I112" s="37">
        <v>302</v>
      </c>
      <c r="J112" s="37">
        <v>4</v>
      </c>
    </row>
    <row r="113" spans="1:11" ht="15" customHeight="1" x14ac:dyDescent="0.25">
      <c r="A113" s="37">
        <v>16</v>
      </c>
      <c r="B113" s="265"/>
      <c r="C113" s="35" t="s">
        <v>1070</v>
      </c>
      <c r="D113" s="25" t="s">
        <v>1908</v>
      </c>
      <c r="E113" s="25" t="s">
        <v>1100</v>
      </c>
      <c r="F113" s="37" t="s">
        <v>1101</v>
      </c>
      <c r="G113" s="37" t="s">
        <v>1133</v>
      </c>
      <c r="H113" s="37" t="s">
        <v>1134</v>
      </c>
      <c r="I113" s="37">
        <v>795</v>
      </c>
      <c r="J113" s="37">
        <v>3</v>
      </c>
    </row>
    <row r="114" spans="1:11" ht="15" customHeight="1" x14ac:dyDescent="0.25">
      <c r="A114" s="37">
        <v>17</v>
      </c>
      <c r="B114" s="265"/>
      <c r="C114" s="35" t="s">
        <v>1071</v>
      </c>
      <c r="D114" s="25" t="s">
        <v>1069</v>
      </c>
      <c r="E114" s="29" t="s">
        <v>1102</v>
      </c>
      <c r="F114" s="41" t="s">
        <v>949</v>
      </c>
      <c r="G114" s="42" t="s">
        <v>1135</v>
      </c>
      <c r="H114" s="42" t="s">
        <v>1136</v>
      </c>
      <c r="I114" s="37">
        <v>880</v>
      </c>
      <c r="J114" s="37">
        <v>4</v>
      </c>
    </row>
    <row r="115" spans="1:11" ht="15" customHeight="1" x14ac:dyDescent="0.25">
      <c r="A115" s="37">
        <v>18</v>
      </c>
      <c r="B115" s="265"/>
      <c r="C115" s="258" t="s">
        <v>90</v>
      </c>
      <c r="D115" s="261" t="s">
        <v>1873</v>
      </c>
      <c r="E115" s="43" t="s">
        <v>2205</v>
      </c>
      <c r="F115" s="43" t="s">
        <v>1072</v>
      </c>
      <c r="G115" s="44" t="s">
        <v>2206</v>
      </c>
      <c r="H115" s="44" t="s">
        <v>1103</v>
      </c>
      <c r="I115" s="45">
        <v>390</v>
      </c>
      <c r="J115" s="37">
        <v>6</v>
      </c>
    </row>
    <row r="116" spans="1:11" ht="15" customHeight="1" x14ac:dyDescent="0.25">
      <c r="A116" s="37">
        <v>19</v>
      </c>
      <c r="B116" s="265"/>
      <c r="C116" s="259"/>
      <c r="D116" s="262"/>
      <c r="E116" s="43" t="s">
        <v>2207</v>
      </c>
      <c r="F116" s="43" t="s">
        <v>2208</v>
      </c>
      <c r="G116" s="44" t="s">
        <v>2209</v>
      </c>
      <c r="H116" s="44" t="s">
        <v>2210</v>
      </c>
      <c r="I116" s="45">
        <v>950</v>
      </c>
      <c r="J116" s="37">
        <v>3</v>
      </c>
    </row>
    <row r="117" spans="1:11" ht="15" customHeight="1" x14ac:dyDescent="0.25">
      <c r="A117" s="37">
        <v>20</v>
      </c>
      <c r="B117" s="265"/>
      <c r="C117" s="259"/>
      <c r="D117" s="262"/>
      <c r="E117" s="43" t="s">
        <v>2211</v>
      </c>
      <c r="F117" s="43" t="s">
        <v>2212</v>
      </c>
      <c r="G117" s="44" t="s">
        <v>2213</v>
      </c>
      <c r="H117" s="44" t="s">
        <v>2214</v>
      </c>
      <c r="I117" s="45">
        <v>300</v>
      </c>
      <c r="J117" s="37">
        <v>3</v>
      </c>
    </row>
    <row r="118" spans="1:11" ht="15" customHeight="1" x14ac:dyDescent="0.25">
      <c r="A118" s="37">
        <v>21</v>
      </c>
      <c r="B118" s="265"/>
      <c r="C118" s="259"/>
      <c r="D118" s="262"/>
      <c r="E118" s="43" t="s">
        <v>2215</v>
      </c>
      <c r="F118" s="43" t="s">
        <v>2216</v>
      </c>
      <c r="G118" s="44" t="s">
        <v>2217</v>
      </c>
      <c r="H118" s="44" t="s">
        <v>2218</v>
      </c>
      <c r="I118" s="45">
        <v>1000</v>
      </c>
      <c r="J118" s="37">
        <v>3</v>
      </c>
    </row>
    <row r="119" spans="1:11" ht="15" customHeight="1" x14ac:dyDescent="0.25">
      <c r="A119" s="37">
        <v>22</v>
      </c>
      <c r="B119" s="265"/>
      <c r="C119" s="259"/>
      <c r="D119" s="262"/>
      <c r="E119" s="43" t="s">
        <v>2219</v>
      </c>
      <c r="F119" s="43" t="s">
        <v>2220</v>
      </c>
      <c r="G119" s="44" t="s">
        <v>2221</v>
      </c>
      <c r="H119" s="44" t="s">
        <v>2222</v>
      </c>
      <c r="I119" s="45">
        <v>300</v>
      </c>
      <c r="J119" s="37">
        <v>4</v>
      </c>
    </row>
    <row r="120" spans="1:11" ht="15" customHeight="1" x14ac:dyDescent="0.25">
      <c r="A120" s="37">
        <v>23</v>
      </c>
      <c r="B120" s="265"/>
      <c r="C120" s="259"/>
      <c r="D120" s="262"/>
      <c r="E120" s="43" t="s">
        <v>2223</v>
      </c>
      <c r="F120" s="43" t="s">
        <v>2224</v>
      </c>
      <c r="G120" s="44" t="s">
        <v>2225</v>
      </c>
      <c r="H120" s="44" t="s">
        <v>2226</v>
      </c>
      <c r="I120" s="45">
        <v>1070</v>
      </c>
      <c r="J120" s="37">
        <v>4</v>
      </c>
    </row>
    <row r="121" spans="1:11" ht="15" customHeight="1" x14ac:dyDescent="0.25">
      <c r="A121" s="37">
        <v>24</v>
      </c>
      <c r="B121" s="265"/>
      <c r="C121" s="259"/>
      <c r="D121" s="262"/>
      <c r="E121" s="43" t="s">
        <v>2227</v>
      </c>
      <c r="F121" s="43" t="s">
        <v>1081</v>
      </c>
      <c r="G121" s="44" t="s">
        <v>1112</v>
      </c>
      <c r="H121" s="44" t="s">
        <v>2228</v>
      </c>
      <c r="I121" s="45">
        <v>1000</v>
      </c>
      <c r="J121" s="37">
        <v>4</v>
      </c>
    </row>
    <row r="122" spans="1:11" ht="15" customHeight="1" x14ac:dyDescent="0.25">
      <c r="A122" s="37">
        <v>25</v>
      </c>
      <c r="B122" s="265"/>
      <c r="C122" s="259"/>
      <c r="D122" s="262"/>
      <c r="E122" s="43" t="s">
        <v>2229</v>
      </c>
      <c r="F122" s="43" t="s">
        <v>2230</v>
      </c>
      <c r="G122" s="44" t="s">
        <v>2231</v>
      </c>
      <c r="H122" s="44" t="s">
        <v>2232</v>
      </c>
      <c r="I122" s="45">
        <v>900</v>
      </c>
      <c r="J122" s="37">
        <v>3</v>
      </c>
    </row>
    <row r="123" spans="1:11" ht="15" customHeight="1" x14ac:dyDescent="0.25">
      <c r="A123" s="37">
        <v>26</v>
      </c>
      <c r="B123" s="265"/>
      <c r="C123" s="259"/>
      <c r="D123" s="262"/>
      <c r="E123" s="43" t="s">
        <v>2233</v>
      </c>
      <c r="F123" s="43" t="s">
        <v>2198</v>
      </c>
      <c r="G123" s="44" t="s">
        <v>2234</v>
      </c>
      <c r="H123" s="44" t="s">
        <v>2235</v>
      </c>
      <c r="I123" s="45">
        <v>985</v>
      </c>
      <c r="J123" s="37">
        <v>5</v>
      </c>
    </row>
    <row r="124" spans="1:11" ht="15" customHeight="1" x14ac:dyDescent="0.25">
      <c r="A124" s="37">
        <v>27</v>
      </c>
      <c r="B124" s="265"/>
      <c r="C124" s="259"/>
      <c r="D124" s="262"/>
      <c r="E124" s="43" t="s">
        <v>2236</v>
      </c>
      <c r="F124" s="43" t="s">
        <v>2237</v>
      </c>
      <c r="G124" s="44" t="s">
        <v>1122</v>
      </c>
      <c r="H124" s="44" t="s">
        <v>2238</v>
      </c>
      <c r="I124" s="45">
        <v>1000</v>
      </c>
      <c r="J124" s="37">
        <v>4</v>
      </c>
    </row>
    <row r="125" spans="1:11" ht="15" customHeight="1" x14ac:dyDescent="0.25">
      <c r="A125" s="37">
        <v>28</v>
      </c>
      <c r="B125" s="265"/>
      <c r="C125" s="259"/>
      <c r="D125" s="262"/>
      <c r="E125" s="43" t="s">
        <v>2239</v>
      </c>
      <c r="F125" s="43" t="s">
        <v>2240</v>
      </c>
      <c r="G125" s="44" t="s">
        <v>2241</v>
      </c>
      <c r="H125" s="44" t="s">
        <v>2242</v>
      </c>
      <c r="I125" s="45">
        <v>960</v>
      </c>
      <c r="J125" s="37">
        <v>3</v>
      </c>
    </row>
    <row r="126" spans="1:11" ht="15" customHeight="1" x14ac:dyDescent="0.25">
      <c r="A126" s="37">
        <v>29</v>
      </c>
      <c r="B126" s="265"/>
      <c r="C126" s="260"/>
      <c r="D126" s="263"/>
      <c r="E126" s="43" t="s">
        <v>2243</v>
      </c>
      <c r="F126" s="43" t="s">
        <v>2244</v>
      </c>
      <c r="G126" s="44" t="s">
        <v>2245</v>
      </c>
      <c r="H126" s="44" t="s">
        <v>2246</v>
      </c>
      <c r="I126" s="45">
        <v>1000</v>
      </c>
      <c r="J126" s="37">
        <v>3</v>
      </c>
    </row>
    <row r="127" spans="1:11" ht="15" customHeight="1" x14ac:dyDescent="0.25">
      <c r="A127" s="37">
        <v>30</v>
      </c>
      <c r="B127" s="265"/>
      <c r="C127" s="37" t="s">
        <v>1049</v>
      </c>
      <c r="D127" s="46" t="s">
        <v>1052</v>
      </c>
      <c r="E127" s="43" t="s">
        <v>2247</v>
      </c>
      <c r="F127" s="43" t="s">
        <v>2248</v>
      </c>
      <c r="G127" s="44" t="s">
        <v>2249</v>
      </c>
      <c r="H127" s="44" t="s">
        <v>2250</v>
      </c>
      <c r="I127" s="45">
        <v>601</v>
      </c>
      <c r="J127" s="37">
        <v>3</v>
      </c>
    </row>
    <row r="128" spans="1:11" s="4" customFormat="1" x14ac:dyDescent="0.25">
      <c r="A128" s="182"/>
      <c r="B128" s="277" t="s">
        <v>1</v>
      </c>
      <c r="C128" s="277"/>
      <c r="D128" s="277"/>
      <c r="E128" s="40">
        <f>COUNT(A98:A127)</f>
        <v>30</v>
      </c>
      <c r="F128" s="40"/>
      <c r="G128" s="32"/>
      <c r="H128" s="32"/>
      <c r="I128" s="32">
        <f>SUM(I98:I127)</f>
        <v>23479</v>
      </c>
      <c r="J128" s="32"/>
      <c r="K128" s="14"/>
    </row>
    <row r="129" spans="1:10" x14ac:dyDescent="0.25">
      <c r="A129" s="25">
        <v>1</v>
      </c>
      <c r="B129" s="264" t="s">
        <v>8</v>
      </c>
      <c r="C129" s="258" t="s">
        <v>138</v>
      </c>
      <c r="D129" s="261" t="s">
        <v>1874</v>
      </c>
      <c r="E129" s="25" t="s">
        <v>412</v>
      </c>
      <c r="F129" s="44" t="s">
        <v>413</v>
      </c>
      <c r="G129" s="25" t="s">
        <v>276</v>
      </c>
      <c r="H129" s="25" t="s">
        <v>277</v>
      </c>
      <c r="I129" s="25">
        <v>600</v>
      </c>
      <c r="J129" s="25">
        <v>3</v>
      </c>
    </row>
    <row r="130" spans="1:10" x14ac:dyDescent="0.25">
      <c r="A130" s="25">
        <v>2</v>
      </c>
      <c r="B130" s="265"/>
      <c r="C130" s="259"/>
      <c r="D130" s="262"/>
      <c r="E130" s="44" t="s">
        <v>414</v>
      </c>
      <c r="F130" s="44" t="s">
        <v>415</v>
      </c>
      <c r="G130" s="25" t="s">
        <v>416</v>
      </c>
      <c r="H130" s="25" t="s">
        <v>417</v>
      </c>
      <c r="I130" s="25">
        <v>487</v>
      </c>
      <c r="J130" s="25">
        <v>5</v>
      </c>
    </row>
    <row r="131" spans="1:10" x14ac:dyDescent="0.25">
      <c r="A131" s="25">
        <v>3</v>
      </c>
      <c r="B131" s="265"/>
      <c r="C131" s="259"/>
      <c r="D131" s="262"/>
      <c r="E131" s="44" t="s">
        <v>418</v>
      </c>
      <c r="F131" s="44" t="s">
        <v>419</v>
      </c>
      <c r="G131" s="25" t="s">
        <v>420</v>
      </c>
      <c r="H131" s="25" t="s">
        <v>421</v>
      </c>
      <c r="I131" s="25">
        <v>1000</v>
      </c>
      <c r="J131" s="25">
        <v>4</v>
      </c>
    </row>
    <row r="132" spans="1:10" x14ac:dyDescent="0.25">
      <c r="A132" s="25">
        <v>4</v>
      </c>
      <c r="B132" s="265"/>
      <c r="C132" s="259"/>
      <c r="D132" s="262"/>
      <c r="E132" s="44" t="s">
        <v>422</v>
      </c>
      <c r="F132" s="44" t="s">
        <v>423</v>
      </c>
      <c r="G132" s="25" t="s">
        <v>424</v>
      </c>
      <c r="H132" s="25" t="s">
        <v>425</v>
      </c>
      <c r="I132" s="25">
        <v>500</v>
      </c>
      <c r="J132" s="25">
        <v>4</v>
      </c>
    </row>
    <row r="133" spans="1:10" ht="30" x14ac:dyDescent="0.25">
      <c r="A133" s="25">
        <v>5</v>
      </c>
      <c r="B133" s="265"/>
      <c r="C133" s="259"/>
      <c r="D133" s="262"/>
      <c r="E133" s="44" t="s">
        <v>2105</v>
      </c>
      <c r="F133" s="44" t="s">
        <v>2106</v>
      </c>
      <c r="G133" s="25" t="s">
        <v>2107</v>
      </c>
      <c r="H133" s="25" t="s">
        <v>2108</v>
      </c>
      <c r="I133" s="25">
        <v>1000</v>
      </c>
      <c r="J133" s="25">
        <v>5</v>
      </c>
    </row>
    <row r="134" spans="1:10" x14ac:dyDescent="0.25">
      <c r="A134" s="25">
        <v>6</v>
      </c>
      <c r="B134" s="265"/>
      <c r="C134" s="259"/>
      <c r="D134" s="262"/>
      <c r="E134" s="44" t="s">
        <v>426</v>
      </c>
      <c r="F134" s="44" t="s">
        <v>427</v>
      </c>
      <c r="G134" s="25" t="s">
        <v>428</v>
      </c>
      <c r="H134" s="25" t="s">
        <v>429</v>
      </c>
      <c r="I134" s="25">
        <v>1000</v>
      </c>
      <c r="J134" s="25">
        <v>4</v>
      </c>
    </row>
    <row r="135" spans="1:10" x14ac:dyDescent="0.25">
      <c r="A135" s="25">
        <v>7</v>
      </c>
      <c r="B135" s="265"/>
      <c r="C135" s="259"/>
      <c r="D135" s="262"/>
      <c r="E135" s="44" t="s">
        <v>430</v>
      </c>
      <c r="F135" s="44" t="s">
        <v>431</v>
      </c>
      <c r="G135" s="25" t="s">
        <v>432</v>
      </c>
      <c r="H135" s="25" t="s">
        <v>433</v>
      </c>
      <c r="I135" s="25">
        <v>950</v>
      </c>
      <c r="J135" s="25">
        <v>3</v>
      </c>
    </row>
    <row r="136" spans="1:10" x14ac:dyDescent="0.25">
      <c r="A136" s="25">
        <v>8</v>
      </c>
      <c r="B136" s="265"/>
      <c r="C136" s="259"/>
      <c r="D136" s="262"/>
      <c r="E136" s="44" t="s">
        <v>434</v>
      </c>
      <c r="F136" s="44" t="s">
        <v>150</v>
      </c>
      <c r="G136" s="25" t="s">
        <v>435</v>
      </c>
      <c r="H136" s="25" t="s">
        <v>289</v>
      </c>
      <c r="I136" s="25">
        <v>900</v>
      </c>
      <c r="J136" s="25">
        <v>7</v>
      </c>
    </row>
    <row r="137" spans="1:10" x14ac:dyDescent="0.25">
      <c r="A137" s="25">
        <v>9</v>
      </c>
      <c r="B137" s="265"/>
      <c r="C137" s="259"/>
      <c r="D137" s="262"/>
      <c r="E137" s="44" t="s">
        <v>436</v>
      </c>
      <c r="F137" s="44" t="s">
        <v>437</v>
      </c>
      <c r="G137" s="25" t="s">
        <v>438</v>
      </c>
      <c r="H137" s="25" t="s">
        <v>439</v>
      </c>
      <c r="I137" s="25">
        <v>1000</v>
      </c>
      <c r="J137" s="25">
        <v>5</v>
      </c>
    </row>
    <row r="138" spans="1:10" x14ac:dyDescent="0.25">
      <c r="A138" s="25">
        <v>10</v>
      </c>
      <c r="B138" s="265"/>
      <c r="C138" s="259"/>
      <c r="D138" s="262"/>
      <c r="E138" s="44" t="s">
        <v>440</v>
      </c>
      <c r="F138" s="44" t="s">
        <v>441</v>
      </c>
      <c r="G138" s="25" t="s">
        <v>442</v>
      </c>
      <c r="H138" s="25" t="s">
        <v>443</v>
      </c>
      <c r="I138" s="25">
        <v>387</v>
      </c>
      <c r="J138" s="25">
        <v>4</v>
      </c>
    </row>
    <row r="139" spans="1:10" x14ac:dyDescent="0.25">
      <c r="A139" s="25">
        <v>11</v>
      </c>
      <c r="B139" s="265"/>
      <c r="C139" s="259"/>
      <c r="D139" s="262"/>
      <c r="E139" s="44" t="s">
        <v>444</v>
      </c>
      <c r="F139" s="44" t="s">
        <v>445</v>
      </c>
      <c r="G139" s="25" t="s">
        <v>446</v>
      </c>
      <c r="H139" s="25" t="s">
        <v>447</v>
      </c>
      <c r="I139" s="25">
        <v>1000</v>
      </c>
      <c r="J139" s="25">
        <v>4</v>
      </c>
    </row>
    <row r="140" spans="1:10" x14ac:dyDescent="0.25">
      <c r="A140" s="25">
        <v>12</v>
      </c>
      <c r="B140" s="265"/>
      <c r="C140" s="259"/>
      <c r="D140" s="262"/>
      <c r="E140" s="44" t="s">
        <v>448</v>
      </c>
      <c r="F140" s="44" t="s">
        <v>449</v>
      </c>
      <c r="G140" s="25" t="s">
        <v>450</v>
      </c>
      <c r="H140" s="25" t="s">
        <v>451</v>
      </c>
      <c r="I140" s="25">
        <v>1000</v>
      </c>
      <c r="J140" s="25">
        <v>4</v>
      </c>
    </row>
    <row r="141" spans="1:10" x14ac:dyDescent="0.25">
      <c r="A141" s="25">
        <v>13</v>
      </c>
      <c r="B141" s="265"/>
      <c r="C141" s="259"/>
      <c r="D141" s="262"/>
      <c r="E141" s="44" t="s">
        <v>452</v>
      </c>
      <c r="F141" s="44" t="s">
        <v>453</v>
      </c>
      <c r="G141" s="25" t="s">
        <v>454</v>
      </c>
      <c r="H141" s="25" t="s">
        <v>455</v>
      </c>
      <c r="I141" s="25">
        <v>750</v>
      </c>
      <c r="J141" s="25">
        <v>4</v>
      </c>
    </row>
    <row r="142" spans="1:10" x14ac:dyDescent="0.25">
      <c r="A142" s="25">
        <v>14</v>
      </c>
      <c r="B142" s="265"/>
      <c r="C142" s="259"/>
      <c r="D142" s="262"/>
      <c r="E142" s="44" t="s">
        <v>456</v>
      </c>
      <c r="F142" s="44" t="s">
        <v>457</v>
      </c>
      <c r="G142" s="25" t="s">
        <v>458</v>
      </c>
      <c r="H142" s="25" t="s">
        <v>459</v>
      </c>
      <c r="I142" s="25">
        <v>600</v>
      </c>
      <c r="J142" s="25">
        <v>3</v>
      </c>
    </row>
    <row r="143" spans="1:10" x14ac:dyDescent="0.25">
      <c r="A143" s="25">
        <v>15</v>
      </c>
      <c r="B143" s="265"/>
      <c r="C143" s="259"/>
      <c r="D143" s="262"/>
      <c r="E143" s="44" t="s">
        <v>460</v>
      </c>
      <c r="F143" s="44" t="s">
        <v>461</v>
      </c>
      <c r="G143" s="25" t="s">
        <v>462</v>
      </c>
      <c r="H143" s="25" t="s">
        <v>463</v>
      </c>
      <c r="I143" s="25">
        <v>1000</v>
      </c>
      <c r="J143" s="25">
        <v>4</v>
      </c>
    </row>
    <row r="144" spans="1:10" x14ac:dyDescent="0.25">
      <c r="A144" s="25">
        <v>16</v>
      </c>
      <c r="B144" s="265"/>
      <c r="C144" s="259"/>
      <c r="D144" s="262"/>
      <c r="E144" s="44" t="s">
        <v>464</v>
      </c>
      <c r="F144" s="44" t="s">
        <v>465</v>
      </c>
      <c r="G144" s="25" t="s">
        <v>466</v>
      </c>
      <c r="H144" s="25" t="s">
        <v>467</v>
      </c>
      <c r="I144" s="25">
        <v>714</v>
      </c>
      <c r="J144" s="25">
        <v>3</v>
      </c>
    </row>
    <row r="145" spans="1:10" x14ac:dyDescent="0.25">
      <c r="A145" s="25">
        <v>17</v>
      </c>
      <c r="B145" s="265"/>
      <c r="C145" s="259"/>
      <c r="D145" s="262"/>
      <c r="E145" s="44" t="s">
        <v>468</v>
      </c>
      <c r="F145" s="44" t="s">
        <v>469</v>
      </c>
      <c r="G145" s="25" t="s">
        <v>470</v>
      </c>
      <c r="H145" s="25" t="s">
        <v>471</v>
      </c>
      <c r="I145" s="25">
        <v>400</v>
      </c>
      <c r="J145" s="25">
        <v>3</v>
      </c>
    </row>
    <row r="146" spans="1:10" x14ac:dyDescent="0.25">
      <c r="A146" s="25">
        <v>18</v>
      </c>
      <c r="B146" s="265"/>
      <c r="C146" s="259"/>
      <c r="D146" s="262"/>
      <c r="E146" s="44" t="s">
        <v>472</v>
      </c>
      <c r="F146" s="44" t="s">
        <v>473</v>
      </c>
      <c r="G146" s="25" t="s">
        <v>474</v>
      </c>
      <c r="H146" s="25" t="s">
        <v>475</v>
      </c>
      <c r="I146" s="25">
        <v>450</v>
      </c>
      <c r="J146" s="25">
        <v>3</v>
      </c>
    </row>
    <row r="147" spans="1:10" x14ac:dyDescent="0.25">
      <c r="A147" s="25">
        <v>19</v>
      </c>
      <c r="B147" s="265"/>
      <c r="C147" s="259"/>
      <c r="D147" s="262"/>
      <c r="E147" s="44" t="s">
        <v>476</v>
      </c>
      <c r="F147" s="44" t="s">
        <v>477</v>
      </c>
      <c r="G147" s="25" t="s">
        <v>475</v>
      </c>
      <c r="H147" s="25" t="s">
        <v>478</v>
      </c>
      <c r="I147" s="25">
        <v>999</v>
      </c>
      <c r="J147" s="25">
        <v>5</v>
      </c>
    </row>
    <row r="148" spans="1:10" x14ac:dyDescent="0.25">
      <c r="A148" s="25">
        <v>20</v>
      </c>
      <c r="B148" s="265"/>
      <c r="C148" s="259"/>
      <c r="D148" s="262"/>
      <c r="E148" s="44" t="s">
        <v>479</v>
      </c>
      <c r="F148" s="44" t="s">
        <v>480</v>
      </c>
      <c r="G148" s="25" t="s">
        <v>481</v>
      </c>
      <c r="H148" s="25" t="s">
        <v>482</v>
      </c>
      <c r="I148" s="25">
        <v>453</v>
      </c>
      <c r="J148" s="25">
        <v>3</v>
      </c>
    </row>
    <row r="149" spans="1:10" x14ac:dyDescent="0.25">
      <c r="A149" s="25">
        <v>21</v>
      </c>
      <c r="B149" s="265"/>
      <c r="C149" s="259"/>
      <c r="D149" s="262"/>
      <c r="E149" s="44" t="s">
        <v>483</v>
      </c>
      <c r="F149" s="44" t="s">
        <v>484</v>
      </c>
      <c r="G149" s="25" t="s">
        <v>485</v>
      </c>
      <c r="H149" s="25" t="s">
        <v>486</v>
      </c>
      <c r="I149" s="25">
        <v>860</v>
      </c>
      <c r="J149" s="25">
        <v>3</v>
      </c>
    </row>
    <row r="150" spans="1:10" x14ac:dyDescent="0.25">
      <c r="A150" s="25">
        <v>22</v>
      </c>
      <c r="B150" s="265"/>
      <c r="C150" s="259"/>
      <c r="D150" s="262"/>
      <c r="E150" s="44" t="s">
        <v>487</v>
      </c>
      <c r="F150" s="44" t="s">
        <v>488</v>
      </c>
      <c r="G150" s="25" t="s">
        <v>489</v>
      </c>
      <c r="H150" s="25" t="s">
        <v>490</v>
      </c>
      <c r="I150" s="25">
        <v>810</v>
      </c>
      <c r="J150" s="25">
        <v>4</v>
      </c>
    </row>
    <row r="151" spans="1:10" x14ac:dyDescent="0.25">
      <c r="A151" s="25">
        <v>23</v>
      </c>
      <c r="B151" s="265"/>
      <c r="C151" s="259"/>
      <c r="D151" s="262"/>
      <c r="E151" s="44" t="s">
        <v>491</v>
      </c>
      <c r="F151" s="44" t="s">
        <v>492</v>
      </c>
      <c r="G151" s="25" t="s">
        <v>493</v>
      </c>
      <c r="H151" s="25" t="s">
        <v>328</v>
      </c>
      <c r="I151" s="25">
        <v>1000</v>
      </c>
      <c r="J151" s="25">
        <v>5</v>
      </c>
    </row>
    <row r="152" spans="1:10" x14ac:dyDescent="0.25">
      <c r="A152" s="25">
        <v>24</v>
      </c>
      <c r="B152" s="265"/>
      <c r="C152" s="259"/>
      <c r="D152" s="262"/>
      <c r="E152" s="44" t="s">
        <v>494</v>
      </c>
      <c r="F152" s="44" t="s">
        <v>495</v>
      </c>
      <c r="G152" s="25" t="s">
        <v>496</v>
      </c>
      <c r="H152" s="25" t="s">
        <v>497</v>
      </c>
      <c r="I152" s="25">
        <v>880</v>
      </c>
      <c r="J152" s="25">
        <v>3</v>
      </c>
    </row>
    <row r="153" spans="1:10" x14ac:dyDescent="0.25">
      <c r="A153" s="25">
        <v>25</v>
      </c>
      <c r="B153" s="265"/>
      <c r="C153" s="259"/>
      <c r="D153" s="262"/>
      <c r="E153" s="44" t="s">
        <v>498</v>
      </c>
      <c r="F153" s="44" t="s">
        <v>499</v>
      </c>
      <c r="G153" s="25" t="s">
        <v>500</v>
      </c>
      <c r="H153" s="25" t="s">
        <v>501</v>
      </c>
      <c r="I153" s="25">
        <v>750</v>
      </c>
      <c r="J153" s="25">
        <v>5</v>
      </c>
    </row>
    <row r="154" spans="1:10" ht="30" x14ac:dyDescent="0.25">
      <c r="A154" s="25">
        <v>26</v>
      </c>
      <c r="B154" s="265"/>
      <c r="C154" s="259"/>
      <c r="D154" s="262"/>
      <c r="E154" s="44" t="s">
        <v>2109</v>
      </c>
      <c r="F154" s="44" t="s">
        <v>2110</v>
      </c>
      <c r="G154" s="25" t="s">
        <v>2111</v>
      </c>
      <c r="H154" s="25" t="s">
        <v>2112</v>
      </c>
      <c r="I154" s="25">
        <v>940</v>
      </c>
      <c r="J154" s="25">
        <v>3</v>
      </c>
    </row>
    <row r="155" spans="1:10" x14ac:dyDescent="0.25">
      <c r="A155" s="25">
        <v>27</v>
      </c>
      <c r="B155" s="265"/>
      <c r="C155" s="259"/>
      <c r="D155" s="262"/>
      <c r="E155" s="44" t="s">
        <v>502</v>
      </c>
      <c r="F155" s="44" t="s">
        <v>503</v>
      </c>
      <c r="G155" s="25" t="s">
        <v>504</v>
      </c>
      <c r="H155" s="25" t="s">
        <v>505</v>
      </c>
      <c r="I155" s="25">
        <v>876</v>
      </c>
      <c r="J155" s="25">
        <v>3</v>
      </c>
    </row>
    <row r="156" spans="1:10" x14ac:dyDescent="0.25">
      <c r="A156" s="25">
        <v>28</v>
      </c>
      <c r="B156" s="265"/>
      <c r="C156" s="259"/>
      <c r="D156" s="262"/>
      <c r="E156" s="44" t="s">
        <v>506</v>
      </c>
      <c r="F156" s="44" t="s">
        <v>507</v>
      </c>
      <c r="G156" s="25" t="s">
        <v>508</v>
      </c>
      <c r="H156" s="25" t="s">
        <v>509</v>
      </c>
      <c r="I156" s="25">
        <v>600</v>
      </c>
      <c r="J156" s="25">
        <v>4</v>
      </c>
    </row>
    <row r="157" spans="1:10" x14ac:dyDescent="0.25">
      <c r="A157" s="25">
        <v>29</v>
      </c>
      <c r="B157" s="265"/>
      <c r="C157" s="259"/>
      <c r="D157" s="262"/>
      <c r="E157" s="44" t="s">
        <v>510</v>
      </c>
      <c r="F157" s="44" t="s">
        <v>511</v>
      </c>
      <c r="G157" s="25" t="s">
        <v>512</v>
      </c>
      <c r="H157" s="25" t="s">
        <v>513</v>
      </c>
      <c r="I157" s="25">
        <v>999</v>
      </c>
      <c r="J157" s="25">
        <v>4</v>
      </c>
    </row>
    <row r="158" spans="1:10" x14ac:dyDescent="0.25">
      <c r="A158" s="25">
        <v>30</v>
      </c>
      <c r="B158" s="265"/>
      <c r="C158" s="259"/>
      <c r="D158" s="262"/>
      <c r="E158" s="44" t="s">
        <v>514</v>
      </c>
      <c r="F158" s="44" t="s">
        <v>515</v>
      </c>
      <c r="G158" s="25" t="s">
        <v>516</v>
      </c>
      <c r="H158" s="25" t="s">
        <v>517</v>
      </c>
      <c r="I158" s="25">
        <v>550</v>
      </c>
      <c r="J158" s="25">
        <v>3</v>
      </c>
    </row>
    <row r="159" spans="1:10" x14ac:dyDescent="0.25">
      <c r="A159" s="25">
        <v>31</v>
      </c>
      <c r="B159" s="265"/>
      <c r="C159" s="259"/>
      <c r="D159" s="262"/>
      <c r="E159" s="44" t="s">
        <v>518</v>
      </c>
      <c r="F159" s="44" t="s">
        <v>519</v>
      </c>
      <c r="G159" s="25" t="s">
        <v>520</v>
      </c>
      <c r="H159" s="25" t="s">
        <v>521</v>
      </c>
      <c r="I159" s="25">
        <v>550</v>
      </c>
      <c r="J159" s="25">
        <v>3</v>
      </c>
    </row>
    <row r="160" spans="1:10" x14ac:dyDescent="0.25">
      <c r="A160" s="25">
        <v>32</v>
      </c>
      <c r="B160" s="265"/>
      <c r="C160" s="259"/>
      <c r="D160" s="262"/>
      <c r="E160" s="44" t="s">
        <v>522</v>
      </c>
      <c r="F160" s="44" t="s">
        <v>523</v>
      </c>
      <c r="G160" s="25" t="s">
        <v>521</v>
      </c>
      <c r="H160" s="25" t="s">
        <v>524</v>
      </c>
      <c r="I160" s="25">
        <v>1000</v>
      </c>
      <c r="J160" s="25">
        <v>4</v>
      </c>
    </row>
    <row r="161" spans="1:10" x14ac:dyDescent="0.25">
      <c r="A161" s="25">
        <v>33</v>
      </c>
      <c r="B161" s="265"/>
      <c r="C161" s="259"/>
      <c r="D161" s="262"/>
      <c r="E161" s="44" t="s">
        <v>1897</v>
      </c>
      <c r="F161" s="44" t="s">
        <v>525</v>
      </c>
      <c r="G161" s="25" t="s">
        <v>526</v>
      </c>
      <c r="H161" s="25" t="s">
        <v>527</v>
      </c>
      <c r="I161" s="25">
        <v>930</v>
      </c>
      <c r="J161" s="25">
        <v>7</v>
      </c>
    </row>
    <row r="162" spans="1:10" x14ac:dyDescent="0.25">
      <c r="A162" s="25">
        <v>34</v>
      </c>
      <c r="B162" s="265"/>
      <c r="C162" s="259"/>
      <c r="D162" s="262"/>
      <c r="E162" s="44" t="s">
        <v>1899</v>
      </c>
      <c r="F162" s="44" t="s">
        <v>528</v>
      </c>
      <c r="G162" s="25" t="s">
        <v>529</v>
      </c>
      <c r="H162" s="25" t="s">
        <v>530</v>
      </c>
      <c r="I162" s="25">
        <v>990</v>
      </c>
      <c r="J162" s="25">
        <v>4</v>
      </c>
    </row>
    <row r="163" spans="1:10" ht="30" x14ac:dyDescent="0.25">
      <c r="A163" s="25">
        <v>35</v>
      </c>
      <c r="B163" s="265"/>
      <c r="C163" s="259"/>
      <c r="D163" s="262"/>
      <c r="E163" s="44" t="s">
        <v>2113</v>
      </c>
      <c r="F163" s="44" t="s">
        <v>2114</v>
      </c>
      <c r="G163" s="25" t="s">
        <v>2115</v>
      </c>
      <c r="H163" s="25" t="s">
        <v>2116</v>
      </c>
      <c r="I163" s="25">
        <v>1000</v>
      </c>
      <c r="J163" s="25">
        <v>3</v>
      </c>
    </row>
    <row r="164" spans="1:10" x14ac:dyDescent="0.25">
      <c r="A164" s="25">
        <v>36</v>
      </c>
      <c r="B164" s="265"/>
      <c r="C164" s="259"/>
      <c r="D164" s="262"/>
      <c r="E164" s="44" t="s">
        <v>531</v>
      </c>
      <c r="F164" s="44" t="s">
        <v>1898</v>
      </c>
      <c r="G164" s="25" t="s">
        <v>532</v>
      </c>
      <c r="H164" s="25" t="s">
        <v>533</v>
      </c>
      <c r="I164" s="25">
        <v>910</v>
      </c>
      <c r="J164" s="25">
        <v>4</v>
      </c>
    </row>
    <row r="165" spans="1:10" x14ac:dyDescent="0.25">
      <c r="A165" s="25">
        <v>37</v>
      </c>
      <c r="B165" s="265"/>
      <c r="C165" s="259"/>
      <c r="D165" s="262"/>
      <c r="E165" s="44" t="s">
        <v>534</v>
      </c>
      <c r="F165" s="44" t="s">
        <v>535</v>
      </c>
      <c r="G165" s="25" t="s">
        <v>536</v>
      </c>
      <c r="H165" s="25" t="s">
        <v>537</v>
      </c>
      <c r="I165" s="25">
        <v>750</v>
      </c>
      <c r="J165" s="25">
        <v>3</v>
      </c>
    </row>
    <row r="166" spans="1:10" x14ac:dyDescent="0.25">
      <c r="A166" s="25">
        <v>38</v>
      </c>
      <c r="B166" s="265"/>
      <c r="C166" s="260"/>
      <c r="D166" s="263"/>
      <c r="E166" s="44" t="s">
        <v>538</v>
      </c>
      <c r="F166" s="44" t="s">
        <v>539</v>
      </c>
      <c r="G166" s="25" t="s">
        <v>540</v>
      </c>
      <c r="H166" s="25" t="s">
        <v>541</v>
      </c>
      <c r="I166" s="25">
        <v>492</v>
      </c>
      <c r="J166" s="25">
        <v>4</v>
      </c>
    </row>
    <row r="167" spans="1:10" ht="18.75" x14ac:dyDescent="0.25">
      <c r="A167" s="25">
        <v>39</v>
      </c>
      <c r="B167" s="265"/>
      <c r="C167" s="35"/>
      <c r="D167" s="25" t="s">
        <v>1875</v>
      </c>
      <c r="E167" s="44" t="s">
        <v>542</v>
      </c>
      <c r="F167" s="44" t="s">
        <v>543</v>
      </c>
      <c r="G167" s="25" t="s">
        <v>544</v>
      </c>
      <c r="H167" s="25" t="s">
        <v>545</v>
      </c>
      <c r="I167" s="25">
        <v>800</v>
      </c>
      <c r="J167" s="25">
        <v>6</v>
      </c>
    </row>
    <row r="168" spans="1:10" ht="18.75" customHeight="1" x14ac:dyDescent="0.25">
      <c r="A168" s="25">
        <v>40</v>
      </c>
      <c r="B168" s="265"/>
      <c r="C168" s="258" t="s">
        <v>399</v>
      </c>
      <c r="D168" s="261" t="s">
        <v>207</v>
      </c>
      <c r="E168" s="44" t="s">
        <v>546</v>
      </c>
      <c r="F168" s="44" t="s">
        <v>547</v>
      </c>
      <c r="G168" s="25" t="s">
        <v>549</v>
      </c>
      <c r="H168" s="25" t="s">
        <v>550</v>
      </c>
      <c r="I168" s="25">
        <v>600</v>
      </c>
      <c r="J168" s="25">
        <v>4</v>
      </c>
    </row>
    <row r="169" spans="1:10" ht="31.5" customHeight="1" x14ac:dyDescent="0.25">
      <c r="A169" s="25">
        <v>41</v>
      </c>
      <c r="B169" s="265"/>
      <c r="C169" s="259"/>
      <c r="D169" s="262"/>
      <c r="E169" s="44" t="s">
        <v>2117</v>
      </c>
      <c r="F169" s="44" t="s">
        <v>1587</v>
      </c>
      <c r="G169" s="25" t="s">
        <v>2118</v>
      </c>
      <c r="H169" s="25" t="s">
        <v>2119</v>
      </c>
      <c r="I169" s="25">
        <v>1000</v>
      </c>
      <c r="J169" s="25">
        <v>3</v>
      </c>
    </row>
    <row r="170" spans="1:10" ht="18.75" customHeight="1" x14ac:dyDescent="0.25">
      <c r="A170" s="25">
        <v>42</v>
      </c>
      <c r="B170" s="265"/>
      <c r="C170" s="259"/>
      <c r="D170" s="262"/>
      <c r="E170" s="44" t="s">
        <v>548</v>
      </c>
      <c r="F170" s="44" t="s">
        <v>1896</v>
      </c>
      <c r="G170" s="25" t="s">
        <v>551</v>
      </c>
      <c r="H170" s="25" t="s">
        <v>552</v>
      </c>
      <c r="I170" s="25">
        <v>10</v>
      </c>
      <c r="J170" s="25">
        <v>3</v>
      </c>
    </row>
    <row r="171" spans="1:10" ht="18.75" customHeight="1" x14ac:dyDescent="0.25">
      <c r="A171" s="25">
        <v>43</v>
      </c>
      <c r="B171" s="265"/>
      <c r="C171" s="259"/>
      <c r="D171" s="262"/>
      <c r="E171" s="44" t="s">
        <v>553</v>
      </c>
      <c r="F171" s="44" t="s">
        <v>554</v>
      </c>
      <c r="G171" s="25" t="s">
        <v>555</v>
      </c>
      <c r="H171" s="25" t="s">
        <v>556</v>
      </c>
      <c r="I171" s="25">
        <v>750</v>
      </c>
      <c r="J171" s="25">
        <v>3</v>
      </c>
    </row>
    <row r="172" spans="1:10" ht="18.75" customHeight="1" x14ac:dyDescent="0.25">
      <c r="A172" s="25">
        <v>44</v>
      </c>
      <c r="B172" s="265"/>
      <c r="C172" s="259"/>
      <c r="D172" s="262"/>
      <c r="E172" s="44" t="s">
        <v>557</v>
      </c>
      <c r="F172" s="44" t="s">
        <v>558</v>
      </c>
      <c r="G172" s="25" t="s">
        <v>559</v>
      </c>
      <c r="H172" s="25" t="s">
        <v>560</v>
      </c>
      <c r="I172" s="25">
        <v>870</v>
      </c>
      <c r="J172" s="25">
        <v>5</v>
      </c>
    </row>
    <row r="173" spans="1:10" ht="36" customHeight="1" x14ac:dyDescent="0.25">
      <c r="A173" s="25">
        <v>45</v>
      </c>
      <c r="B173" s="265"/>
      <c r="C173" s="259"/>
      <c r="D173" s="262"/>
      <c r="E173" s="44" t="s">
        <v>2120</v>
      </c>
      <c r="F173" s="44" t="s">
        <v>2121</v>
      </c>
      <c r="G173" s="25" t="s">
        <v>2122</v>
      </c>
      <c r="H173" s="25" t="s">
        <v>2123</v>
      </c>
      <c r="I173" s="25">
        <v>806</v>
      </c>
      <c r="J173" s="25">
        <v>5</v>
      </c>
    </row>
    <row r="174" spans="1:10" ht="18.75" customHeight="1" x14ac:dyDescent="0.25">
      <c r="A174" s="25">
        <v>46</v>
      </c>
      <c r="B174" s="265"/>
      <c r="C174" s="259"/>
      <c r="D174" s="262"/>
      <c r="E174" s="44" t="s">
        <v>561</v>
      </c>
      <c r="F174" s="44" t="s">
        <v>562</v>
      </c>
      <c r="G174" s="25" t="s">
        <v>563</v>
      </c>
      <c r="H174" s="25" t="s">
        <v>564</v>
      </c>
      <c r="I174" s="25">
        <v>500</v>
      </c>
      <c r="J174" s="25">
        <v>3</v>
      </c>
    </row>
    <row r="175" spans="1:10" ht="18.75" customHeight="1" x14ac:dyDescent="0.25">
      <c r="A175" s="25">
        <v>47</v>
      </c>
      <c r="B175" s="265"/>
      <c r="C175" s="259"/>
      <c r="D175" s="262"/>
      <c r="E175" s="44" t="s">
        <v>565</v>
      </c>
      <c r="F175" s="44" t="s">
        <v>1895</v>
      </c>
      <c r="G175" s="25" t="s">
        <v>566</v>
      </c>
      <c r="H175" s="25" t="s">
        <v>567</v>
      </c>
      <c r="I175" s="25">
        <v>200</v>
      </c>
      <c r="J175" s="25">
        <v>3</v>
      </c>
    </row>
    <row r="176" spans="1:10" ht="18.75" customHeight="1" x14ac:dyDescent="0.25">
      <c r="A176" s="25">
        <v>48</v>
      </c>
      <c r="B176" s="265"/>
      <c r="C176" s="259"/>
      <c r="D176" s="262"/>
      <c r="E176" s="44" t="s">
        <v>568</v>
      </c>
      <c r="F176" s="44" t="s">
        <v>569</v>
      </c>
      <c r="G176" s="25" t="s">
        <v>570</v>
      </c>
      <c r="H176" s="25" t="s">
        <v>571</v>
      </c>
      <c r="I176" s="25">
        <v>1000</v>
      </c>
      <c r="J176" s="25">
        <v>4</v>
      </c>
    </row>
    <row r="177" spans="1:10" ht="18.75" customHeight="1" x14ac:dyDescent="0.25">
      <c r="A177" s="25">
        <v>49</v>
      </c>
      <c r="B177" s="265"/>
      <c r="C177" s="259"/>
      <c r="D177" s="262"/>
      <c r="E177" s="44" t="s">
        <v>572</v>
      </c>
      <c r="F177" s="44" t="s">
        <v>573</v>
      </c>
      <c r="G177" s="25" t="s">
        <v>574</v>
      </c>
      <c r="H177" s="25" t="s">
        <v>575</v>
      </c>
      <c r="I177" s="25">
        <v>1000</v>
      </c>
      <c r="J177" s="25">
        <v>4</v>
      </c>
    </row>
    <row r="178" spans="1:10" ht="18.75" customHeight="1" x14ac:dyDescent="0.25">
      <c r="A178" s="25">
        <v>50</v>
      </c>
      <c r="B178" s="265"/>
      <c r="C178" s="259"/>
      <c r="D178" s="262"/>
      <c r="E178" s="44" t="s">
        <v>576</v>
      </c>
      <c r="F178" s="44" t="s">
        <v>577</v>
      </c>
      <c r="G178" s="25" t="s">
        <v>578</v>
      </c>
      <c r="H178" s="25" t="s">
        <v>579</v>
      </c>
      <c r="I178" s="25">
        <v>901</v>
      </c>
      <c r="J178" s="25">
        <v>3</v>
      </c>
    </row>
    <row r="179" spans="1:10" ht="18.75" customHeight="1" x14ac:dyDescent="0.25">
      <c r="A179" s="25">
        <v>51</v>
      </c>
      <c r="B179" s="265"/>
      <c r="C179" s="259"/>
      <c r="D179" s="262"/>
      <c r="E179" s="44" t="s">
        <v>580</v>
      </c>
      <c r="F179" s="44" t="s">
        <v>581</v>
      </c>
      <c r="G179" s="25" t="s">
        <v>582</v>
      </c>
      <c r="H179" s="25" t="s">
        <v>583</v>
      </c>
      <c r="I179" s="25">
        <v>866</v>
      </c>
      <c r="J179" s="25">
        <v>3</v>
      </c>
    </row>
    <row r="180" spans="1:10" ht="18.75" customHeight="1" x14ac:dyDescent="0.25">
      <c r="A180" s="25">
        <v>52</v>
      </c>
      <c r="B180" s="265"/>
      <c r="C180" s="259"/>
      <c r="D180" s="262"/>
      <c r="E180" s="44" t="s">
        <v>584</v>
      </c>
      <c r="F180" s="44" t="s">
        <v>585</v>
      </c>
      <c r="G180" s="25" t="s">
        <v>586</v>
      </c>
      <c r="H180" s="25" t="s">
        <v>587</v>
      </c>
      <c r="I180" s="25">
        <v>300</v>
      </c>
      <c r="J180" s="25">
        <v>3</v>
      </c>
    </row>
    <row r="181" spans="1:10" ht="18.75" customHeight="1" x14ac:dyDescent="0.25">
      <c r="A181" s="25">
        <v>53</v>
      </c>
      <c r="B181" s="265"/>
      <c r="C181" s="260"/>
      <c r="D181" s="263"/>
      <c r="E181" s="44" t="s">
        <v>588</v>
      </c>
      <c r="F181" s="44" t="s">
        <v>589</v>
      </c>
      <c r="G181" s="25" t="s">
        <v>590</v>
      </c>
      <c r="H181" s="25" t="s">
        <v>591</v>
      </c>
      <c r="I181" s="25">
        <v>654</v>
      </c>
      <c r="J181" s="25">
        <v>3</v>
      </c>
    </row>
    <row r="182" spans="1:10" ht="18.75" customHeight="1" x14ac:dyDescent="0.25">
      <c r="A182" s="25">
        <v>54</v>
      </c>
      <c r="B182" s="265"/>
      <c r="C182" s="258" t="s">
        <v>214</v>
      </c>
      <c r="D182" s="261" t="s">
        <v>215</v>
      </c>
      <c r="E182" s="44" t="s">
        <v>250</v>
      </c>
      <c r="F182" s="44" t="s">
        <v>592</v>
      </c>
      <c r="G182" s="25" t="s">
        <v>593</v>
      </c>
      <c r="H182" s="25" t="s">
        <v>594</v>
      </c>
      <c r="I182" s="25">
        <v>850</v>
      </c>
      <c r="J182" s="25">
        <v>4</v>
      </c>
    </row>
    <row r="183" spans="1:10" ht="31.5" customHeight="1" x14ac:dyDescent="0.25">
      <c r="A183" s="25">
        <v>55</v>
      </c>
      <c r="B183" s="265"/>
      <c r="C183" s="259"/>
      <c r="D183" s="262"/>
      <c r="E183" s="44" t="s">
        <v>1558</v>
      </c>
      <c r="F183" s="44" t="s">
        <v>2124</v>
      </c>
      <c r="G183" s="25" t="s">
        <v>2125</v>
      </c>
      <c r="H183" s="25" t="s">
        <v>2126</v>
      </c>
      <c r="I183" s="25">
        <v>1000</v>
      </c>
      <c r="J183" s="25">
        <v>4</v>
      </c>
    </row>
    <row r="184" spans="1:10" ht="18.75" customHeight="1" x14ac:dyDescent="0.25">
      <c r="A184" s="25">
        <v>56</v>
      </c>
      <c r="B184" s="265"/>
      <c r="C184" s="259"/>
      <c r="D184" s="262"/>
      <c r="E184" s="44" t="s">
        <v>595</v>
      </c>
      <c r="F184" s="44" t="s">
        <v>596</v>
      </c>
      <c r="G184" s="25" t="s">
        <v>597</v>
      </c>
      <c r="H184" s="25" t="s">
        <v>598</v>
      </c>
      <c r="I184" s="25">
        <v>1000</v>
      </c>
      <c r="J184" s="25">
        <v>3</v>
      </c>
    </row>
    <row r="185" spans="1:10" ht="18.75" customHeight="1" x14ac:dyDescent="0.25">
      <c r="A185" s="25">
        <v>57</v>
      </c>
      <c r="B185" s="265"/>
      <c r="C185" s="259"/>
      <c r="D185" s="262"/>
      <c r="E185" s="44" t="s">
        <v>599</v>
      </c>
      <c r="F185" s="44" t="s">
        <v>600</v>
      </c>
      <c r="G185" s="25" t="s">
        <v>598</v>
      </c>
      <c r="H185" s="25" t="s">
        <v>601</v>
      </c>
      <c r="I185" s="25">
        <v>900</v>
      </c>
      <c r="J185" s="25">
        <v>3</v>
      </c>
    </row>
    <row r="186" spans="1:10" ht="18.75" customHeight="1" x14ac:dyDescent="0.25">
      <c r="A186" s="25">
        <v>58</v>
      </c>
      <c r="B186" s="265"/>
      <c r="C186" s="259"/>
      <c r="D186" s="262"/>
      <c r="E186" s="44" t="s">
        <v>602</v>
      </c>
      <c r="F186" s="44" t="s">
        <v>603</v>
      </c>
      <c r="G186" s="25" t="s">
        <v>604</v>
      </c>
      <c r="H186" s="25" t="s">
        <v>605</v>
      </c>
      <c r="I186" s="25">
        <v>733</v>
      </c>
      <c r="J186" s="25">
        <v>3</v>
      </c>
    </row>
    <row r="187" spans="1:10" ht="18.75" customHeight="1" x14ac:dyDescent="0.25">
      <c r="A187" s="25">
        <v>59</v>
      </c>
      <c r="B187" s="265"/>
      <c r="C187" s="259"/>
      <c r="D187" s="262"/>
      <c r="E187" s="44" t="s">
        <v>606</v>
      </c>
      <c r="F187" s="44" t="s">
        <v>607</v>
      </c>
      <c r="G187" s="25" t="s">
        <v>608</v>
      </c>
      <c r="H187" s="25" t="s">
        <v>609</v>
      </c>
      <c r="I187" s="25">
        <v>300</v>
      </c>
      <c r="J187" s="25">
        <v>3</v>
      </c>
    </row>
    <row r="188" spans="1:10" ht="18.75" customHeight="1" x14ac:dyDescent="0.25">
      <c r="A188" s="25">
        <v>60</v>
      </c>
      <c r="B188" s="265"/>
      <c r="C188" s="260"/>
      <c r="D188" s="263"/>
      <c r="E188" s="44" t="s">
        <v>610</v>
      </c>
      <c r="F188" s="44" t="s">
        <v>610</v>
      </c>
      <c r="G188" s="25" t="s">
        <v>611</v>
      </c>
      <c r="H188" s="25" t="s">
        <v>612</v>
      </c>
      <c r="I188" s="25">
        <v>948</v>
      </c>
      <c r="J188" s="25">
        <v>4</v>
      </c>
    </row>
    <row r="189" spans="1:10" x14ac:dyDescent="0.25">
      <c r="A189" s="25">
        <v>61</v>
      </c>
      <c r="B189" s="265"/>
      <c r="C189" s="258"/>
      <c r="D189" s="261" t="s">
        <v>1876</v>
      </c>
      <c r="E189" s="44" t="s">
        <v>1894</v>
      </c>
      <c r="F189" s="44" t="s">
        <v>981</v>
      </c>
      <c r="G189" s="25" t="s">
        <v>613</v>
      </c>
      <c r="H189" s="25" t="s">
        <v>614</v>
      </c>
      <c r="I189" s="25">
        <v>951</v>
      </c>
      <c r="J189" s="25">
        <v>5</v>
      </c>
    </row>
    <row r="190" spans="1:10" ht="18.75" customHeight="1" x14ac:dyDescent="0.25">
      <c r="A190" s="25">
        <v>62</v>
      </c>
      <c r="B190" s="265"/>
      <c r="C190" s="260"/>
      <c r="D190" s="263"/>
      <c r="E190" s="44" t="s">
        <v>615</v>
      </c>
      <c r="F190" s="44" t="s">
        <v>616</v>
      </c>
      <c r="G190" s="25" t="s">
        <v>617</v>
      </c>
      <c r="H190" s="25" t="s">
        <v>618</v>
      </c>
      <c r="I190" s="25">
        <v>780</v>
      </c>
      <c r="J190" s="25">
        <v>4</v>
      </c>
    </row>
    <row r="191" spans="1:10" ht="32.25" customHeight="1" x14ac:dyDescent="0.25">
      <c r="A191" s="25">
        <v>63</v>
      </c>
      <c r="B191" s="265"/>
      <c r="C191" s="258" t="s">
        <v>246</v>
      </c>
      <c r="D191" s="261" t="s">
        <v>400</v>
      </c>
      <c r="E191" s="44" t="s">
        <v>1269</v>
      </c>
      <c r="F191" s="44" t="s">
        <v>2127</v>
      </c>
      <c r="G191" s="25" t="s">
        <v>2128</v>
      </c>
      <c r="H191" s="25" t="s">
        <v>2129</v>
      </c>
      <c r="I191" s="25">
        <v>1000</v>
      </c>
      <c r="J191" s="25">
        <v>4</v>
      </c>
    </row>
    <row r="192" spans="1:10" ht="18.75" customHeight="1" x14ac:dyDescent="0.25">
      <c r="A192" s="25">
        <v>64</v>
      </c>
      <c r="B192" s="265"/>
      <c r="C192" s="259"/>
      <c r="D192" s="262"/>
      <c r="E192" s="44" t="s">
        <v>619</v>
      </c>
      <c r="F192" s="44" t="s">
        <v>620</v>
      </c>
      <c r="G192" s="25" t="s">
        <v>621</v>
      </c>
      <c r="H192" s="25" t="s">
        <v>622</v>
      </c>
      <c r="I192" s="25">
        <v>500</v>
      </c>
      <c r="J192" s="25">
        <v>3</v>
      </c>
    </row>
    <row r="193" spans="1:10" ht="18.75" customHeight="1" x14ac:dyDescent="0.25">
      <c r="A193" s="25">
        <v>65</v>
      </c>
      <c r="B193" s="265"/>
      <c r="C193" s="259"/>
      <c r="D193" s="262"/>
      <c r="E193" s="44" t="s">
        <v>623</v>
      </c>
      <c r="F193" s="44" t="s">
        <v>624</v>
      </c>
      <c r="G193" s="25" t="s">
        <v>625</v>
      </c>
      <c r="H193" s="25" t="s">
        <v>626</v>
      </c>
      <c r="I193" s="25">
        <v>400</v>
      </c>
      <c r="J193" s="25">
        <v>4</v>
      </c>
    </row>
    <row r="194" spans="1:10" ht="32.25" customHeight="1" x14ac:dyDescent="0.25">
      <c r="A194" s="25">
        <v>66</v>
      </c>
      <c r="B194" s="265"/>
      <c r="C194" s="259"/>
      <c r="D194" s="262"/>
      <c r="E194" s="44" t="s">
        <v>2130</v>
      </c>
      <c r="F194" s="44" t="s">
        <v>2117</v>
      </c>
      <c r="G194" s="25" t="s">
        <v>2131</v>
      </c>
      <c r="H194" s="25" t="s">
        <v>2132</v>
      </c>
      <c r="I194" s="25">
        <v>930</v>
      </c>
      <c r="J194" s="25">
        <v>3</v>
      </c>
    </row>
    <row r="195" spans="1:10" ht="18.75" customHeight="1" x14ac:dyDescent="0.25">
      <c r="A195" s="25">
        <v>67</v>
      </c>
      <c r="B195" s="265"/>
      <c r="C195" s="259"/>
      <c r="D195" s="262"/>
      <c r="E195" s="44" t="s">
        <v>627</v>
      </c>
      <c r="F195" s="44" t="s">
        <v>628</v>
      </c>
      <c r="G195" s="25" t="s">
        <v>629</v>
      </c>
      <c r="H195" s="25" t="s">
        <v>630</v>
      </c>
      <c r="I195" s="25">
        <v>700</v>
      </c>
      <c r="J195" s="25">
        <v>3</v>
      </c>
    </row>
    <row r="196" spans="1:10" ht="18.75" customHeight="1" x14ac:dyDescent="0.25">
      <c r="A196" s="25">
        <v>68</v>
      </c>
      <c r="B196" s="265"/>
      <c r="C196" s="259"/>
      <c r="D196" s="262"/>
      <c r="E196" s="44" t="s">
        <v>631</v>
      </c>
      <c r="F196" s="44" t="s">
        <v>632</v>
      </c>
      <c r="G196" s="25" t="s">
        <v>633</v>
      </c>
      <c r="H196" s="25" t="s">
        <v>634</v>
      </c>
      <c r="I196" s="25">
        <v>620</v>
      </c>
      <c r="J196" s="25">
        <v>5</v>
      </c>
    </row>
    <row r="197" spans="1:10" ht="18.75" customHeight="1" x14ac:dyDescent="0.25">
      <c r="A197" s="25">
        <v>69</v>
      </c>
      <c r="B197" s="265"/>
      <c r="C197" s="259"/>
      <c r="D197" s="262"/>
      <c r="E197" s="44" t="s">
        <v>635</v>
      </c>
      <c r="F197" s="44" t="s">
        <v>636</v>
      </c>
      <c r="G197" s="25" t="s">
        <v>637</v>
      </c>
      <c r="H197" s="25" t="s">
        <v>638</v>
      </c>
      <c r="I197" s="25">
        <v>500</v>
      </c>
      <c r="J197" s="25">
        <v>3</v>
      </c>
    </row>
    <row r="198" spans="1:10" ht="18.75" customHeight="1" x14ac:dyDescent="0.25">
      <c r="A198" s="25">
        <v>70</v>
      </c>
      <c r="B198" s="265"/>
      <c r="C198" s="259"/>
      <c r="D198" s="262"/>
      <c r="E198" s="44" t="s">
        <v>639</v>
      </c>
      <c r="F198" s="44" t="s">
        <v>640</v>
      </c>
      <c r="G198" s="25" t="s">
        <v>641</v>
      </c>
      <c r="H198" s="25" t="s">
        <v>642</v>
      </c>
      <c r="I198" s="25">
        <v>400</v>
      </c>
      <c r="J198" s="25">
        <v>3</v>
      </c>
    </row>
    <row r="199" spans="1:10" ht="18.75" customHeight="1" x14ac:dyDescent="0.25">
      <c r="A199" s="25">
        <v>71</v>
      </c>
      <c r="B199" s="265"/>
      <c r="C199" s="259"/>
      <c r="D199" s="262"/>
      <c r="E199" s="44" t="s">
        <v>643</v>
      </c>
      <c r="F199" s="44" t="s">
        <v>644</v>
      </c>
      <c r="G199" s="25" t="s">
        <v>645</v>
      </c>
      <c r="H199" s="25" t="s">
        <v>646</v>
      </c>
      <c r="I199" s="25">
        <v>853</v>
      </c>
      <c r="J199" s="25">
        <v>3</v>
      </c>
    </row>
    <row r="200" spans="1:10" ht="18.75" customHeight="1" x14ac:dyDescent="0.25">
      <c r="A200" s="25">
        <v>72</v>
      </c>
      <c r="B200" s="265"/>
      <c r="C200" s="259"/>
      <c r="D200" s="262"/>
      <c r="E200" s="44" t="s">
        <v>647</v>
      </c>
      <c r="F200" s="44" t="s">
        <v>648</v>
      </c>
      <c r="G200" s="25" t="s">
        <v>649</v>
      </c>
      <c r="H200" s="25" t="s">
        <v>650</v>
      </c>
      <c r="I200" s="25">
        <v>900</v>
      </c>
      <c r="J200" s="25">
        <v>3</v>
      </c>
    </row>
    <row r="201" spans="1:10" ht="35.25" customHeight="1" x14ac:dyDescent="0.25">
      <c r="A201" s="25">
        <v>73</v>
      </c>
      <c r="B201" s="265"/>
      <c r="C201" s="260"/>
      <c r="D201" s="263"/>
      <c r="E201" s="44" t="s">
        <v>2133</v>
      </c>
      <c r="F201" s="44" t="s">
        <v>2134</v>
      </c>
      <c r="G201" s="25" t="s">
        <v>2135</v>
      </c>
      <c r="H201" s="25" t="s">
        <v>2136</v>
      </c>
      <c r="I201" s="25">
        <v>342</v>
      </c>
      <c r="J201" s="25">
        <v>3</v>
      </c>
    </row>
    <row r="202" spans="1:10" ht="28.5" customHeight="1" x14ac:dyDescent="0.25">
      <c r="A202" s="25">
        <v>74</v>
      </c>
      <c r="B202" s="265"/>
      <c r="C202" s="258" t="s">
        <v>260</v>
      </c>
      <c r="D202" s="261" t="s">
        <v>261</v>
      </c>
      <c r="E202" s="44" t="s">
        <v>2137</v>
      </c>
      <c r="F202" s="44" t="s">
        <v>2138</v>
      </c>
      <c r="G202" s="25" t="s">
        <v>2139</v>
      </c>
      <c r="H202" s="25" t="s">
        <v>2140</v>
      </c>
      <c r="I202" s="25">
        <v>1000</v>
      </c>
      <c r="J202" s="25">
        <v>3</v>
      </c>
    </row>
    <row r="203" spans="1:10" ht="24.75" customHeight="1" x14ac:dyDescent="0.25">
      <c r="A203" s="25">
        <v>75</v>
      </c>
      <c r="B203" s="265"/>
      <c r="C203" s="259"/>
      <c r="D203" s="262"/>
      <c r="E203" s="44" t="s">
        <v>651</v>
      </c>
      <c r="F203" s="44" t="s">
        <v>652</v>
      </c>
      <c r="G203" s="25" t="s">
        <v>653</v>
      </c>
      <c r="H203" s="25" t="s">
        <v>654</v>
      </c>
      <c r="I203" s="25">
        <v>300</v>
      </c>
      <c r="J203" s="25">
        <v>3</v>
      </c>
    </row>
    <row r="204" spans="1:10" ht="30.75" customHeight="1" x14ac:dyDescent="0.25">
      <c r="A204" s="25">
        <v>76</v>
      </c>
      <c r="B204" s="265"/>
      <c r="C204" s="259"/>
      <c r="D204" s="262"/>
      <c r="E204" s="44" t="s">
        <v>2141</v>
      </c>
      <c r="F204" s="44" t="s">
        <v>2142</v>
      </c>
      <c r="G204" s="25" t="s">
        <v>2143</v>
      </c>
      <c r="H204" s="25" t="s">
        <v>2144</v>
      </c>
      <c r="I204" s="25">
        <v>1000</v>
      </c>
      <c r="J204" s="25">
        <v>3</v>
      </c>
    </row>
    <row r="205" spans="1:10" ht="31.5" customHeight="1" x14ac:dyDescent="0.25">
      <c r="A205" s="25">
        <v>77</v>
      </c>
      <c r="B205" s="265"/>
      <c r="C205" s="260"/>
      <c r="D205" s="263"/>
      <c r="E205" s="44" t="s">
        <v>655</v>
      </c>
      <c r="F205" s="44" t="s">
        <v>656</v>
      </c>
      <c r="G205" s="25" t="s">
        <v>657</v>
      </c>
      <c r="H205" s="25" t="s">
        <v>658</v>
      </c>
      <c r="I205" s="25">
        <v>400</v>
      </c>
      <c r="J205" s="25">
        <v>3</v>
      </c>
    </row>
    <row r="206" spans="1:10" ht="18.75" customHeight="1" x14ac:dyDescent="0.25">
      <c r="A206" s="25">
        <v>78</v>
      </c>
      <c r="B206" s="265"/>
      <c r="C206" s="258" t="s">
        <v>401</v>
      </c>
      <c r="D206" s="261" t="s">
        <v>402</v>
      </c>
      <c r="E206" s="44" t="s">
        <v>659</v>
      </c>
      <c r="F206" s="44" t="s">
        <v>660</v>
      </c>
      <c r="G206" s="25" t="s">
        <v>661</v>
      </c>
      <c r="H206" s="25" t="s">
        <v>662</v>
      </c>
      <c r="I206" s="25">
        <v>600</v>
      </c>
      <c r="J206" s="25">
        <v>3</v>
      </c>
    </row>
    <row r="207" spans="1:10" ht="31.5" customHeight="1" x14ac:dyDescent="0.25">
      <c r="A207" s="25">
        <v>79</v>
      </c>
      <c r="B207" s="265"/>
      <c r="C207" s="259"/>
      <c r="D207" s="262"/>
      <c r="E207" s="44" t="s">
        <v>960</v>
      </c>
      <c r="F207" s="44" t="s">
        <v>2145</v>
      </c>
      <c r="G207" s="25" t="s">
        <v>2146</v>
      </c>
      <c r="H207" s="25" t="s">
        <v>2147</v>
      </c>
      <c r="I207" s="25">
        <v>600</v>
      </c>
      <c r="J207" s="25">
        <v>5</v>
      </c>
    </row>
    <row r="208" spans="1:10" ht="18.75" customHeight="1" x14ac:dyDescent="0.25">
      <c r="A208" s="25">
        <v>80</v>
      </c>
      <c r="B208" s="265"/>
      <c r="C208" s="259"/>
      <c r="D208" s="262"/>
      <c r="E208" s="44" t="s">
        <v>663</v>
      </c>
      <c r="F208" s="44" t="s">
        <v>1891</v>
      </c>
      <c r="G208" s="25" t="s">
        <v>664</v>
      </c>
      <c r="H208" s="25" t="s">
        <v>665</v>
      </c>
      <c r="I208" s="25">
        <v>860</v>
      </c>
      <c r="J208" s="25">
        <v>3</v>
      </c>
    </row>
    <row r="209" spans="1:10" ht="18.75" customHeight="1" x14ac:dyDescent="0.25">
      <c r="A209" s="25">
        <v>81</v>
      </c>
      <c r="B209" s="265"/>
      <c r="C209" s="259"/>
      <c r="D209" s="262"/>
      <c r="E209" s="44" t="s">
        <v>666</v>
      </c>
      <c r="F209" s="44" t="s">
        <v>667</v>
      </c>
      <c r="G209" s="25" t="s">
        <v>668</v>
      </c>
      <c r="H209" s="25" t="s">
        <v>669</v>
      </c>
      <c r="I209" s="25">
        <v>700</v>
      </c>
      <c r="J209" s="25">
        <v>4</v>
      </c>
    </row>
    <row r="210" spans="1:10" ht="18.75" customHeight="1" x14ac:dyDescent="0.25">
      <c r="A210" s="25">
        <v>82</v>
      </c>
      <c r="B210" s="265"/>
      <c r="C210" s="259"/>
      <c r="D210" s="262"/>
      <c r="E210" s="44" t="s">
        <v>670</v>
      </c>
      <c r="F210" s="44" t="s">
        <v>671</v>
      </c>
      <c r="G210" s="25" t="s">
        <v>672</v>
      </c>
      <c r="H210" s="25" t="s">
        <v>673</v>
      </c>
      <c r="I210" s="25">
        <v>900</v>
      </c>
      <c r="J210" s="25">
        <v>5</v>
      </c>
    </row>
    <row r="211" spans="1:10" ht="18.75" customHeight="1" x14ac:dyDescent="0.25">
      <c r="A211" s="25">
        <v>83</v>
      </c>
      <c r="B211" s="265"/>
      <c r="C211" s="259"/>
      <c r="D211" s="262"/>
      <c r="E211" s="44" t="s">
        <v>1893</v>
      </c>
      <c r="F211" s="44" t="s">
        <v>674</v>
      </c>
      <c r="G211" s="25" t="s">
        <v>675</v>
      </c>
      <c r="H211" s="25" t="s">
        <v>676</v>
      </c>
      <c r="I211" s="25">
        <v>50</v>
      </c>
      <c r="J211" s="25">
        <v>3</v>
      </c>
    </row>
    <row r="212" spans="1:10" ht="18.75" customHeight="1" x14ac:dyDescent="0.25">
      <c r="A212" s="25">
        <v>84</v>
      </c>
      <c r="B212" s="265"/>
      <c r="C212" s="260"/>
      <c r="D212" s="263"/>
      <c r="E212" s="44" t="s">
        <v>677</v>
      </c>
      <c r="F212" s="44" t="s">
        <v>678</v>
      </c>
      <c r="G212" s="25" t="s">
        <v>679</v>
      </c>
      <c r="H212" s="25" t="s">
        <v>680</v>
      </c>
      <c r="I212" s="25">
        <v>600</v>
      </c>
      <c r="J212" s="25">
        <v>3</v>
      </c>
    </row>
    <row r="213" spans="1:10" ht="18.75" x14ac:dyDescent="0.25">
      <c r="A213" s="25">
        <v>85</v>
      </c>
      <c r="B213" s="265"/>
      <c r="C213" s="35" t="s">
        <v>403</v>
      </c>
      <c r="D213" s="25" t="s">
        <v>404</v>
      </c>
      <c r="E213" s="44" t="s">
        <v>681</v>
      </c>
      <c r="F213" s="44" t="s">
        <v>682</v>
      </c>
      <c r="G213" s="25" t="s">
        <v>683</v>
      </c>
      <c r="H213" s="25" t="s">
        <v>684</v>
      </c>
      <c r="I213" s="25">
        <v>440</v>
      </c>
      <c r="J213" s="25">
        <v>4</v>
      </c>
    </row>
    <row r="214" spans="1:10" ht="18.75" customHeight="1" x14ac:dyDescent="0.25">
      <c r="A214" s="25">
        <v>86</v>
      </c>
      <c r="B214" s="265"/>
      <c r="C214" s="258" t="s">
        <v>405</v>
      </c>
      <c r="D214" s="261" t="s">
        <v>1909</v>
      </c>
      <c r="E214" s="44" t="s">
        <v>685</v>
      </c>
      <c r="F214" s="44" t="s">
        <v>1892</v>
      </c>
      <c r="G214" s="25" t="s">
        <v>686</v>
      </c>
      <c r="H214" s="25" t="s">
        <v>687</v>
      </c>
      <c r="I214" s="25">
        <v>510</v>
      </c>
      <c r="J214" s="25">
        <v>4</v>
      </c>
    </row>
    <row r="215" spans="1:10" ht="18.75" customHeight="1" x14ac:dyDescent="0.25">
      <c r="A215" s="25">
        <v>87</v>
      </c>
      <c r="B215" s="265"/>
      <c r="C215" s="259"/>
      <c r="D215" s="262"/>
      <c r="E215" s="44" t="s">
        <v>2148</v>
      </c>
      <c r="F215" s="44" t="s">
        <v>2149</v>
      </c>
      <c r="G215" s="25" t="s">
        <v>2150</v>
      </c>
      <c r="H215" s="25" t="s">
        <v>2151</v>
      </c>
      <c r="I215" s="25">
        <v>375</v>
      </c>
      <c r="J215" s="25">
        <v>4</v>
      </c>
    </row>
    <row r="216" spans="1:10" ht="18.75" customHeight="1" x14ac:dyDescent="0.25">
      <c r="A216" s="25">
        <v>88</v>
      </c>
      <c r="B216" s="265"/>
      <c r="C216" s="259"/>
      <c r="D216" s="262"/>
      <c r="E216" s="44" t="s">
        <v>2152</v>
      </c>
      <c r="F216" s="44" t="s">
        <v>2153</v>
      </c>
      <c r="G216" s="25" t="s">
        <v>2154</v>
      </c>
      <c r="H216" s="25" t="s">
        <v>2155</v>
      </c>
      <c r="I216" s="25">
        <v>620</v>
      </c>
      <c r="J216" s="25">
        <v>3</v>
      </c>
    </row>
    <row r="217" spans="1:10" ht="18.75" customHeight="1" x14ac:dyDescent="0.25">
      <c r="A217" s="25">
        <v>89</v>
      </c>
      <c r="B217" s="265"/>
      <c r="C217" s="260"/>
      <c r="D217" s="263"/>
      <c r="E217" s="44" t="s">
        <v>688</v>
      </c>
      <c r="F217" s="44" t="s">
        <v>689</v>
      </c>
      <c r="G217" s="25" t="s">
        <v>690</v>
      </c>
      <c r="H217" s="25" t="s">
        <v>691</v>
      </c>
      <c r="I217" s="25">
        <v>500</v>
      </c>
      <c r="J217" s="25">
        <v>3</v>
      </c>
    </row>
    <row r="218" spans="1:10" ht="30" x14ac:dyDescent="0.25">
      <c r="A218" s="25">
        <v>90</v>
      </c>
      <c r="B218" s="265"/>
      <c r="C218" s="35" t="s">
        <v>406</v>
      </c>
      <c r="D218" s="25" t="s">
        <v>407</v>
      </c>
      <c r="E218" s="44" t="s">
        <v>692</v>
      </c>
      <c r="F218" s="44" t="s">
        <v>693</v>
      </c>
      <c r="G218" s="25" t="s">
        <v>694</v>
      </c>
      <c r="H218" s="25" t="s">
        <v>695</v>
      </c>
      <c r="I218" s="25">
        <v>950</v>
      </c>
      <c r="J218" s="25">
        <v>3</v>
      </c>
    </row>
    <row r="219" spans="1:10" ht="18.75" customHeight="1" x14ac:dyDescent="0.25">
      <c r="A219" s="25">
        <v>91</v>
      </c>
      <c r="B219" s="265"/>
      <c r="C219" s="258" t="s">
        <v>408</v>
      </c>
      <c r="D219" s="261" t="s">
        <v>409</v>
      </c>
      <c r="E219" s="44" t="s">
        <v>1871</v>
      </c>
      <c r="F219" s="44" t="s">
        <v>696</v>
      </c>
      <c r="G219" s="25" t="s">
        <v>697</v>
      </c>
      <c r="H219" s="25" t="s">
        <v>698</v>
      </c>
      <c r="I219" s="25">
        <v>324</v>
      </c>
      <c r="J219" s="25">
        <v>3</v>
      </c>
    </row>
    <row r="220" spans="1:10" ht="18.75" customHeight="1" x14ac:dyDescent="0.25">
      <c r="A220" s="25">
        <v>92</v>
      </c>
      <c r="B220" s="265"/>
      <c r="C220" s="260"/>
      <c r="D220" s="263"/>
      <c r="E220" s="44" t="s">
        <v>1870</v>
      </c>
      <c r="F220" s="44" t="s">
        <v>699</v>
      </c>
      <c r="G220" s="25" t="s">
        <v>700</v>
      </c>
      <c r="H220" s="25" t="s">
        <v>701</v>
      </c>
      <c r="I220" s="25">
        <v>499</v>
      </c>
      <c r="J220" s="25">
        <v>3</v>
      </c>
    </row>
    <row r="221" spans="1:10" ht="18.75" customHeight="1" x14ac:dyDescent="0.25">
      <c r="A221" s="25">
        <v>93</v>
      </c>
      <c r="B221" s="265"/>
      <c r="C221" s="258" t="s">
        <v>410</v>
      </c>
      <c r="D221" s="261" t="s">
        <v>411</v>
      </c>
      <c r="E221" s="44" t="s">
        <v>702</v>
      </c>
      <c r="F221" s="44" t="s">
        <v>703</v>
      </c>
      <c r="G221" s="25" t="s">
        <v>704</v>
      </c>
      <c r="H221" s="25" t="s">
        <v>705</v>
      </c>
      <c r="I221" s="25">
        <v>930</v>
      </c>
      <c r="J221" s="25">
        <v>4</v>
      </c>
    </row>
    <row r="222" spans="1:10" ht="18.75" customHeight="1" x14ac:dyDescent="0.25">
      <c r="A222" s="25">
        <v>94</v>
      </c>
      <c r="B222" s="265"/>
      <c r="C222" s="260"/>
      <c r="D222" s="263"/>
      <c r="E222" s="44" t="s">
        <v>250</v>
      </c>
      <c r="F222" s="44" t="s">
        <v>706</v>
      </c>
      <c r="G222" s="25" t="s">
        <v>707</v>
      </c>
      <c r="H222" s="25" t="s">
        <v>708</v>
      </c>
      <c r="I222" s="25">
        <v>960</v>
      </c>
      <c r="J222" s="25">
        <v>5</v>
      </c>
    </row>
    <row r="223" spans="1:10" ht="33.75" customHeight="1" x14ac:dyDescent="0.25">
      <c r="A223" s="25">
        <v>95</v>
      </c>
      <c r="B223" s="265"/>
      <c r="C223" s="27" t="s">
        <v>2156</v>
      </c>
      <c r="D223" s="34" t="s">
        <v>2157</v>
      </c>
      <c r="E223" s="44" t="s">
        <v>2158</v>
      </c>
      <c r="F223" s="44" t="s">
        <v>2159</v>
      </c>
      <c r="G223" s="25" t="s">
        <v>2160</v>
      </c>
      <c r="H223" s="25" t="s">
        <v>2161</v>
      </c>
      <c r="I223" s="25">
        <v>950</v>
      </c>
      <c r="J223" s="25">
        <v>3</v>
      </c>
    </row>
    <row r="224" spans="1:10" ht="75" x14ac:dyDescent="0.25">
      <c r="A224" s="25">
        <v>96</v>
      </c>
      <c r="B224" s="265"/>
      <c r="C224" s="35" t="s">
        <v>1886</v>
      </c>
      <c r="D224" s="25" t="s">
        <v>1910</v>
      </c>
      <c r="E224" s="44" t="s">
        <v>1887</v>
      </c>
      <c r="F224" s="44" t="s">
        <v>1888</v>
      </c>
      <c r="G224" s="25" t="s">
        <v>1889</v>
      </c>
      <c r="H224" s="25" t="s">
        <v>1890</v>
      </c>
      <c r="I224" s="25">
        <v>993</v>
      </c>
      <c r="J224" s="25">
        <v>3</v>
      </c>
    </row>
    <row r="225" spans="1:11" s="4" customFormat="1" x14ac:dyDescent="0.25">
      <c r="A225" s="183"/>
      <c r="B225" s="277" t="s">
        <v>1</v>
      </c>
      <c r="C225" s="277"/>
      <c r="D225" s="277"/>
      <c r="E225" s="40">
        <f>COUNT(A129:A224)</f>
        <v>96</v>
      </c>
      <c r="F225" s="40"/>
      <c r="G225" s="32"/>
      <c r="H225" s="32"/>
      <c r="I225" s="32">
        <f>SUM(I129:I224)</f>
        <v>70002</v>
      </c>
      <c r="J225" s="32"/>
      <c r="K225" s="14"/>
    </row>
    <row r="226" spans="1:11" ht="15" hidden="1" customHeight="1" x14ac:dyDescent="0.25">
      <c r="A226" s="25"/>
      <c r="B226" s="264" t="s">
        <v>9</v>
      </c>
      <c r="C226" s="35"/>
      <c r="D226" s="25"/>
      <c r="E226" s="25"/>
      <c r="F226" s="25"/>
      <c r="G226" s="25"/>
      <c r="H226" s="25"/>
      <c r="I226" s="25"/>
      <c r="J226" s="25"/>
    </row>
    <row r="227" spans="1:11" ht="18.75" hidden="1" x14ac:dyDescent="0.25">
      <c r="A227" s="25"/>
      <c r="B227" s="265"/>
      <c r="C227" s="35"/>
      <c r="D227" s="25"/>
      <c r="E227" s="25"/>
      <c r="F227" s="25"/>
      <c r="G227" s="25"/>
      <c r="H227" s="25"/>
      <c r="I227" s="25"/>
      <c r="J227" s="25"/>
    </row>
    <row r="228" spans="1:11" ht="18.75" hidden="1" x14ac:dyDescent="0.25">
      <c r="A228" s="25"/>
      <c r="B228" s="265"/>
      <c r="C228" s="35"/>
      <c r="D228" s="25"/>
      <c r="E228" s="25"/>
      <c r="F228" s="25"/>
      <c r="G228" s="25"/>
      <c r="H228" s="25"/>
      <c r="I228" s="25"/>
      <c r="J228" s="25"/>
    </row>
    <row r="229" spans="1:11" ht="18.75" hidden="1" x14ac:dyDescent="0.25">
      <c r="A229" s="25"/>
      <c r="B229" s="265"/>
      <c r="C229" s="35"/>
      <c r="D229" s="25"/>
      <c r="E229" s="25"/>
      <c r="F229" s="25"/>
      <c r="G229" s="25"/>
      <c r="H229" s="25"/>
      <c r="I229" s="25"/>
      <c r="J229" s="25"/>
    </row>
    <row r="230" spans="1:11" ht="18.75" hidden="1" x14ac:dyDescent="0.25">
      <c r="A230" s="25"/>
      <c r="B230" s="265"/>
      <c r="C230" s="35"/>
      <c r="D230" s="25"/>
      <c r="E230" s="25"/>
      <c r="F230" s="25"/>
      <c r="G230" s="25"/>
      <c r="H230" s="25"/>
      <c r="I230" s="25"/>
      <c r="J230" s="25"/>
    </row>
    <row r="231" spans="1:11" ht="18.75" hidden="1" x14ac:dyDescent="0.25">
      <c r="A231" s="25"/>
      <c r="B231" s="265"/>
      <c r="C231" s="35"/>
      <c r="D231" s="25"/>
      <c r="E231" s="25"/>
      <c r="F231" s="25"/>
      <c r="G231" s="25"/>
      <c r="H231" s="25"/>
      <c r="I231" s="25"/>
      <c r="J231" s="25"/>
    </row>
    <row r="232" spans="1:11" ht="18.75" hidden="1" x14ac:dyDescent="0.25">
      <c r="A232" s="25"/>
      <c r="B232" s="265"/>
      <c r="C232" s="35"/>
      <c r="D232" s="25"/>
      <c r="E232" s="25"/>
      <c r="F232" s="25"/>
      <c r="G232" s="25"/>
      <c r="H232" s="25"/>
      <c r="I232" s="25"/>
      <c r="J232" s="25"/>
    </row>
    <row r="233" spans="1:11" ht="18.75" hidden="1" x14ac:dyDescent="0.25">
      <c r="A233" s="25"/>
      <c r="B233" s="265"/>
      <c r="C233" s="35"/>
      <c r="D233" s="25"/>
      <c r="E233" s="25"/>
      <c r="F233" s="25"/>
      <c r="G233" s="25"/>
      <c r="H233" s="25"/>
      <c r="I233" s="25"/>
      <c r="J233" s="25"/>
    </row>
    <row r="234" spans="1:11" ht="18.75" hidden="1" x14ac:dyDescent="0.25">
      <c r="A234" s="25"/>
      <c r="B234" s="265"/>
      <c r="C234" s="35"/>
      <c r="D234" s="25"/>
      <c r="E234" s="25"/>
      <c r="F234" s="25"/>
      <c r="G234" s="25"/>
      <c r="H234" s="25"/>
      <c r="I234" s="25"/>
      <c r="J234" s="25"/>
    </row>
    <row r="235" spans="1:11" ht="18.75" hidden="1" x14ac:dyDescent="0.25">
      <c r="A235" s="25"/>
      <c r="B235" s="266"/>
      <c r="C235" s="35"/>
      <c r="D235" s="25"/>
      <c r="E235" s="25"/>
      <c r="F235" s="25"/>
      <c r="G235" s="25"/>
      <c r="H235" s="25"/>
      <c r="I235" s="25"/>
      <c r="J235" s="25"/>
    </row>
    <row r="236" spans="1:11" s="4" customFormat="1" hidden="1" x14ac:dyDescent="0.25">
      <c r="A236" s="183"/>
      <c r="B236" s="277" t="s">
        <v>1</v>
      </c>
      <c r="C236" s="277"/>
      <c r="D236" s="277"/>
      <c r="E236" s="40">
        <f>A235</f>
        <v>0</v>
      </c>
      <c r="F236" s="40"/>
      <c r="G236" s="32"/>
      <c r="H236" s="32"/>
      <c r="I236" s="32"/>
      <c r="J236" s="32"/>
      <c r="K236" s="14"/>
    </row>
    <row r="237" spans="1:11" ht="15" customHeight="1" x14ac:dyDescent="0.25">
      <c r="A237" s="25">
        <v>1</v>
      </c>
      <c r="B237" s="264" t="s">
        <v>27</v>
      </c>
      <c r="C237" s="258" t="s">
        <v>806</v>
      </c>
      <c r="D237" s="261" t="s">
        <v>807</v>
      </c>
      <c r="E237" s="25" t="s">
        <v>2267</v>
      </c>
      <c r="F237" s="37" t="s">
        <v>2268</v>
      </c>
      <c r="G237" s="37" t="s">
        <v>2269</v>
      </c>
      <c r="H237" s="37" t="s">
        <v>2270</v>
      </c>
      <c r="I237" s="37">
        <v>1000</v>
      </c>
      <c r="J237" s="37">
        <v>6</v>
      </c>
    </row>
    <row r="238" spans="1:11" ht="15" customHeight="1" x14ac:dyDescent="0.25">
      <c r="A238" s="25">
        <v>2</v>
      </c>
      <c r="B238" s="265"/>
      <c r="C238" s="259"/>
      <c r="D238" s="262"/>
      <c r="E238" s="25" t="s">
        <v>2271</v>
      </c>
      <c r="F238" s="37" t="s">
        <v>2272</v>
      </c>
      <c r="G238" s="37" t="s">
        <v>2273</v>
      </c>
      <c r="H238" s="37" t="s">
        <v>2274</v>
      </c>
      <c r="I238" s="37">
        <v>900</v>
      </c>
      <c r="J238" s="37">
        <v>3</v>
      </c>
    </row>
    <row r="239" spans="1:11" ht="15" customHeight="1" x14ac:dyDescent="0.25">
      <c r="A239" s="25">
        <v>3</v>
      </c>
      <c r="B239" s="265"/>
      <c r="C239" s="259"/>
      <c r="D239" s="262"/>
      <c r="E239" s="25" t="s">
        <v>2275</v>
      </c>
      <c r="F239" s="37" t="s">
        <v>2276</v>
      </c>
      <c r="G239" s="37" t="s">
        <v>2277</v>
      </c>
      <c r="H239" s="37" t="s">
        <v>2278</v>
      </c>
      <c r="I239" s="37">
        <v>890</v>
      </c>
      <c r="J239" s="37">
        <v>3</v>
      </c>
    </row>
    <row r="240" spans="1:11" ht="15" customHeight="1" x14ac:dyDescent="0.25">
      <c r="A240" s="25">
        <v>4</v>
      </c>
      <c r="B240" s="265"/>
      <c r="C240" s="259"/>
      <c r="D240" s="262"/>
      <c r="E240" s="25" t="s">
        <v>2279</v>
      </c>
      <c r="F240" s="37" t="s">
        <v>941</v>
      </c>
      <c r="G240" s="37" t="s">
        <v>2280</v>
      </c>
      <c r="H240" s="37" t="s">
        <v>2281</v>
      </c>
      <c r="I240" s="37">
        <v>800</v>
      </c>
      <c r="J240" s="37">
        <v>3</v>
      </c>
    </row>
    <row r="241" spans="1:11" ht="15" customHeight="1" x14ac:dyDescent="0.25">
      <c r="A241" s="25">
        <v>5</v>
      </c>
      <c r="B241" s="265"/>
      <c r="C241" s="259"/>
      <c r="D241" s="262"/>
      <c r="E241" s="25" t="s">
        <v>2282</v>
      </c>
      <c r="F241" s="37" t="s">
        <v>2283</v>
      </c>
      <c r="G241" s="37" t="s">
        <v>2284</v>
      </c>
      <c r="H241" s="37" t="s">
        <v>2285</v>
      </c>
      <c r="I241" s="37">
        <v>1000</v>
      </c>
      <c r="J241" s="37">
        <v>3</v>
      </c>
    </row>
    <row r="242" spans="1:11" ht="15" customHeight="1" x14ac:dyDescent="0.25">
      <c r="A242" s="25">
        <v>6</v>
      </c>
      <c r="B242" s="265"/>
      <c r="C242" s="259"/>
      <c r="D242" s="262"/>
      <c r="E242" s="25" t="s">
        <v>2286</v>
      </c>
      <c r="F242" s="37" t="s">
        <v>2287</v>
      </c>
      <c r="G242" s="37" t="s">
        <v>2288</v>
      </c>
      <c r="H242" s="37" t="s">
        <v>2289</v>
      </c>
      <c r="I242" s="37">
        <v>250</v>
      </c>
      <c r="J242" s="37">
        <v>3</v>
      </c>
    </row>
    <row r="243" spans="1:11" ht="15" customHeight="1" x14ac:dyDescent="0.25">
      <c r="A243" s="25">
        <v>7</v>
      </c>
      <c r="B243" s="265"/>
      <c r="C243" s="259"/>
      <c r="D243" s="262"/>
      <c r="E243" s="25" t="s">
        <v>2290</v>
      </c>
      <c r="F243" s="37" t="s">
        <v>2291</v>
      </c>
      <c r="G243" s="37" t="s">
        <v>2292</v>
      </c>
      <c r="H243" s="37" t="s">
        <v>2293</v>
      </c>
      <c r="I243" s="37">
        <v>300</v>
      </c>
      <c r="J243" s="37">
        <v>4</v>
      </c>
    </row>
    <row r="244" spans="1:11" ht="15" customHeight="1" x14ac:dyDescent="0.25">
      <c r="A244" s="25">
        <v>8</v>
      </c>
      <c r="B244" s="265"/>
      <c r="C244" s="259"/>
      <c r="D244" s="262"/>
      <c r="E244" s="25" t="s">
        <v>2294</v>
      </c>
      <c r="F244" s="37" t="s">
        <v>2295</v>
      </c>
      <c r="G244" s="37" t="s">
        <v>2296</v>
      </c>
      <c r="H244" s="37" t="s">
        <v>2297</v>
      </c>
      <c r="I244" s="37">
        <v>300</v>
      </c>
      <c r="J244" s="37">
        <v>3</v>
      </c>
    </row>
    <row r="245" spans="1:11" ht="15" customHeight="1" x14ac:dyDescent="0.25">
      <c r="A245" s="25">
        <v>9</v>
      </c>
      <c r="B245" s="265"/>
      <c r="C245" s="259"/>
      <c r="D245" s="262"/>
      <c r="E245" s="25" t="s">
        <v>831</v>
      </c>
      <c r="F245" s="37" t="s">
        <v>832</v>
      </c>
      <c r="G245" s="37" t="s">
        <v>837</v>
      </c>
      <c r="H245" s="37" t="s">
        <v>838</v>
      </c>
      <c r="I245" s="37">
        <v>699</v>
      </c>
      <c r="J245" s="37">
        <v>3</v>
      </c>
    </row>
    <row r="246" spans="1:11" ht="15" hidden="1" customHeight="1" x14ac:dyDescent="0.25">
      <c r="A246" s="25">
        <v>0</v>
      </c>
      <c r="B246" s="265"/>
      <c r="C246" s="260"/>
      <c r="D246" s="263"/>
      <c r="E246" s="25" t="s">
        <v>833</v>
      </c>
      <c r="F246" s="37" t="s">
        <v>834</v>
      </c>
      <c r="G246" s="37" t="s">
        <v>839</v>
      </c>
      <c r="H246" s="37" t="s">
        <v>840</v>
      </c>
      <c r="I246" s="37">
        <v>350</v>
      </c>
      <c r="J246" s="37">
        <v>3</v>
      </c>
    </row>
    <row r="247" spans="1:11" ht="15" hidden="1" customHeight="1" x14ac:dyDescent="0.25">
      <c r="A247" s="25">
        <v>0</v>
      </c>
      <c r="B247" s="265"/>
      <c r="C247" s="48" t="s">
        <v>808</v>
      </c>
      <c r="D247" s="26" t="s">
        <v>1911</v>
      </c>
      <c r="E247" s="26" t="s">
        <v>835</v>
      </c>
      <c r="F247" s="49" t="s">
        <v>836</v>
      </c>
      <c r="G247" s="49" t="s">
        <v>841</v>
      </c>
      <c r="H247" s="49" t="s">
        <v>842</v>
      </c>
      <c r="I247" s="49">
        <v>100</v>
      </c>
      <c r="J247" s="49">
        <v>3</v>
      </c>
    </row>
    <row r="248" spans="1:11" ht="15" customHeight="1" x14ac:dyDescent="0.25">
      <c r="A248" s="25">
        <v>10</v>
      </c>
      <c r="B248" s="265"/>
      <c r="C248" s="258" t="s">
        <v>2298</v>
      </c>
      <c r="D248" s="261" t="s">
        <v>2299</v>
      </c>
      <c r="E248" s="26" t="s">
        <v>2300</v>
      </c>
      <c r="F248" s="49" t="s">
        <v>2301</v>
      </c>
      <c r="G248" s="49" t="s">
        <v>2302</v>
      </c>
      <c r="H248" s="49" t="s">
        <v>2303</v>
      </c>
      <c r="I248" s="49">
        <v>875</v>
      </c>
      <c r="J248" s="49">
        <v>3</v>
      </c>
    </row>
    <row r="249" spans="1:11" ht="15" customHeight="1" x14ac:dyDescent="0.25">
      <c r="A249" s="25">
        <v>11</v>
      </c>
      <c r="B249" s="265"/>
      <c r="C249" s="260"/>
      <c r="D249" s="263"/>
      <c r="E249" s="26" t="s">
        <v>2304</v>
      </c>
      <c r="F249" s="49" t="s">
        <v>2305</v>
      </c>
      <c r="G249" s="49" t="s">
        <v>2306</v>
      </c>
      <c r="H249" s="49" t="s">
        <v>2307</v>
      </c>
      <c r="I249" s="49">
        <v>196</v>
      </c>
      <c r="J249" s="49">
        <v>3</v>
      </c>
    </row>
    <row r="250" spans="1:11" ht="21" customHeight="1" x14ac:dyDescent="0.25">
      <c r="A250" s="25">
        <v>12</v>
      </c>
      <c r="B250" s="266"/>
      <c r="C250" s="35" t="s">
        <v>2308</v>
      </c>
      <c r="D250" s="25" t="s">
        <v>2309</v>
      </c>
      <c r="E250" s="26" t="s">
        <v>2310</v>
      </c>
      <c r="F250" s="49" t="s">
        <v>2311</v>
      </c>
      <c r="G250" s="49" t="s">
        <v>2312</v>
      </c>
      <c r="H250" s="49" t="s">
        <v>2313</v>
      </c>
      <c r="I250" s="49">
        <v>1000</v>
      </c>
      <c r="J250" s="49">
        <v>4</v>
      </c>
    </row>
    <row r="251" spans="1:11" s="4" customFormat="1" x14ac:dyDescent="0.25">
      <c r="A251" s="182"/>
      <c r="B251" s="277" t="s">
        <v>1</v>
      </c>
      <c r="C251" s="277"/>
      <c r="D251" s="277"/>
      <c r="E251" s="40">
        <f>A250</f>
        <v>12</v>
      </c>
      <c r="F251" s="40"/>
      <c r="G251" s="32"/>
      <c r="H251" s="32"/>
      <c r="I251" s="32">
        <f>SUM(I237:I250)</f>
        <v>8660</v>
      </c>
      <c r="J251" s="32"/>
      <c r="K251" s="14"/>
    </row>
    <row r="252" spans="1:11" s="7" customFormat="1" ht="30" x14ac:dyDescent="0.25">
      <c r="A252" s="25">
        <v>1</v>
      </c>
      <c r="B252" s="264" t="s">
        <v>19</v>
      </c>
      <c r="C252" s="35" t="s">
        <v>1168</v>
      </c>
      <c r="D252" s="50" t="s">
        <v>1912</v>
      </c>
      <c r="E252" s="50" t="s">
        <v>1185</v>
      </c>
      <c r="F252" s="50" t="s">
        <v>1186</v>
      </c>
      <c r="G252" s="50" t="s">
        <v>1187</v>
      </c>
      <c r="H252" s="50" t="s">
        <v>1188</v>
      </c>
      <c r="I252" s="50">
        <v>500</v>
      </c>
      <c r="J252" s="50">
        <v>6</v>
      </c>
      <c r="K252" s="154"/>
    </row>
    <row r="253" spans="1:11" s="7" customFormat="1" ht="15" customHeight="1" x14ac:dyDescent="0.25">
      <c r="A253" s="25">
        <v>2</v>
      </c>
      <c r="B253" s="265"/>
      <c r="C253" s="257" t="s">
        <v>1169</v>
      </c>
      <c r="D253" s="270" t="s">
        <v>1182</v>
      </c>
      <c r="E253" s="50" t="s">
        <v>1189</v>
      </c>
      <c r="F253" s="50" t="s">
        <v>1190</v>
      </c>
      <c r="G253" s="50" t="s">
        <v>1191</v>
      </c>
      <c r="H253" s="50" t="s">
        <v>1192</v>
      </c>
      <c r="I253" s="50">
        <v>1000</v>
      </c>
      <c r="J253" s="50">
        <v>8</v>
      </c>
      <c r="K253" s="154"/>
    </row>
    <row r="254" spans="1:11" s="7" customFormat="1" ht="15" customHeight="1" x14ac:dyDescent="0.25">
      <c r="A254" s="25">
        <v>3</v>
      </c>
      <c r="B254" s="265"/>
      <c r="C254" s="257"/>
      <c r="D254" s="271"/>
      <c r="E254" s="50" t="s">
        <v>2071</v>
      </c>
      <c r="F254" s="50" t="s">
        <v>2072</v>
      </c>
      <c r="G254" s="50" t="s">
        <v>2073</v>
      </c>
      <c r="H254" s="50" t="s">
        <v>1195</v>
      </c>
      <c r="I254" s="50">
        <v>1000</v>
      </c>
      <c r="J254" s="50">
        <v>3</v>
      </c>
      <c r="K254" s="154"/>
    </row>
    <row r="255" spans="1:11" s="7" customFormat="1" ht="15" customHeight="1" x14ac:dyDescent="0.25">
      <c r="A255" s="25">
        <v>4</v>
      </c>
      <c r="B255" s="265"/>
      <c r="C255" s="257"/>
      <c r="D255" s="271"/>
      <c r="E255" s="50" t="s">
        <v>1193</v>
      </c>
      <c r="F255" s="50" t="s">
        <v>1194</v>
      </c>
      <c r="G255" s="50" t="s">
        <v>1195</v>
      </c>
      <c r="H255" s="50" t="s">
        <v>1196</v>
      </c>
      <c r="I255" s="50">
        <v>1000</v>
      </c>
      <c r="J255" s="50">
        <v>6</v>
      </c>
      <c r="K255" s="154"/>
    </row>
    <row r="256" spans="1:11" s="7" customFormat="1" ht="15" customHeight="1" x14ac:dyDescent="0.25">
      <c r="A256" s="25">
        <v>5</v>
      </c>
      <c r="B256" s="265"/>
      <c r="C256" s="257"/>
      <c r="D256" s="272"/>
      <c r="E256" s="50" t="s">
        <v>1197</v>
      </c>
      <c r="F256" s="50" t="s">
        <v>1198</v>
      </c>
      <c r="G256" s="50" t="s">
        <v>1199</v>
      </c>
      <c r="H256" s="50" t="s">
        <v>1200</v>
      </c>
      <c r="I256" s="50">
        <v>700</v>
      </c>
      <c r="J256" s="50">
        <v>3</v>
      </c>
      <c r="K256" s="154"/>
    </row>
    <row r="257" spans="1:11" s="7" customFormat="1" ht="15" customHeight="1" x14ac:dyDescent="0.25">
      <c r="A257" s="25">
        <v>6</v>
      </c>
      <c r="B257" s="265"/>
      <c r="C257" s="258" t="s">
        <v>1184</v>
      </c>
      <c r="D257" s="270" t="s">
        <v>1183</v>
      </c>
      <c r="E257" s="50" t="s">
        <v>1201</v>
      </c>
      <c r="F257" s="50" t="s">
        <v>1202</v>
      </c>
      <c r="G257" s="50" t="s">
        <v>1205</v>
      </c>
      <c r="H257" s="50" t="s">
        <v>1206</v>
      </c>
      <c r="I257" s="50">
        <v>500</v>
      </c>
      <c r="J257" s="50">
        <v>4</v>
      </c>
      <c r="K257" s="154"/>
    </row>
    <row r="258" spans="1:11" s="7" customFormat="1" ht="15" customHeight="1" x14ac:dyDescent="0.25">
      <c r="A258" s="25">
        <v>7</v>
      </c>
      <c r="B258" s="265"/>
      <c r="C258" s="260"/>
      <c r="D258" s="272"/>
      <c r="E258" s="50" t="s">
        <v>1203</v>
      </c>
      <c r="F258" s="50" t="s">
        <v>1204</v>
      </c>
      <c r="G258" s="50" t="s">
        <v>1207</v>
      </c>
      <c r="H258" s="50" t="s">
        <v>1208</v>
      </c>
      <c r="I258" s="50">
        <v>400</v>
      </c>
      <c r="J258" s="50">
        <v>3</v>
      </c>
      <c r="K258" s="154"/>
    </row>
    <row r="259" spans="1:11" s="4" customFormat="1" ht="18.75" customHeight="1" x14ac:dyDescent="0.25">
      <c r="A259" s="182"/>
      <c r="B259" s="277" t="s">
        <v>1</v>
      </c>
      <c r="C259" s="277"/>
      <c r="D259" s="277"/>
      <c r="E259" s="40">
        <f>A258</f>
        <v>7</v>
      </c>
      <c r="F259" s="40"/>
      <c r="G259" s="32"/>
      <c r="H259" s="32"/>
      <c r="I259" s="32">
        <f>SUM(I252:I258)</f>
        <v>5100</v>
      </c>
      <c r="J259" s="32"/>
      <c r="K259" s="14"/>
    </row>
    <row r="260" spans="1:11" s="4" customFormat="1" ht="66" customHeight="1" x14ac:dyDescent="0.25">
      <c r="A260" s="25">
        <v>1</v>
      </c>
      <c r="B260" s="139" t="s">
        <v>10</v>
      </c>
      <c r="C260" s="35" t="s">
        <v>2365</v>
      </c>
      <c r="D260" s="25" t="s">
        <v>1602</v>
      </c>
      <c r="E260" s="25" t="s">
        <v>2366</v>
      </c>
      <c r="F260" s="25" t="s">
        <v>2367</v>
      </c>
      <c r="G260" s="25" t="s">
        <v>2368</v>
      </c>
      <c r="H260" s="25" t="s">
        <v>2369</v>
      </c>
      <c r="I260" s="25">
        <v>50</v>
      </c>
      <c r="J260" s="25">
        <v>3</v>
      </c>
      <c r="K260" s="14"/>
    </row>
    <row r="261" spans="1:11" s="4" customFormat="1" x14ac:dyDescent="0.25">
      <c r="A261" s="182"/>
      <c r="B261" s="277" t="s">
        <v>1</v>
      </c>
      <c r="C261" s="277"/>
      <c r="D261" s="277"/>
      <c r="E261" s="40">
        <f>COUNT(A260:A260)</f>
        <v>1</v>
      </c>
      <c r="F261" s="40"/>
      <c r="G261" s="32"/>
      <c r="H261" s="32"/>
      <c r="I261" s="32"/>
      <c r="J261" s="32"/>
      <c r="K261" s="14"/>
    </row>
    <row r="262" spans="1:11" ht="30" x14ac:dyDescent="0.25">
      <c r="A262" s="25">
        <v>1</v>
      </c>
      <c r="B262" s="264" t="s">
        <v>11</v>
      </c>
      <c r="C262" s="35" t="s">
        <v>60</v>
      </c>
      <c r="D262" s="26" t="s">
        <v>1913</v>
      </c>
      <c r="E262" s="26" t="s">
        <v>1150</v>
      </c>
      <c r="F262" s="26" t="s">
        <v>1151</v>
      </c>
      <c r="G262" s="25" t="s">
        <v>1158</v>
      </c>
      <c r="H262" s="25" t="s">
        <v>1159</v>
      </c>
      <c r="I262" s="25">
        <v>725</v>
      </c>
      <c r="J262" s="25">
        <v>3</v>
      </c>
    </row>
    <row r="263" spans="1:11" ht="30" customHeight="1" x14ac:dyDescent="0.25">
      <c r="A263" s="25">
        <v>2</v>
      </c>
      <c r="B263" s="265"/>
      <c r="C263" s="258" t="s">
        <v>70</v>
      </c>
      <c r="D263" s="275" t="s">
        <v>1914</v>
      </c>
      <c r="E263" s="26" t="s">
        <v>1152</v>
      </c>
      <c r="F263" s="26" t="s">
        <v>1153</v>
      </c>
      <c r="G263" s="25" t="s">
        <v>1160</v>
      </c>
      <c r="H263" s="25" t="s">
        <v>1161</v>
      </c>
      <c r="I263" s="25">
        <v>600</v>
      </c>
      <c r="J263" s="25">
        <v>3</v>
      </c>
    </row>
    <row r="264" spans="1:11" ht="21" customHeight="1" x14ac:dyDescent="0.25">
      <c r="A264" s="25">
        <v>3</v>
      </c>
      <c r="B264" s="265"/>
      <c r="C264" s="260"/>
      <c r="D264" s="276"/>
      <c r="E264" s="26" t="s">
        <v>2162</v>
      </c>
      <c r="F264" s="26" t="s">
        <v>2163</v>
      </c>
      <c r="G264" s="25" t="s">
        <v>2164</v>
      </c>
      <c r="H264" s="25" t="s">
        <v>2165</v>
      </c>
      <c r="I264" s="25">
        <v>950</v>
      </c>
      <c r="J264" s="25">
        <v>3</v>
      </c>
    </row>
    <row r="265" spans="1:11" ht="18.75" customHeight="1" x14ac:dyDescent="0.25">
      <c r="A265" s="25">
        <v>4</v>
      </c>
      <c r="B265" s="265"/>
      <c r="C265" s="258" t="s">
        <v>1149</v>
      </c>
      <c r="D265" s="261" t="s">
        <v>1915</v>
      </c>
      <c r="E265" s="25" t="s">
        <v>1154</v>
      </c>
      <c r="F265" s="25" t="s">
        <v>1155</v>
      </c>
      <c r="G265" s="25" t="s">
        <v>1162</v>
      </c>
      <c r="H265" s="25" t="s">
        <v>1163</v>
      </c>
      <c r="I265" s="25">
        <v>1000</v>
      </c>
      <c r="J265" s="25">
        <v>3</v>
      </c>
    </row>
    <row r="266" spans="1:11" ht="18.75" customHeight="1" x14ac:dyDescent="0.25">
      <c r="A266" s="25">
        <v>5</v>
      </c>
      <c r="B266" s="265"/>
      <c r="C266" s="260"/>
      <c r="D266" s="263"/>
      <c r="E266" s="25" t="s">
        <v>1156</v>
      </c>
      <c r="F266" s="25" t="s">
        <v>1157</v>
      </c>
      <c r="G266" s="25" t="s">
        <v>1164</v>
      </c>
      <c r="H266" s="25" t="s">
        <v>1165</v>
      </c>
      <c r="I266" s="25">
        <v>550</v>
      </c>
      <c r="J266" s="25">
        <v>4</v>
      </c>
    </row>
    <row r="267" spans="1:11" s="5" customFormat="1" x14ac:dyDescent="0.25">
      <c r="A267" s="184"/>
      <c r="B267" s="277" t="s">
        <v>1</v>
      </c>
      <c r="C267" s="277"/>
      <c r="D267" s="277"/>
      <c r="E267" s="51">
        <f>A266</f>
        <v>5</v>
      </c>
      <c r="F267" s="52"/>
      <c r="G267" s="52"/>
      <c r="H267" s="52"/>
      <c r="I267" s="52">
        <f>SUM(I262:I266)</f>
        <v>3825</v>
      </c>
      <c r="J267" s="52"/>
      <c r="K267" s="53"/>
    </row>
    <row r="268" spans="1:11" s="4" customFormat="1" ht="18.75" customHeight="1" x14ac:dyDescent="0.25">
      <c r="A268" s="25">
        <v>1</v>
      </c>
      <c r="B268" s="264" t="s">
        <v>12</v>
      </c>
      <c r="C268" s="258" t="s">
        <v>117</v>
      </c>
      <c r="D268" s="280" t="s">
        <v>207</v>
      </c>
      <c r="E268" s="25" t="s">
        <v>2002</v>
      </c>
      <c r="F268" s="25" t="s">
        <v>2003</v>
      </c>
      <c r="G268" s="25" t="s">
        <v>2004</v>
      </c>
      <c r="H268" s="25" t="s">
        <v>2005</v>
      </c>
      <c r="I268" s="25">
        <v>330</v>
      </c>
      <c r="J268" s="25">
        <v>3</v>
      </c>
      <c r="K268" s="14"/>
    </row>
    <row r="269" spans="1:11" s="4" customFormat="1" ht="18.75" customHeight="1" x14ac:dyDescent="0.25">
      <c r="A269" s="25">
        <v>2</v>
      </c>
      <c r="B269" s="265"/>
      <c r="C269" s="259"/>
      <c r="D269" s="281"/>
      <c r="E269" s="55" t="s">
        <v>118</v>
      </c>
      <c r="F269" s="55" t="s">
        <v>119</v>
      </c>
      <c r="G269" s="25" t="s">
        <v>126</v>
      </c>
      <c r="H269" s="25" t="s">
        <v>127</v>
      </c>
      <c r="I269" s="25">
        <v>420</v>
      </c>
      <c r="J269" s="25">
        <v>4</v>
      </c>
      <c r="K269" s="14"/>
    </row>
    <row r="270" spans="1:11" s="4" customFormat="1" ht="18.75" customHeight="1" x14ac:dyDescent="0.25">
      <c r="A270" s="25">
        <v>3</v>
      </c>
      <c r="B270" s="265"/>
      <c r="C270" s="259"/>
      <c r="D270" s="281"/>
      <c r="E270" s="55" t="s">
        <v>120</v>
      </c>
      <c r="F270" s="55" t="s">
        <v>121</v>
      </c>
      <c r="G270" s="55" t="s">
        <v>128</v>
      </c>
      <c r="H270" s="55" t="s">
        <v>129</v>
      </c>
      <c r="I270" s="55">
        <v>352</v>
      </c>
      <c r="J270" s="55">
        <v>4</v>
      </c>
      <c r="K270" s="14"/>
    </row>
    <row r="271" spans="1:11" s="4" customFormat="1" ht="18.75" customHeight="1" x14ac:dyDescent="0.25">
      <c r="A271" s="25">
        <v>4</v>
      </c>
      <c r="B271" s="265"/>
      <c r="C271" s="259"/>
      <c r="D271" s="281"/>
      <c r="E271" s="54" t="s">
        <v>2006</v>
      </c>
      <c r="F271" s="54" t="s">
        <v>2007</v>
      </c>
      <c r="G271" s="33" t="s">
        <v>2008</v>
      </c>
      <c r="H271" s="33" t="s">
        <v>2009</v>
      </c>
      <c r="I271" s="33">
        <v>380</v>
      </c>
      <c r="J271" s="33">
        <v>3</v>
      </c>
      <c r="K271" s="14"/>
    </row>
    <row r="272" spans="1:11" s="4" customFormat="1" ht="24" customHeight="1" x14ac:dyDescent="0.25">
      <c r="A272" s="25">
        <v>5</v>
      </c>
      <c r="B272" s="265"/>
      <c r="C272" s="35" t="s">
        <v>2010</v>
      </c>
      <c r="D272" s="55" t="s">
        <v>2500</v>
      </c>
      <c r="E272" s="55" t="s">
        <v>2011</v>
      </c>
      <c r="F272" s="55" t="s">
        <v>2012</v>
      </c>
      <c r="G272" s="25" t="s">
        <v>2013</v>
      </c>
      <c r="H272" s="25" t="s">
        <v>2014</v>
      </c>
      <c r="I272" s="25">
        <v>670</v>
      </c>
      <c r="J272" s="25">
        <v>4</v>
      </c>
      <c r="K272" s="14"/>
    </row>
    <row r="273" spans="1:11" s="5" customFormat="1" ht="45" x14ac:dyDescent="0.25">
      <c r="A273" s="25">
        <v>6</v>
      </c>
      <c r="B273" s="265"/>
      <c r="C273" s="35" t="s">
        <v>90</v>
      </c>
      <c r="D273" s="55" t="s">
        <v>1873</v>
      </c>
      <c r="E273" s="55" t="s">
        <v>122</v>
      </c>
      <c r="F273" s="55" t="s">
        <v>123</v>
      </c>
      <c r="G273" s="55" t="s">
        <v>130</v>
      </c>
      <c r="H273" s="55" t="s">
        <v>131</v>
      </c>
      <c r="I273" s="55">
        <v>130</v>
      </c>
      <c r="J273" s="55">
        <v>3</v>
      </c>
      <c r="K273" s="53"/>
    </row>
    <row r="274" spans="1:11" s="5" customFormat="1" ht="46.5" customHeight="1" x14ac:dyDescent="0.25">
      <c r="A274" s="25">
        <v>7</v>
      </c>
      <c r="B274" s="265"/>
      <c r="C274" s="35" t="s">
        <v>100</v>
      </c>
      <c r="D274" s="55" t="s">
        <v>2501</v>
      </c>
      <c r="E274" s="55" t="s">
        <v>124</v>
      </c>
      <c r="F274" s="55" t="s">
        <v>125</v>
      </c>
      <c r="G274" s="55" t="s">
        <v>132</v>
      </c>
      <c r="H274" s="55" t="s">
        <v>133</v>
      </c>
      <c r="I274" s="55">
        <v>750</v>
      </c>
      <c r="J274" s="55">
        <v>5</v>
      </c>
      <c r="K274" s="53"/>
    </row>
    <row r="275" spans="1:11" s="5" customFormat="1" x14ac:dyDescent="0.25">
      <c r="A275" s="184"/>
      <c r="B275" s="277" t="s">
        <v>1</v>
      </c>
      <c r="C275" s="277"/>
      <c r="D275" s="277"/>
      <c r="E275" s="51">
        <f>COUNT(A268:A274)</f>
        <v>7</v>
      </c>
      <c r="F275" s="52"/>
      <c r="G275" s="52"/>
      <c r="H275" s="52"/>
      <c r="I275" s="52">
        <f>SUM(I269:I274)</f>
        <v>2702</v>
      </c>
      <c r="J275" s="52"/>
      <c r="K275" s="53"/>
    </row>
    <row r="276" spans="1:11" s="6" customFormat="1" x14ac:dyDescent="0.25">
      <c r="A276" s="26">
        <v>1</v>
      </c>
      <c r="B276" s="264" t="s">
        <v>13</v>
      </c>
      <c r="C276" s="257" t="s">
        <v>1168</v>
      </c>
      <c r="D276" s="273" t="s">
        <v>1916</v>
      </c>
      <c r="E276" s="26" t="s">
        <v>2404</v>
      </c>
      <c r="F276" s="26" t="s">
        <v>2405</v>
      </c>
      <c r="G276" s="25" t="s">
        <v>2407</v>
      </c>
      <c r="H276" s="25" t="s">
        <v>2406</v>
      </c>
      <c r="I276" s="25">
        <v>213</v>
      </c>
      <c r="J276" s="25">
        <v>3</v>
      </c>
      <c r="K276" s="14"/>
    </row>
    <row r="277" spans="1:11" s="6" customFormat="1" x14ac:dyDescent="0.25">
      <c r="A277" s="26">
        <v>2</v>
      </c>
      <c r="B277" s="265"/>
      <c r="C277" s="257"/>
      <c r="D277" s="273"/>
      <c r="E277" s="26" t="s">
        <v>2408</v>
      </c>
      <c r="F277" s="26" t="s">
        <v>2411</v>
      </c>
      <c r="G277" s="25" t="s">
        <v>2409</v>
      </c>
      <c r="H277" s="25" t="s">
        <v>2410</v>
      </c>
      <c r="I277" s="25">
        <v>999</v>
      </c>
      <c r="J277" s="25">
        <v>3</v>
      </c>
      <c r="K277" s="14"/>
    </row>
    <row r="278" spans="1:11" s="6" customFormat="1" x14ac:dyDescent="0.25">
      <c r="A278" s="26">
        <v>3</v>
      </c>
      <c r="B278" s="265"/>
      <c r="C278" s="257"/>
      <c r="D278" s="273"/>
      <c r="E278" s="26" t="s">
        <v>1292</v>
      </c>
      <c r="F278" s="26" t="s">
        <v>1293</v>
      </c>
      <c r="G278" s="25" t="s">
        <v>1294</v>
      </c>
      <c r="H278" s="25" t="s">
        <v>1295</v>
      </c>
      <c r="I278" s="25">
        <v>680</v>
      </c>
      <c r="J278" s="25">
        <v>3</v>
      </c>
      <c r="K278" s="14"/>
    </row>
    <row r="279" spans="1:11" s="6" customFormat="1" x14ac:dyDescent="0.25">
      <c r="A279" s="26">
        <v>4</v>
      </c>
      <c r="B279" s="265"/>
      <c r="C279" s="257"/>
      <c r="D279" s="273"/>
      <c r="E279" s="26" t="s">
        <v>1296</v>
      </c>
      <c r="F279" s="26" t="s">
        <v>1297</v>
      </c>
      <c r="G279" s="25" t="s">
        <v>1298</v>
      </c>
      <c r="H279" s="25" t="s">
        <v>1299</v>
      </c>
      <c r="I279" s="25">
        <v>1000</v>
      </c>
      <c r="J279" s="25">
        <v>6</v>
      </c>
      <c r="K279" s="14"/>
    </row>
    <row r="280" spans="1:11" s="6" customFormat="1" x14ac:dyDescent="0.25">
      <c r="A280" s="26">
        <v>5</v>
      </c>
      <c r="B280" s="265"/>
      <c r="C280" s="257"/>
      <c r="D280" s="273"/>
      <c r="E280" s="26" t="s">
        <v>1300</v>
      </c>
      <c r="F280" s="26" t="s">
        <v>1301</v>
      </c>
      <c r="G280" s="25" t="s">
        <v>1302</v>
      </c>
      <c r="H280" s="25" t="s">
        <v>1303</v>
      </c>
      <c r="I280" s="25">
        <v>800</v>
      </c>
      <c r="J280" s="25">
        <v>3</v>
      </c>
      <c r="K280" s="14"/>
    </row>
    <row r="281" spans="1:11" s="6" customFormat="1" x14ac:dyDescent="0.25">
      <c r="A281" s="26">
        <v>6</v>
      </c>
      <c r="B281" s="265"/>
      <c r="C281" s="257"/>
      <c r="D281" s="273"/>
      <c r="E281" s="26" t="s">
        <v>1306</v>
      </c>
      <c r="F281" s="26" t="s">
        <v>1307</v>
      </c>
      <c r="G281" s="25" t="s">
        <v>1304</v>
      </c>
      <c r="H281" s="25" t="s">
        <v>1305</v>
      </c>
      <c r="I281" s="25">
        <v>883</v>
      </c>
      <c r="J281" s="25">
        <v>3</v>
      </c>
      <c r="K281" s="14"/>
    </row>
    <row r="282" spans="1:11" s="6" customFormat="1" x14ac:dyDescent="0.25">
      <c r="A282" s="26">
        <v>7</v>
      </c>
      <c r="B282" s="265"/>
      <c r="C282" s="257"/>
      <c r="D282" s="273"/>
      <c r="E282" s="26" t="s">
        <v>1308</v>
      </c>
      <c r="F282" s="26" t="s">
        <v>1309</v>
      </c>
      <c r="G282" s="25" t="s">
        <v>1310</v>
      </c>
      <c r="H282" s="25" t="s">
        <v>1311</v>
      </c>
      <c r="I282" s="25">
        <v>500</v>
      </c>
      <c r="J282" s="25">
        <v>3</v>
      </c>
      <c r="K282" s="14"/>
    </row>
    <row r="283" spans="1:11" s="6" customFormat="1" x14ac:dyDescent="0.25">
      <c r="A283" s="26">
        <v>8</v>
      </c>
      <c r="B283" s="265"/>
      <c r="C283" s="257"/>
      <c r="D283" s="273"/>
      <c r="E283" s="26" t="s">
        <v>1312</v>
      </c>
      <c r="F283" s="26" t="s">
        <v>1313</v>
      </c>
      <c r="G283" s="25" t="s">
        <v>1353</v>
      </c>
      <c r="H283" s="25" t="s">
        <v>1354</v>
      </c>
      <c r="I283" s="25">
        <v>1000</v>
      </c>
      <c r="J283" s="25">
        <v>3</v>
      </c>
      <c r="K283" s="14"/>
    </row>
    <row r="284" spans="1:11" s="6" customFormat="1" x14ac:dyDescent="0.25">
      <c r="A284" s="26">
        <v>9</v>
      </c>
      <c r="B284" s="265"/>
      <c r="C284" s="257"/>
      <c r="D284" s="273"/>
      <c r="E284" s="25" t="s">
        <v>1314</v>
      </c>
      <c r="F284" s="25" t="s">
        <v>1315</v>
      </c>
      <c r="G284" s="25" t="s">
        <v>1355</v>
      </c>
      <c r="H284" s="25" t="s">
        <v>1356</v>
      </c>
      <c r="I284" s="25">
        <v>310</v>
      </c>
      <c r="J284" s="25">
        <v>3</v>
      </c>
      <c r="K284" s="14"/>
    </row>
    <row r="285" spans="1:11" s="6" customFormat="1" x14ac:dyDescent="0.25">
      <c r="A285" s="26">
        <v>10</v>
      </c>
      <c r="B285" s="265"/>
      <c r="C285" s="257"/>
      <c r="D285" s="273"/>
      <c r="E285" s="26" t="s">
        <v>2412</v>
      </c>
      <c r="F285" s="26" t="s">
        <v>2413</v>
      </c>
      <c r="G285" s="25" t="s">
        <v>2414</v>
      </c>
      <c r="H285" s="25" t="s">
        <v>2415</v>
      </c>
      <c r="I285" s="25">
        <v>670</v>
      </c>
      <c r="J285" s="25">
        <v>3</v>
      </c>
      <c r="K285" s="14"/>
    </row>
    <row r="286" spans="1:11" s="6" customFormat="1" x14ac:dyDescent="0.25">
      <c r="A286" s="26">
        <v>11</v>
      </c>
      <c r="B286" s="265"/>
      <c r="C286" s="257"/>
      <c r="D286" s="273"/>
      <c r="E286" s="26" t="s">
        <v>1316</v>
      </c>
      <c r="F286" s="26" t="s">
        <v>1317</v>
      </c>
      <c r="G286" s="25" t="s">
        <v>1357</v>
      </c>
      <c r="H286" s="25" t="s">
        <v>1358</v>
      </c>
      <c r="I286" s="25">
        <v>400</v>
      </c>
      <c r="J286" s="25">
        <v>4</v>
      </c>
      <c r="K286" s="14"/>
    </row>
    <row r="287" spans="1:11" s="6" customFormat="1" x14ac:dyDescent="0.25">
      <c r="A287" s="26">
        <v>12</v>
      </c>
      <c r="B287" s="265"/>
      <c r="C287" s="257"/>
      <c r="D287" s="273"/>
      <c r="E287" s="26" t="s">
        <v>1318</v>
      </c>
      <c r="F287" s="26" t="s">
        <v>1319</v>
      </c>
      <c r="G287" s="25" t="s">
        <v>1359</v>
      </c>
      <c r="H287" s="25" t="s">
        <v>1360</v>
      </c>
      <c r="I287" s="25">
        <v>866</v>
      </c>
      <c r="J287" s="25">
        <v>3</v>
      </c>
      <c r="K287" s="14"/>
    </row>
    <row r="288" spans="1:11" s="6" customFormat="1" x14ac:dyDescent="0.25">
      <c r="A288" s="26">
        <v>13</v>
      </c>
      <c r="B288" s="265"/>
      <c r="C288" s="257"/>
      <c r="D288" s="273"/>
      <c r="E288" s="26" t="s">
        <v>1320</v>
      </c>
      <c r="F288" s="26" t="s">
        <v>1321</v>
      </c>
      <c r="G288" s="25" t="s">
        <v>1361</v>
      </c>
      <c r="H288" s="25" t="s">
        <v>1362</v>
      </c>
      <c r="I288" s="25">
        <v>600</v>
      </c>
      <c r="J288" s="25">
        <v>3</v>
      </c>
      <c r="K288" s="14"/>
    </row>
    <row r="289" spans="1:11" s="6" customFormat="1" x14ac:dyDescent="0.25">
      <c r="A289" s="26">
        <v>14</v>
      </c>
      <c r="B289" s="265"/>
      <c r="C289" s="257"/>
      <c r="D289" s="273"/>
      <c r="E289" s="26" t="s">
        <v>2416</v>
      </c>
      <c r="F289" s="26" t="s">
        <v>2417</v>
      </c>
      <c r="G289" s="25" t="s">
        <v>2418</v>
      </c>
      <c r="H289" s="25" t="s">
        <v>2419</v>
      </c>
      <c r="I289" s="25">
        <v>710</v>
      </c>
      <c r="J289" s="25">
        <v>4</v>
      </c>
      <c r="K289" s="14"/>
    </row>
    <row r="290" spans="1:11" s="6" customFormat="1" x14ac:dyDescent="0.25">
      <c r="A290" s="26">
        <v>15</v>
      </c>
      <c r="B290" s="265"/>
      <c r="C290" s="257"/>
      <c r="D290" s="273"/>
      <c r="E290" s="26" t="s">
        <v>2420</v>
      </c>
      <c r="F290" s="26" t="s">
        <v>2421</v>
      </c>
      <c r="G290" s="25" t="s">
        <v>2422</v>
      </c>
      <c r="H290" s="25" t="s">
        <v>2423</v>
      </c>
      <c r="I290" s="25">
        <v>400</v>
      </c>
      <c r="J290" s="25">
        <v>3</v>
      </c>
      <c r="K290" s="14"/>
    </row>
    <row r="291" spans="1:11" s="6" customFormat="1" x14ac:dyDescent="0.25">
      <c r="A291" s="26">
        <v>16</v>
      </c>
      <c r="B291" s="265"/>
      <c r="C291" s="257"/>
      <c r="D291" s="273"/>
      <c r="E291" s="25" t="s">
        <v>1322</v>
      </c>
      <c r="F291" s="25" t="s">
        <v>1323</v>
      </c>
      <c r="G291" s="25" t="s">
        <v>1363</v>
      </c>
      <c r="H291" s="25" t="s">
        <v>1364</v>
      </c>
      <c r="I291" s="25">
        <v>350</v>
      </c>
      <c r="J291" s="25">
        <v>3</v>
      </c>
      <c r="K291" s="14"/>
    </row>
    <row r="292" spans="1:11" s="6" customFormat="1" x14ac:dyDescent="0.25">
      <c r="A292" s="26">
        <v>17</v>
      </c>
      <c r="B292" s="265"/>
      <c r="C292" s="257"/>
      <c r="D292" s="273"/>
      <c r="E292" s="26" t="s">
        <v>2424</v>
      </c>
      <c r="F292" s="26" t="s">
        <v>170</v>
      </c>
      <c r="G292" s="25" t="s">
        <v>2425</v>
      </c>
      <c r="H292" s="25" t="s">
        <v>2426</v>
      </c>
      <c r="I292" s="25">
        <v>900</v>
      </c>
      <c r="J292" s="25">
        <v>3</v>
      </c>
      <c r="K292" s="14"/>
    </row>
    <row r="293" spans="1:11" s="6" customFormat="1" x14ac:dyDescent="0.25">
      <c r="A293" s="26">
        <v>18</v>
      </c>
      <c r="B293" s="265"/>
      <c r="C293" s="257"/>
      <c r="D293" s="273"/>
      <c r="E293" s="25" t="s">
        <v>1324</v>
      </c>
      <c r="F293" s="25" t="s">
        <v>1325</v>
      </c>
      <c r="G293" s="25" t="s">
        <v>1365</v>
      </c>
      <c r="H293" s="25" t="s">
        <v>1366</v>
      </c>
      <c r="I293" s="25">
        <v>450</v>
      </c>
      <c r="J293" s="25">
        <v>3</v>
      </c>
      <c r="K293" s="14"/>
    </row>
    <row r="294" spans="1:11" s="6" customFormat="1" x14ac:dyDescent="0.25">
      <c r="A294" s="26">
        <v>19</v>
      </c>
      <c r="B294" s="265"/>
      <c r="C294" s="257"/>
      <c r="D294" s="273"/>
      <c r="E294" s="25" t="s">
        <v>1326</v>
      </c>
      <c r="F294" s="25" t="s">
        <v>1327</v>
      </c>
      <c r="G294" s="25" t="s">
        <v>1367</v>
      </c>
      <c r="H294" s="25" t="s">
        <v>1368</v>
      </c>
      <c r="I294" s="25">
        <v>1000</v>
      </c>
      <c r="J294" s="25">
        <v>5</v>
      </c>
      <c r="K294" s="14"/>
    </row>
    <row r="295" spans="1:11" s="6" customFormat="1" x14ac:dyDescent="0.25">
      <c r="A295" s="26">
        <v>20</v>
      </c>
      <c r="B295" s="265"/>
      <c r="C295" s="257"/>
      <c r="D295" s="273"/>
      <c r="E295" s="26" t="s">
        <v>2427</v>
      </c>
      <c r="F295" s="26" t="s">
        <v>2428</v>
      </c>
      <c r="G295" s="25" t="s">
        <v>2429</v>
      </c>
      <c r="H295" s="25" t="s">
        <v>2430</v>
      </c>
      <c r="I295" s="25">
        <v>1000</v>
      </c>
      <c r="J295" s="25">
        <v>3</v>
      </c>
      <c r="K295" s="14"/>
    </row>
    <row r="296" spans="1:11" s="6" customFormat="1" x14ac:dyDescent="0.25">
      <c r="A296" s="26">
        <v>21</v>
      </c>
      <c r="B296" s="265"/>
      <c r="C296" s="257"/>
      <c r="D296" s="273"/>
      <c r="E296" s="26" t="s">
        <v>2431</v>
      </c>
      <c r="F296" s="26" t="s">
        <v>2432</v>
      </c>
      <c r="G296" s="25" t="s">
        <v>2433</v>
      </c>
      <c r="H296" s="25" t="s">
        <v>2434</v>
      </c>
      <c r="I296" s="25">
        <v>701</v>
      </c>
      <c r="J296" s="25">
        <v>4</v>
      </c>
      <c r="K296" s="14"/>
    </row>
    <row r="297" spans="1:11" s="6" customFormat="1" x14ac:dyDescent="0.25">
      <c r="A297" s="26">
        <v>22</v>
      </c>
      <c r="B297" s="265"/>
      <c r="C297" s="257"/>
      <c r="D297" s="273"/>
      <c r="E297" s="26" t="s">
        <v>2435</v>
      </c>
      <c r="F297" s="26" t="s">
        <v>2437</v>
      </c>
      <c r="G297" s="25" t="s">
        <v>2436</v>
      </c>
      <c r="H297" s="25" t="s">
        <v>2438</v>
      </c>
      <c r="I297" s="25">
        <v>999</v>
      </c>
      <c r="J297" s="25">
        <v>4</v>
      </c>
      <c r="K297" s="14"/>
    </row>
    <row r="298" spans="1:11" s="6" customFormat="1" x14ac:dyDescent="0.25">
      <c r="A298" s="26">
        <v>23</v>
      </c>
      <c r="B298" s="265"/>
      <c r="C298" s="257" t="s">
        <v>63</v>
      </c>
      <c r="D298" s="273" t="s">
        <v>1215</v>
      </c>
      <c r="E298" s="25" t="s">
        <v>1328</v>
      </c>
      <c r="F298" s="25" t="s">
        <v>1329</v>
      </c>
      <c r="G298" s="25" t="s">
        <v>1369</v>
      </c>
      <c r="H298" s="25" t="s">
        <v>1370</v>
      </c>
      <c r="I298" s="25">
        <v>975</v>
      </c>
      <c r="J298" s="25">
        <v>6</v>
      </c>
      <c r="K298" s="14"/>
    </row>
    <row r="299" spans="1:11" s="6" customFormat="1" ht="30.75" customHeight="1" x14ac:dyDescent="0.25">
      <c r="A299" s="26">
        <v>24</v>
      </c>
      <c r="B299" s="265"/>
      <c r="C299" s="257"/>
      <c r="D299" s="273"/>
      <c r="E299" s="25" t="s">
        <v>2439</v>
      </c>
      <c r="F299" s="25" t="s">
        <v>2440</v>
      </c>
      <c r="G299" s="25" t="s">
        <v>2441</v>
      </c>
      <c r="H299" s="25" t="s">
        <v>2442</v>
      </c>
      <c r="I299" s="25">
        <v>995</v>
      </c>
      <c r="J299" s="25">
        <v>3</v>
      </c>
      <c r="K299" s="14"/>
    </row>
    <row r="300" spans="1:11" s="6" customFormat="1" ht="18.75" customHeight="1" x14ac:dyDescent="0.25">
      <c r="A300" s="26">
        <v>25</v>
      </c>
      <c r="B300" s="265"/>
      <c r="C300" s="257"/>
      <c r="D300" s="273"/>
      <c r="E300" s="25" t="s">
        <v>1330</v>
      </c>
      <c r="F300" s="25" t="s">
        <v>1269</v>
      </c>
      <c r="G300" s="25" t="s">
        <v>1371</v>
      </c>
      <c r="H300" s="25" t="s">
        <v>1372</v>
      </c>
      <c r="I300" s="25">
        <v>1000</v>
      </c>
      <c r="J300" s="25">
        <v>5</v>
      </c>
      <c r="K300" s="14"/>
    </row>
    <row r="301" spans="1:11" s="6" customFormat="1" ht="18.75" customHeight="1" x14ac:dyDescent="0.25">
      <c r="A301" s="26">
        <v>26</v>
      </c>
      <c r="B301" s="265"/>
      <c r="C301" s="257"/>
      <c r="D301" s="273"/>
      <c r="E301" s="25" t="s">
        <v>1331</v>
      </c>
      <c r="F301" s="25" t="s">
        <v>1332</v>
      </c>
      <c r="G301" s="25" t="s">
        <v>1373</v>
      </c>
      <c r="H301" s="25" t="s">
        <v>1374</v>
      </c>
      <c r="I301" s="25">
        <v>1000</v>
      </c>
      <c r="J301" s="25">
        <v>3</v>
      </c>
      <c r="K301" s="14"/>
    </row>
    <row r="302" spans="1:11" s="6" customFormat="1" ht="18.75" customHeight="1" x14ac:dyDescent="0.25">
      <c r="A302" s="26">
        <v>27</v>
      </c>
      <c r="B302" s="265"/>
      <c r="C302" s="257"/>
      <c r="D302" s="273"/>
      <c r="E302" s="25" t="s">
        <v>1333</v>
      </c>
      <c r="F302" s="25" t="s">
        <v>1334</v>
      </c>
      <c r="G302" s="25" t="s">
        <v>1375</v>
      </c>
      <c r="H302" s="25" t="s">
        <v>1376</v>
      </c>
      <c r="I302" s="25">
        <v>660</v>
      </c>
      <c r="J302" s="25">
        <v>4</v>
      </c>
      <c r="K302" s="14"/>
    </row>
    <row r="303" spans="1:11" s="6" customFormat="1" ht="18.75" customHeight="1" x14ac:dyDescent="0.25">
      <c r="A303" s="26">
        <v>28</v>
      </c>
      <c r="B303" s="265"/>
      <c r="C303" s="258" t="s">
        <v>1278</v>
      </c>
      <c r="D303" s="261" t="s">
        <v>2443</v>
      </c>
      <c r="E303" s="25" t="s">
        <v>2444</v>
      </c>
      <c r="F303" s="25" t="s">
        <v>2445</v>
      </c>
      <c r="G303" s="25" t="s">
        <v>2466</v>
      </c>
      <c r="H303" s="25" t="s">
        <v>2467</v>
      </c>
      <c r="I303" s="25">
        <v>811</v>
      </c>
      <c r="J303" s="25">
        <v>4</v>
      </c>
      <c r="K303" s="14"/>
    </row>
    <row r="304" spans="1:11" s="6" customFormat="1" ht="18.75" customHeight="1" x14ac:dyDescent="0.25">
      <c r="A304" s="26">
        <v>29</v>
      </c>
      <c r="B304" s="265"/>
      <c r="C304" s="260"/>
      <c r="D304" s="263"/>
      <c r="E304" s="25" t="s">
        <v>2446</v>
      </c>
      <c r="F304" s="25" t="s">
        <v>2447</v>
      </c>
      <c r="G304" s="25" t="s">
        <v>2468</v>
      </c>
      <c r="H304" s="25" t="s">
        <v>2469</v>
      </c>
      <c r="I304" s="25">
        <v>1000</v>
      </c>
      <c r="J304" s="25">
        <v>3</v>
      </c>
      <c r="K304" s="14"/>
    </row>
    <row r="305" spans="1:18" s="6" customFormat="1" ht="18.75" customHeight="1" x14ac:dyDescent="0.25">
      <c r="A305" s="26">
        <v>30</v>
      </c>
      <c r="B305" s="265"/>
      <c r="C305" s="258" t="s">
        <v>1209</v>
      </c>
      <c r="D305" s="261" t="s">
        <v>1216</v>
      </c>
      <c r="E305" s="25" t="s">
        <v>2448</v>
      </c>
      <c r="F305" s="25" t="s">
        <v>960</v>
      </c>
      <c r="G305" s="25" t="s">
        <v>2470</v>
      </c>
      <c r="H305" s="25" t="s">
        <v>2471</v>
      </c>
      <c r="I305" s="25">
        <v>640</v>
      </c>
      <c r="J305" s="25">
        <v>3</v>
      </c>
      <c r="K305" s="14"/>
    </row>
    <row r="306" spans="1:18" s="6" customFormat="1" ht="18.75" customHeight="1" x14ac:dyDescent="0.25">
      <c r="A306" s="26">
        <v>31</v>
      </c>
      <c r="B306" s="265"/>
      <c r="C306" s="259"/>
      <c r="D306" s="262"/>
      <c r="E306" s="25" t="s">
        <v>2449</v>
      </c>
      <c r="F306" s="25" t="s">
        <v>2450</v>
      </c>
      <c r="G306" s="25" t="s">
        <v>2472</v>
      </c>
      <c r="H306" s="25" t="s">
        <v>2473</v>
      </c>
      <c r="I306" s="25">
        <v>920</v>
      </c>
      <c r="J306" s="25">
        <v>3</v>
      </c>
      <c r="K306" s="14"/>
    </row>
    <row r="307" spans="1:18" s="6" customFormat="1" x14ac:dyDescent="0.25">
      <c r="A307" s="26">
        <v>32</v>
      </c>
      <c r="B307" s="265"/>
      <c r="C307" s="260"/>
      <c r="D307" s="263"/>
      <c r="E307" s="25" t="s">
        <v>1335</v>
      </c>
      <c r="F307" s="25" t="s">
        <v>1336</v>
      </c>
      <c r="G307" s="25" t="s">
        <v>1377</v>
      </c>
      <c r="H307" s="25" t="s">
        <v>1378</v>
      </c>
      <c r="I307" s="25">
        <v>700</v>
      </c>
      <c r="J307" s="25">
        <v>4</v>
      </c>
      <c r="K307" s="14"/>
      <c r="M307" s="18"/>
      <c r="N307" s="18"/>
      <c r="O307" s="18"/>
      <c r="P307" s="18"/>
      <c r="Q307" s="18"/>
      <c r="R307" s="18"/>
    </row>
    <row r="308" spans="1:18" s="6" customFormat="1" ht="18.75" customHeight="1" x14ac:dyDescent="0.25">
      <c r="A308" s="26">
        <v>33</v>
      </c>
      <c r="B308" s="265"/>
      <c r="C308" s="258" t="s">
        <v>1210</v>
      </c>
      <c r="D308" s="261" t="s">
        <v>1217</v>
      </c>
      <c r="E308" s="25" t="s">
        <v>2451</v>
      </c>
      <c r="F308" s="25" t="s">
        <v>2452</v>
      </c>
      <c r="G308" s="25" t="s">
        <v>2474</v>
      </c>
      <c r="H308" s="25" t="s">
        <v>2475</v>
      </c>
      <c r="I308" s="25">
        <v>981</v>
      </c>
      <c r="J308" s="25">
        <v>5</v>
      </c>
      <c r="K308" s="14"/>
    </row>
    <row r="309" spans="1:18" s="6" customFormat="1" ht="18.75" customHeight="1" x14ac:dyDescent="0.25">
      <c r="A309" s="26">
        <v>34</v>
      </c>
      <c r="B309" s="265"/>
      <c r="C309" s="259"/>
      <c r="D309" s="262"/>
      <c r="E309" s="25" t="s">
        <v>245</v>
      </c>
      <c r="F309" s="25" t="s">
        <v>2453</v>
      </c>
      <c r="G309" s="25" t="s">
        <v>2476</v>
      </c>
      <c r="H309" s="25" t="s">
        <v>2477</v>
      </c>
      <c r="I309" s="25">
        <v>897</v>
      </c>
      <c r="J309" s="25">
        <v>4</v>
      </c>
      <c r="K309" s="14"/>
    </row>
    <row r="310" spans="1:18" s="6" customFormat="1" ht="18.75" customHeight="1" x14ac:dyDescent="0.25">
      <c r="A310" s="26">
        <v>35</v>
      </c>
      <c r="B310" s="265"/>
      <c r="C310" s="259"/>
      <c r="D310" s="262"/>
      <c r="E310" s="25" t="s">
        <v>1337</v>
      </c>
      <c r="F310" s="25" t="s">
        <v>1338</v>
      </c>
      <c r="G310" s="25" t="s">
        <v>1379</v>
      </c>
      <c r="H310" s="25" t="s">
        <v>1380</v>
      </c>
      <c r="I310" s="25">
        <v>480</v>
      </c>
      <c r="J310" s="25">
        <v>3</v>
      </c>
      <c r="K310" s="14"/>
    </row>
    <row r="311" spans="1:18" s="6" customFormat="1" ht="18.75" customHeight="1" x14ac:dyDescent="0.25">
      <c r="A311" s="26">
        <v>36</v>
      </c>
      <c r="B311" s="265"/>
      <c r="C311" s="259"/>
      <c r="D311" s="262"/>
      <c r="E311" s="25" t="s">
        <v>2454</v>
      </c>
      <c r="F311" s="25" t="s">
        <v>2455</v>
      </c>
      <c r="G311" s="25" t="s">
        <v>2478</v>
      </c>
      <c r="H311" s="25" t="s">
        <v>2479</v>
      </c>
      <c r="I311" s="25">
        <v>854</v>
      </c>
      <c r="J311" s="25">
        <v>5</v>
      </c>
      <c r="K311" s="14"/>
    </row>
    <row r="312" spans="1:18" s="6" customFormat="1" ht="18.75" customHeight="1" x14ac:dyDescent="0.25">
      <c r="A312" s="26">
        <v>37</v>
      </c>
      <c r="B312" s="265"/>
      <c r="C312" s="259"/>
      <c r="D312" s="262"/>
      <c r="E312" s="25" t="s">
        <v>2456</v>
      </c>
      <c r="F312" s="25" t="s">
        <v>2457</v>
      </c>
      <c r="G312" s="25" t="s">
        <v>2480</v>
      </c>
      <c r="H312" s="25" t="s">
        <v>2481</v>
      </c>
      <c r="I312" s="25">
        <v>700</v>
      </c>
      <c r="J312" s="25">
        <v>3</v>
      </c>
      <c r="K312" s="14"/>
    </row>
    <row r="313" spans="1:18" s="6" customFormat="1" ht="18.75" customHeight="1" x14ac:dyDescent="0.25">
      <c r="A313" s="26">
        <v>38</v>
      </c>
      <c r="B313" s="265"/>
      <c r="C313" s="259"/>
      <c r="D313" s="262"/>
      <c r="E313" s="25" t="s">
        <v>1339</v>
      </c>
      <c r="F313" s="25" t="s">
        <v>1340</v>
      </c>
      <c r="G313" s="25" t="s">
        <v>1381</v>
      </c>
      <c r="H313" s="25" t="s">
        <v>1382</v>
      </c>
      <c r="I313" s="25">
        <v>800</v>
      </c>
      <c r="J313" s="25">
        <v>4</v>
      </c>
      <c r="K313" s="14"/>
    </row>
    <row r="314" spans="1:18" s="6" customFormat="1" ht="18.75" customHeight="1" x14ac:dyDescent="0.25">
      <c r="A314" s="26">
        <v>39</v>
      </c>
      <c r="B314" s="265"/>
      <c r="C314" s="259"/>
      <c r="D314" s="262"/>
      <c r="E314" s="25" t="s">
        <v>1341</v>
      </c>
      <c r="F314" s="25" t="s">
        <v>1342</v>
      </c>
      <c r="G314" s="25" t="s">
        <v>1383</v>
      </c>
      <c r="H314" s="25" t="s">
        <v>1384</v>
      </c>
      <c r="I314" s="25">
        <v>600</v>
      </c>
      <c r="J314" s="25">
        <v>4</v>
      </c>
      <c r="K314" s="14"/>
    </row>
    <row r="315" spans="1:18" s="6" customFormat="1" ht="18.75" customHeight="1" x14ac:dyDescent="0.25">
      <c r="A315" s="26">
        <v>40</v>
      </c>
      <c r="B315" s="265"/>
      <c r="C315" s="260"/>
      <c r="D315" s="263"/>
      <c r="E315" s="25" t="s">
        <v>1343</v>
      </c>
      <c r="F315" s="25" t="s">
        <v>1344</v>
      </c>
      <c r="G315" s="25" t="s">
        <v>1385</v>
      </c>
      <c r="H315" s="25" t="s">
        <v>1386</v>
      </c>
      <c r="I315" s="25">
        <v>1000</v>
      </c>
      <c r="J315" s="25">
        <v>3</v>
      </c>
      <c r="K315" s="14"/>
    </row>
    <row r="316" spans="1:18" s="6" customFormat="1" ht="18.75" customHeight="1" x14ac:dyDescent="0.25">
      <c r="A316" s="26">
        <v>41</v>
      </c>
      <c r="B316" s="265"/>
      <c r="C316" s="258" t="s">
        <v>1212</v>
      </c>
      <c r="D316" s="261" t="s">
        <v>1218</v>
      </c>
      <c r="E316" s="25" t="s">
        <v>1345</v>
      </c>
      <c r="F316" s="25" t="s">
        <v>1346</v>
      </c>
      <c r="G316" s="25" t="s">
        <v>1387</v>
      </c>
      <c r="H316" s="25" t="s">
        <v>1388</v>
      </c>
      <c r="I316" s="25">
        <v>1000</v>
      </c>
      <c r="J316" s="25">
        <v>5</v>
      </c>
      <c r="K316" s="14"/>
    </row>
    <row r="317" spans="1:18" s="6" customFormat="1" ht="18.75" customHeight="1" x14ac:dyDescent="0.25">
      <c r="A317" s="26">
        <v>42</v>
      </c>
      <c r="B317" s="265"/>
      <c r="C317" s="259"/>
      <c r="D317" s="262"/>
      <c r="E317" s="25" t="s">
        <v>2458</v>
      </c>
      <c r="F317" s="25" t="s">
        <v>2458</v>
      </c>
      <c r="G317" s="25" t="s">
        <v>2482</v>
      </c>
      <c r="H317" s="25" t="s">
        <v>2482</v>
      </c>
      <c r="I317" s="25">
        <v>1</v>
      </c>
      <c r="J317" s="25">
        <v>3</v>
      </c>
      <c r="K317" s="14"/>
    </row>
    <row r="318" spans="1:18" s="6" customFormat="1" ht="18.75" customHeight="1" x14ac:dyDescent="0.25">
      <c r="A318" s="26">
        <v>43</v>
      </c>
      <c r="B318" s="265"/>
      <c r="C318" s="259"/>
      <c r="D318" s="262"/>
      <c r="E318" s="25" t="s">
        <v>2459</v>
      </c>
      <c r="F318" s="25" t="s">
        <v>2460</v>
      </c>
      <c r="G318" s="25" t="s">
        <v>2483</v>
      </c>
      <c r="H318" s="25" t="s">
        <v>2484</v>
      </c>
      <c r="I318" s="25">
        <v>1000</v>
      </c>
      <c r="J318" s="25">
        <v>3</v>
      </c>
      <c r="K318" s="14"/>
    </row>
    <row r="319" spans="1:18" s="6" customFormat="1" ht="18.75" customHeight="1" x14ac:dyDescent="0.25">
      <c r="A319" s="26">
        <v>44</v>
      </c>
      <c r="B319" s="265"/>
      <c r="C319" s="259"/>
      <c r="D319" s="262"/>
      <c r="E319" s="25" t="s">
        <v>2461</v>
      </c>
      <c r="F319" s="25" t="s">
        <v>2462</v>
      </c>
      <c r="G319" s="25" t="s">
        <v>2485</v>
      </c>
      <c r="H319" s="25" t="s">
        <v>2486</v>
      </c>
      <c r="I319" s="25">
        <v>193</v>
      </c>
      <c r="J319" s="25">
        <v>3</v>
      </c>
      <c r="K319" s="14"/>
    </row>
    <row r="320" spans="1:18" s="6" customFormat="1" ht="18.75" customHeight="1" x14ac:dyDescent="0.25">
      <c r="A320" s="26">
        <v>45</v>
      </c>
      <c r="B320" s="265"/>
      <c r="C320" s="260"/>
      <c r="D320" s="263"/>
      <c r="E320" s="25" t="s">
        <v>1347</v>
      </c>
      <c r="F320" s="25" t="s">
        <v>1348</v>
      </c>
      <c r="G320" s="25" t="s">
        <v>1389</v>
      </c>
      <c r="H320" s="25" t="s">
        <v>1390</v>
      </c>
      <c r="I320" s="25">
        <v>670</v>
      </c>
      <c r="J320" s="25">
        <v>3</v>
      </c>
      <c r="K320" s="14"/>
    </row>
    <row r="321" spans="1:11" s="6" customFormat="1" ht="30" x14ac:dyDescent="0.25">
      <c r="A321" s="26">
        <v>46</v>
      </c>
      <c r="B321" s="265"/>
      <c r="C321" s="35" t="s">
        <v>1211</v>
      </c>
      <c r="D321" s="25" t="s">
        <v>1219</v>
      </c>
      <c r="E321" s="25" t="s">
        <v>1349</v>
      </c>
      <c r="F321" s="25" t="s">
        <v>1350</v>
      </c>
      <c r="G321" s="25" t="s">
        <v>1391</v>
      </c>
      <c r="H321" s="25" t="s">
        <v>1392</v>
      </c>
      <c r="I321" s="25">
        <v>1000</v>
      </c>
      <c r="J321" s="25">
        <v>4</v>
      </c>
      <c r="K321" s="14"/>
    </row>
    <row r="322" spans="1:11" s="6" customFormat="1" ht="45" x14ac:dyDescent="0.25">
      <c r="A322" s="26">
        <v>47</v>
      </c>
      <c r="B322" s="265"/>
      <c r="C322" s="35" t="s">
        <v>2463</v>
      </c>
      <c r="D322" s="25" t="s">
        <v>2464</v>
      </c>
      <c r="E322" s="25" t="s">
        <v>978</v>
      </c>
      <c r="F322" s="25" t="s">
        <v>2465</v>
      </c>
      <c r="G322" s="25" t="s">
        <v>2487</v>
      </c>
      <c r="H322" s="25" t="s">
        <v>2488</v>
      </c>
      <c r="I322" s="25">
        <v>800</v>
      </c>
      <c r="J322" s="25">
        <v>10</v>
      </c>
      <c r="K322" s="14"/>
    </row>
    <row r="323" spans="1:11" s="6" customFormat="1" ht="30" x14ac:dyDescent="0.25">
      <c r="A323" s="26">
        <v>48</v>
      </c>
      <c r="B323" s="265"/>
      <c r="C323" s="35" t="s">
        <v>1213</v>
      </c>
      <c r="D323" s="25" t="s">
        <v>1220</v>
      </c>
      <c r="E323" s="25" t="s">
        <v>1351</v>
      </c>
      <c r="F323" s="25" t="s">
        <v>1352</v>
      </c>
      <c r="G323" s="25" t="s">
        <v>1393</v>
      </c>
      <c r="H323" s="25" t="s">
        <v>1394</v>
      </c>
      <c r="I323" s="25">
        <v>600</v>
      </c>
      <c r="J323" s="25">
        <v>3</v>
      </c>
      <c r="K323" s="14"/>
    </row>
    <row r="324" spans="1:11" s="6" customFormat="1" x14ac:dyDescent="0.25">
      <c r="A324" s="26"/>
      <c r="B324" s="277" t="s">
        <v>1</v>
      </c>
      <c r="C324" s="277"/>
      <c r="D324" s="277"/>
      <c r="E324" s="56">
        <f>COUNT(A276:A323)</f>
        <v>48</v>
      </c>
      <c r="F324" s="57"/>
      <c r="G324" s="58"/>
      <c r="H324" s="58"/>
      <c r="I324" s="58">
        <f>SUM(I276:I323)</f>
        <v>35708</v>
      </c>
      <c r="J324" s="58"/>
      <c r="K324" s="14"/>
    </row>
    <row r="325" spans="1:11" ht="15" customHeight="1" x14ac:dyDescent="0.25">
      <c r="A325" s="25">
        <v>1</v>
      </c>
      <c r="B325" s="279" t="s">
        <v>14</v>
      </c>
      <c r="C325" s="257" t="s">
        <v>90</v>
      </c>
      <c r="D325" s="274" t="s">
        <v>1873</v>
      </c>
      <c r="E325" s="25" t="s">
        <v>2043</v>
      </c>
      <c r="F325" s="59" t="s">
        <v>2044</v>
      </c>
      <c r="G325" s="25" t="s">
        <v>2045</v>
      </c>
      <c r="H325" s="25" t="s">
        <v>2046</v>
      </c>
      <c r="I325" s="25">
        <v>600</v>
      </c>
      <c r="J325" s="25">
        <v>3</v>
      </c>
    </row>
    <row r="326" spans="1:11" ht="15" customHeight="1" x14ac:dyDescent="0.25">
      <c r="A326" s="25">
        <v>2</v>
      </c>
      <c r="B326" s="279"/>
      <c r="C326" s="257"/>
      <c r="D326" s="274"/>
      <c r="E326" s="25" t="s">
        <v>1485</v>
      </c>
      <c r="F326" s="60" t="s">
        <v>1486</v>
      </c>
      <c r="G326" s="25" t="s">
        <v>1494</v>
      </c>
      <c r="H326" s="25" t="s">
        <v>1495</v>
      </c>
      <c r="I326" s="25">
        <v>1000</v>
      </c>
      <c r="J326" s="25">
        <v>3</v>
      </c>
    </row>
    <row r="327" spans="1:11" ht="15" customHeight="1" x14ac:dyDescent="0.25">
      <c r="A327" s="25">
        <v>3</v>
      </c>
      <c r="B327" s="279"/>
      <c r="C327" s="257"/>
      <c r="D327" s="274"/>
      <c r="E327" s="60" t="s">
        <v>2047</v>
      </c>
      <c r="F327" s="60" t="s">
        <v>2048</v>
      </c>
      <c r="G327" s="25" t="s">
        <v>2049</v>
      </c>
      <c r="H327" s="25" t="s">
        <v>2050</v>
      </c>
      <c r="I327" s="25">
        <v>251</v>
      </c>
      <c r="J327" s="25">
        <v>3</v>
      </c>
    </row>
    <row r="328" spans="1:11" ht="15" customHeight="1" x14ac:dyDescent="0.25">
      <c r="A328" s="25">
        <v>4</v>
      </c>
      <c r="B328" s="279"/>
      <c r="C328" s="257"/>
      <c r="D328" s="274"/>
      <c r="E328" s="60" t="s">
        <v>1487</v>
      </c>
      <c r="F328" s="60" t="s">
        <v>1488</v>
      </c>
      <c r="G328" s="25" t="s">
        <v>1496</v>
      </c>
      <c r="H328" s="25" t="s">
        <v>1497</v>
      </c>
      <c r="I328" s="25">
        <v>600</v>
      </c>
      <c r="J328" s="25">
        <v>4</v>
      </c>
    </row>
    <row r="329" spans="1:11" ht="15" customHeight="1" x14ac:dyDescent="0.25">
      <c r="A329" s="25">
        <v>5</v>
      </c>
      <c r="B329" s="279"/>
      <c r="C329" s="257"/>
      <c r="D329" s="274"/>
      <c r="E329" s="60" t="s">
        <v>1488</v>
      </c>
      <c r="F329" s="60" t="s">
        <v>1489</v>
      </c>
      <c r="G329" s="25" t="s">
        <v>1497</v>
      </c>
      <c r="H329" s="25" t="s">
        <v>1498</v>
      </c>
      <c r="I329" s="25">
        <v>1000</v>
      </c>
      <c r="J329" s="25">
        <v>3</v>
      </c>
    </row>
    <row r="330" spans="1:11" ht="15" customHeight="1" x14ac:dyDescent="0.25">
      <c r="A330" s="25">
        <v>6</v>
      </c>
      <c r="B330" s="279"/>
      <c r="C330" s="257"/>
      <c r="D330" s="274"/>
      <c r="E330" s="60" t="s">
        <v>1490</v>
      </c>
      <c r="F330" s="60" t="s">
        <v>1491</v>
      </c>
      <c r="G330" s="25" t="s">
        <v>1499</v>
      </c>
      <c r="H330" s="25" t="s">
        <v>1500</v>
      </c>
      <c r="I330" s="25">
        <v>799</v>
      </c>
      <c r="J330" s="25">
        <v>4</v>
      </c>
    </row>
    <row r="331" spans="1:11" ht="15" customHeight="1" x14ac:dyDescent="0.25">
      <c r="A331" s="25">
        <v>7</v>
      </c>
      <c r="B331" s="279"/>
      <c r="C331" s="257"/>
      <c r="D331" s="274"/>
      <c r="E331" s="60" t="s">
        <v>1492</v>
      </c>
      <c r="F331" s="60" t="s">
        <v>1493</v>
      </c>
      <c r="G331" s="25" t="s">
        <v>1501</v>
      </c>
      <c r="H331" s="25" t="s">
        <v>1502</v>
      </c>
      <c r="I331" s="25">
        <v>500</v>
      </c>
      <c r="J331" s="25">
        <v>3</v>
      </c>
    </row>
    <row r="332" spans="1:11" ht="15" customHeight="1" x14ac:dyDescent="0.25">
      <c r="A332" s="25">
        <v>8</v>
      </c>
      <c r="B332" s="279"/>
      <c r="C332" s="257"/>
      <c r="D332" s="274"/>
      <c r="E332" s="60" t="s">
        <v>2051</v>
      </c>
      <c r="F332" s="60" t="s">
        <v>2052</v>
      </c>
      <c r="G332" s="25" t="s">
        <v>2053</v>
      </c>
      <c r="H332" s="25" t="s">
        <v>2054</v>
      </c>
      <c r="I332" s="25">
        <v>860</v>
      </c>
      <c r="J332" s="25">
        <v>4</v>
      </c>
    </row>
    <row r="333" spans="1:11" ht="15" customHeight="1" x14ac:dyDescent="0.25">
      <c r="A333" s="25">
        <v>9</v>
      </c>
      <c r="B333" s="279"/>
      <c r="C333" s="257" t="s">
        <v>843</v>
      </c>
      <c r="D333" s="274" t="s">
        <v>2055</v>
      </c>
      <c r="E333" s="60" t="s">
        <v>2056</v>
      </c>
      <c r="F333" s="60" t="s">
        <v>2057</v>
      </c>
      <c r="G333" s="25" t="s">
        <v>2058</v>
      </c>
      <c r="H333" s="25" t="s">
        <v>2059</v>
      </c>
      <c r="I333" s="25">
        <v>621</v>
      </c>
      <c r="J333" s="25">
        <v>3</v>
      </c>
    </row>
    <row r="334" spans="1:11" ht="15" customHeight="1" x14ac:dyDescent="0.25">
      <c r="A334" s="25">
        <v>10</v>
      </c>
      <c r="B334" s="279"/>
      <c r="C334" s="257"/>
      <c r="D334" s="274"/>
      <c r="E334" s="60" t="s">
        <v>2060</v>
      </c>
      <c r="F334" s="60" t="s">
        <v>731</v>
      </c>
      <c r="G334" s="25" t="s">
        <v>2061</v>
      </c>
      <c r="H334" s="25" t="s">
        <v>2062</v>
      </c>
      <c r="I334" s="25">
        <v>1000</v>
      </c>
      <c r="J334" s="25">
        <v>3</v>
      </c>
    </row>
    <row r="335" spans="1:11" ht="15" customHeight="1" x14ac:dyDescent="0.25">
      <c r="A335" s="25">
        <v>11</v>
      </c>
      <c r="B335" s="279"/>
      <c r="C335" s="257"/>
      <c r="D335" s="274"/>
      <c r="E335" s="60" t="s">
        <v>2063</v>
      </c>
      <c r="F335" s="60" t="s">
        <v>2064</v>
      </c>
      <c r="G335" s="25" t="s">
        <v>2065</v>
      </c>
      <c r="H335" s="25" t="s">
        <v>2066</v>
      </c>
      <c r="I335" s="25">
        <v>1000</v>
      </c>
      <c r="J335" s="25">
        <v>3</v>
      </c>
    </row>
    <row r="336" spans="1:11" ht="15" customHeight="1" x14ac:dyDescent="0.25">
      <c r="A336" s="25">
        <v>12</v>
      </c>
      <c r="B336" s="279"/>
      <c r="C336" s="257"/>
      <c r="D336" s="274"/>
      <c r="E336" s="60" t="s">
        <v>2067</v>
      </c>
      <c r="F336" s="60" t="s">
        <v>2068</v>
      </c>
      <c r="G336" s="25" t="s">
        <v>2069</v>
      </c>
      <c r="H336" s="25" t="s">
        <v>2070</v>
      </c>
      <c r="I336" s="25">
        <v>845</v>
      </c>
      <c r="J336" s="25">
        <v>4</v>
      </c>
    </row>
    <row r="337" spans="1:11" s="6" customFormat="1" x14ac:dyDescent="0.25">
      <c r="A337" s="185"/>
      <c r="B337" s="277" t="s">
        <v>1</v>
      </c>
      <c r="C337" s="277"/>
      <c r="D337" s="277"/>
      <c r="E337" s="56">
        <f>COUNT(A325:A336)</f>
        <v>12</v>
      </c>
      <c r="F337" s="57"/>
      <c r="G337" s="58"/>
      <c r="H337" s="58"/>
      <c r="I337" s="58">
        <f>SUM(I325:I336)</f>
        <v>9076</v>
      </c>
      <c r="J337" s="58"/>
      <c r="K337" s="14"/>
    </row>
    <row r="338" spans="1:11" s="8" customFormat="1" ht="18.75" x14ac:dyDescent="0.25">
      <c r="A338" s="49">
        <v>1</v>
      </c>
      <c r="B338" s="264" t="s">
        <v>15</v>
      </c>
      <c r="C338" s="27" t="s">
        <v>1441</v>
      </c>
      <c r="D338" s="39" t="s">
        <v>1446</v>
      </c>
      <c r="E338" s="144" t="s">
        <v>2382</v>
      </c>
      <c r="F338" s="145" t="s">
        <v>2383</v>
      </c>
      <c r="G338" s="145" t="s">
        <v>2384</v>
      </c>
      <c r="H338" s="145" t="s">
        <v>2385</v>
      </c>
      <c r="I338" s="145">
        <v>800</v>
      </c>
      <c r="J338" s="145">
        <v>5</v>
      </c>
      <c r="K338" s="61"/>
    </row>
    <row r="339" spans="1:11" s="8" customFormat="1" ht="15.75" x14ac:dyDescent="0.25">
      <c r="A339" s="49">
        <v>2</v>
      </c>
      <c r="B339" s="265"/>
      <c r="C339" s="267" t="s">
        <v>1677</v>
      </c>
      <c r="D339" s="270" t="s">
        <v>1679</v>
      </c>
      <c r="E339" s="146" t="s">
        <v>2386</v>
      </c>
      <c r="F339" s="146" t="s">
        <v>2387</v>
      </c>
      <c r="G339" s="145" t="s">
        <v>2388</v>
      </c>
      <c r="H339" s="145" t="s">
        <v>2389</v>
      </c>
      <c r="I339" s="145">
        <v>1000</v>
      </c>
      <c r="J339" s="145">
        <v>6</v>
      </c>
      <c r="K339" s="61"/>
    </row>
    <row r="340" spans="1:11" s="8" customFormat="1" x14ac:dyDescent="0.25">
      <c r="A340" s="49">
        <v>3</v>
      </c>
      <c r="B340" s="265"/>
      <c r="C340" s="268"/>
      <c r="D340" s="271"/>
      <c r="E340" s="50" t="s">
        <v>1724</v>
      </c>
      <c r="F340" s="50" t="s">
        <v>1725</v>
      </c>
      <c r="G340" s="50" t="s">
        <v>1728</v>
      </c>
      <c r="H340" s="50" t="s">
        <v>1729</v>
      </c>
      <c r="I340" s="147">
        <v>579</v>
      </c>
      <c r="J340" s="147">
        <v>3</v>
      </c>
      <c r="K340" s="61"/>
    </row>
    <row r="341" spans="1:11" s="8" customFormat="1" x14ac:dyDescent="0.25">
      <c r="A341" s="186">
        <v>4</v>
      </c>
      <c r="B341" s="265"/>
      <c r="C341" s="269"/>
      <c r="D341" s="272"/>
      <c r="E341" s="147" t="s">
        <v>2390</v>
      </c>
      <c r="F341" s="147" t="s">
        <v>2391</v>
      </c>
      <c r="G341" s="147" t="s">
        <v>2392</v>
      </c>
      <c r="H341" s="147" t="s">
        <v>2393</v>
      </c>
      <c r="I341" s="147">
        <v>980</v>
      </c>
      <c r="J341" s="147">
        <v>3</v>
      </c>
      <c r="K341" s="61"/>
    </row>
    <row r="342" spans="1:11" s="8" customFormat="1" ht="30" x14ac:dyDescent="0.25">
      <c r="A342" s="186">
        <v>5</v>
      </c>
      <c r="B342" s="266"/>
      <c r="C342" s="27" t="s">
        <v>1678</v>
      </c>
      <c r="D342" s="50" t="s">
        <v>1917</v>
      </c>
      <c r="E342" s="50" t="s">
        <v>1726</v>
      </c>
      <c r="F342" s="147" t="s">
        <v>1727</v>
      </c>
      <c r="G342" s="147" t="s">
        <v>1730</v>
      </c>
      <c r="H342" s="50" t="s">
        <v>1731</v>
      </c>
      <c r="I342" s="147">
        <v>800</v>
      </c>
      <c r="J342" s="147">
        <v>3</v>
      </c>
      <c r="K342" s="61"/>
    </row>
    <row r="343" spans="1:11" x14ac:dyDescent="0.25">
      <c r="A343" s="182"/>
      <c r="B343" s="277" t="s">
        <v>1</v>
      </c>
      <c r="C343" s="277"/>
      <c r="D343" s="277"/>
      <c r="E343" s="40">
        <f>COUNT(A338:A342)</f>
        <v>5</v>
      </c>
      <c r="F343" s="32"/>
      <c r="G343" s="32"/>
      <c r="H343" s="32"/>
      <c r="I343" s="32">
        <f>SUM(I338:I342)</f>
        <v>4159</v>
      </c>
      <c r="J343" s="32"/>
    </row>
    <row r="344" spans="1:11" ht="30" x14ac:dyDescent="0.25">
      <c r="A344" s="187">
        <v>1</v>
      </c>
      <c r="B344" s="264" t="s">
        <v>17</v>
      </c>
      <c r="C344" s="35" t="s">
        <v>70</v>
      </c>
      <c r="D344" s="25" t="s">
        <v>1918</v>
      </c>
      <c r="E344" s="25" t="s">
        <v>56</v>
      </c>
      <c r="F344" s="25" t="s">
        <v>57</v>
      </c>
      <c r="G344" s="25" t="s">
        <v>1166</v>
      </c>
      <c r="H344" s="25" t="s">
        <v>1167</v>
      </c>
      <c r="I344" s="25">
        <v>950</v>
      </c>
      <c r="J344" s="25">
        <v>3</v>
      </c>
    </row>
    <row r="345" spans="1:11" ht="30" x14ac:dyDescent="0.25">
      <c r="A345" s="187">
        <v>2</v>
      </c>
      <c r="B345" s="265"/>
      <c r="C345" s="35" t="s">
        <v>71</v>
      </c>
      <c r="D345" s="25" t="s">
        <v>72</v>
      </c>
      <c r="E345" s="25" t="s">
        <v>1974</v>
      </c>
      <c r="F345" s="25" t="s">
        <v>1975</v>
      </c>
      <c r="G345" s="25" t="s">
        <v>1976</v>
      </c>
      <c r="H345" s="25" t="s">
        <v>1977</v>
      </c>
      <c r="I345" s="25">
        <v>285</v>
      </c>
      <c r="J345" s="25">
        <v>5</v>
      </c>
    </row>
    <row r="346" spans="1:11" x14ac:dyDescent="0.25">
      <c r="A346" s="47"/>
      <c r="B346" s="277" t="s">
        <v>1</v>
      </c>
      <c r="C346" s="277"/>
      <c r="D346" s="277"/>
      <c r="E346" s="40">
        <f>COUNT(A344:A345)</f>
        <v>2</v>
      </c>
      <c r="F346" s="32"/>
      <c r="G346" s="32"/>
      <c r="H346" s="32"/>
      <c r="I346" s="32">
        <f>SUM(I344:I345)</f>
        <v>1235</v>
      </c>
      <c r="J346" s="32"/>
    </row>
    <row r="347" spans="1:11" x14ac:dyDescent="0.25">
      <c r="A347" s="278" t="s">
        <v>16</v>
      </c>
      <c r="B347" s="278"/>
      <c r="C347" s="62"/>
      <c r="D347" s="62"/>
      <c r="E347" s="63">
        <f>E346+E343+E337+E324+E275+E267+E261+E259+E251+E225+E128+E97+E76+E59+E45+E39+E21</f>
        <v>306</v>
      </c>
      <c r="F347" s="25"/>
      <c r="G347" s="25"/>
      <c r="H347" s="25"/>
      <c r="I347" s="25"/>
      <c r="J347" s="25"/>
    </row>
  </sheetData>
  <autoFilter ref="C1:C347" xr:uid="{00000000-0001-0000-0000-000000000000}"/>
  <mergeCells count="139">
    <mergeCell ref="B59:D59"/>
    <mergeCell ref="B39:D39"/>
    <mergeCell ref="B45:D45"/>
    <mergeCell ref="B60:B62"/>
    <mergeCell ref="B40:B44"/>
    <mergeCell ref="C40:C41"/>
    <mergeCell ref="C42:C43"/>
    <mergeCell ref="D40:D41"/>
    <mergeCell ref="D42:D43"/>
    <mergeCell ref="D46:D55"/>
    <mergeCell ref="C56:C57"/>
    <mergeCell ref="D56:D57"/>
    <mergeCell ref="C46:C55"/>
    <mergeCell ref="B46:B58"/>
    <mergeCell ref="D77:D80"/>
    <mergeCell ref="D81:D87"/>
    <mergeCell ref="D88:D89"/>
    <mergeCell ref="D90:D91"/>
    <mergeCell ref="B64:B75"/>
    <mergeCell ref="C64:C70"/>
    <mergeCell ref="D64:D70"/>
    <mergeCell ref="C71:C74"/>
    <mergeCell ref="D71:D74"/>
    <mergeCell ref="B76:D76"/>
    <mergeCell ref="A1:J3"/>
    <mergeCell ref="G4:H4"/>
    <mergeCell ref="I4:I5"/>
    <mergeCell ref="J4:J5"/>
    <mergeCell ref="A4:A5"/>
    <mergeCell ref="B4:B5"/>
    <mergeCell ref="D4:D5"/>
    <mergeCell ref="E4:E5"/>
    <mergeCell ref="F4:F5"/>
    <mergeCell ref="A6:C6"/>
    <mergeCell ref="C4:C5"/>
    <mergeCell ref="B22:B38"/>
    <mergeCell ref="C22:C23"/>
    <mergeCell ref="C24:C27"/>
    <mergeCell ref="D24:D27"/>
    <mergeCell ref="C28:C36"/>
    <mergeCell ref="D28:D36"/>
    <mergeCell ref="D22:D23"/>
    <mergeCell ref="C16:C20"/>
    <mergeCell ref="D16:D20"/>
    <mergeCell ref="D7:D15"/>
    <mergeCell ref="B7:B20"/>
    <mergeCell ref="C7:C15"/>
    <mergeCell ref="A347:B347"/>
    <mergeCell ref="B63:D63"/>
    <mergeCell ref="B252:B258"/>
    <mergeCell ref="B259:D259"/>
    <mergeCell ref="B77:B96"/>
    <mergeCell ref="B276:B323"/>
    <mergeCell ref="B324:D324"/>
    <mergeCell ref="B261:D261"/>
    <mergeCell ref="C268:C271"/>
    <mergeCell ref="D268:D271"/>
    <mergeCell ref="B262:B266"/>
    <mergeCell ref="C182:C188"/>
    <mergeCell ref="D182:D188"/>
    <mergeCell ref="C189:C190"/>
    <mergeCell ref="D189:D190"/>
    <mergeCell ref="C77:C80"/>
    <mergeCell ref="B346:D346"/>
    <mergeCell ref="B344:B345"/>
    <mergeCell ref="B325:B336"/>
    <mergeCell ref="B337:D337"/>
    <mergeCell ref="C88:C89"/>
    <mergeCell ref="B343:D343"/>
    <mergeCell ref="B275:D275"/>
    <mergeCell ref="C90:C91"/>
    <mergeCell ref="B267:D267"/>
    <mergeCell ref="B236:D236"/>
    <mergeCell ref="B226:B235"/>
    <mergeCell ref="C60:C61"/>
    <mergeCell ref="B225:D225"/>
    <mergeCell ref="B251:D251"/>
    <mergeCell ref="B128:D128"/>
    <mergeCell ref="B129:B224"/>
    <mergeCell ref="C129:C166"/>
    <mergeCell ref="D129:D166"/>
    <mergeCell ref="C168:C181"/>
    <mergeCell ref="D168:D181"/>
    <mergeCell ref="D60:D61"/>
    <mergeCell ref="D214:D217"/>
    <mergeCell ref="C219:C220"/>
    <mergeCell ref="C81:C87"/>
    <mergeCell ref="B237:B250"/>
    <mergeCell ref="D206:D212"/>
    <mergeCell ref="C214:C217"/>
    <mergeCell ref="D219:D220"/>
    <mergeCell ref="C221:C222"/>
    <mergeCell ref="D221:D222"/>
    <mergeCell ref="C94:C95"/>
    <mergeCell ref="D94:D95"/>
    <mergeCell ref="B98:B127"/>
    <mergeCell ref="C110:C111"/>
    <mergeCell ref="D110:D111"/>
    <mergeCell ref="C115:C126"/>
    <mergeCell ref="D115:D126"/>
    <mergeCell ref="C265:C266"/>
    <mergeCell ref="D265:D266"/>
    <mergeCell ref="C253:C256"/>
    <mergeCell ref="C257:C258"/>
    <mergeCell ref="D257:D258"/>
    <mergeCell ref="D253:D256"/>
    <mergeCell ref="C191:C201"/>
    <mergeCell ref="D191:D201"/>
    <mergeCell ref="C202:C205"/>
    <mergeCell ref="D202:D205"/>
    <mergeCell ref="C263:C264"/>
    <mergeCell ref="D263:D264"/>
    <mergeCell ref="C206:C212"/>
    <mergeCell ref="C98:C109"/>
    <mergeCell ref="D98:D109"/>
    <mergeCell ref="C325:C332"/>
    <mergeCell ref="C308:C315"/>
    <mergeCell ref="C237:C246"/>
    <mergeCell ref="D237:D246"/>
    <mergeCell ref="C248:C249"/>
    <mergeCell ref="D248:D249"/>
    <mergeCell ref="B338:B342"/>
    <mergeCell ref="C339:C341"/>
    <mergeCell ref="D339:D341"/>
    <mergeCell ref="C298:C302"/>
    <mergeCell ref="D298:D302"/>
    <mergeCell ref="C303:C304"/>
    <mergeCell ref="D303:D304"/>
    <mergeCell ref="C305:C307"/>
    <mergeCell ref="D305:D307"/>
    <mergeCell ref="C333:C336"/>
    <mergeCell ref="D333:D336"/>
    <mergeCell ref="D325:D332"/>
    <mergeCell ref="C316:C320"/>
    <mergeCell ref="D308:D315"/>
    <mergeCell ref="D316:D320"/>
    <mergeCell ref="C276:C297"/>
    <mergeCell ref="D276:D297"/>
    <mergeCell ref="B268:B274"/>
  </mergeCells>
  <printOptions horizontalCentered="1"/>
  <pageMargins left="0.11811023622047245" right="0.31496062992125984" top="0.35433070866141736" bottom="0.55118110236220474" header="0.11811023622047245" footer="0.11811023622047245"/>
  <pageSetup paperSize="9" scale="75" fitToHeight="0" orientation="landscape" verticalDpi="300" r:id="rId1"/>
  <headerFooter>
    <oddFooter>&amp;R&amp;P з &amp;N</oddFooter>
  </headerFooter>
  <rowBreaks count="4" manualBreakCount="4">
    <brk id="45" max="8" man="1"/>
    <brk id="76" max="8" man="1"/>
    <brk id="225" max="8" man="1"/>
    <brk id="267" max="8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806F53-C1CE-411F-9F62-E22B42B2DF04}">
  <dimension ref="A1:D34"/>
  <sheetViews>
    <sheetView tabSelected="1" view="pageBreakPreview" topLeftCell="A29" zoomScaleNormal="100" zoomScaleSheetLayoutView="100" workbookViewId="0">
      <selection activeCell="C13" sqref="C13"/>
    </sheetView>
  </sheetViews>
  <sheetFormatPr defaultRowHeight="15" x14ac:dyDescent="0.25"/>
  <cols>
    <col min="1" max="1" width="6.7109375" style="38" customWidth="1"/>
    <col min="2" max="2" width="34.85546875" style="38" customWidth="1"/>
    <col min="3" max="3" width="18" style="38" customWidth="1"/>
    <col min="4" max="4" width="21.5703125" style="38" customWidth="1"/>
  </cols>
  <sheetData>
    <row r="1" spans="1:4" ht="60" customHeight="1" x14ac:dyDescent="0.25">
      <c r="A1" s="292" t="s">
        <v>1921</v>
      </c>
      <c r="B1" s="292"/>
      <c r="C1" s="292"/>
      <c r="D1" s="292"/>
    </row>
    <row r="2" spans="1:4" ht="21" x14ac:dyDescent="0.25">
      <c r="A2" s="126"/>
      <c r="B2" s="127" t="s">
        <v>0</v>
      </c>
      <c r="C2" s="128" t="s">
        <v>21</v>
      </c>
      <c r="D2" s="129" t="s">
        <v>55</v>
      </c>
    </row>
    <row r="3" spans="1:4" ht="21" x14ac:dyDescent="0.25">
      <c r="A3" s="130">
        <v>1</v>
      </c>
      <c r="B3" s="155" t="s">
        <v>22</v>
      </c>
      <c r="C3" s="131">
        <f>АНД!E21</f>
        <v>14</v>
      </c>
      <c r="D3" s="131">
        <f>МКДТП!A6</f>
        <v>2</v>
      </c>
    </row>
    <row r="4" spans="1:4" ht="21" x14ac:dyDescent="0.25">
      <c r="A4" s="130">
        <v>2</v>
      </c>
      <c r="B4" s="155" t="s">
        <v>23</v>
      </c>
      <c r="C4" s="131">
        <f>АНД!E39</f>
        <v>17</v>
      </c>
      <c r="D4" s="131">
        <f>МКДТП!A9</f>
        <v>3</v>
      </c>
    </row>
    <row r="5" spans="1:4" ht="21" x14ac:dyDescent="0.25">
      <c r="A5" s="130">
        <v>3</v>
      </c>
      <c r="B5" s="155" t="s">
        <v>24</v>
      </c>
      <c r="C5" s="131">
        <v>0</v>
      </c>
      <c r="D5" s="131">
        <f>МКДТП!A19</f>
        <v>10</v>
      </c>
    </row>
    <row r="6" spans="1:4" ht="21" x14ac:dyDescent="0.25">
      <c r="A6" s="130">
        <v>4</v>
      </c>
      <c r="B6" s="155" t="s">
        <v>25</v>
      </c>
      <c r="C6" s="131">
        <v>0</v>
      </c>
      <c r="D6" s="131">
        <f>МКДТП!A20</f>
        <v>1</v>
      </c>
    </row>
    <row r="7" spans="1:4" ht="21" x14ac:dyDescent="0.25">
      <c r="A7" s="130">
        <v>5</v>
      </c>
      <c r="B7" s="155" t="s">
        <v>2</v>
      </c>
      <c r="C7" s="131">
        <f>АНД!E45</f>
        <v>5</v>
      </c>
      <c r="D7" s="131">
        <f>МКДТП!A57</f>
        <v>37</v>
      </c>
    </row>
    <row r="8" spans="1:4" ht="21" x14ac:dyDescent="0.25">
      <c r="A8" s="130">
        <v>6</v>
      </c>
      <c r="B8" s="155" t="s">
        <v>3</v>
      </c>
      <c r="C8" s="131">
        <f>АНД!E59</f>
        <v>13</v>
      </c>
      <c r="D8" s="131">
        <f>МКДТП!A64</f>
        <v>7</v>
      </c>
    </row>
    <row r="9" spans="1:4" ht="21" x14ac:dyDescent="0.25">
      <c r="A9" s="130">
        <v>7</v>
      </c>
      <c r="B9" s="155" t="s">
        <v>5</v>
      </c>
      <c r="C9" s="131">
        <v>0</v>
      </c>
      <c r="D9" s="131">
        <f>МКДТП!A66</f>
        <v>2</v>
      </c>
    </row>
    <row r="10" spans="1:4" ht="21" x14ac:dyDescent="0.25">
      <c r="A10" s="130">
        <v>8</v>
      </c>
      <c r="B10" s="155" t="s">
        <v>4</v>
      </c>
      <c r="C10" s="131">
        <f>АНД!A75</f>
        <v>12</v>
      </c>
      <c r="D10" s="131">
        <f>МКДТП!A79</f>
        <v>13</v>
      </c>
    </row>
    <row r="11" spans="1:4" ht="21" x14ac:dyDescent="0.25">
      <c r="A11" s="130">
        <v>9</v>
      </c>
      <c r="B11" s="155" t="s">
        <v>6</v>
      </c>
      <c r="C11" s="131">
        <f>АНД!E97</f>
        <v>20</v>
      </c>
      <c r="D11" s="131">
        <f>МКДТП!A128</f>
        <v>49</v>
      </c>
    </row>
    <row r="12" spans="1:4" ht="21" x14ac:dyDescent="0.25">
      <c r="A12" s="130">
        <v>10</v>
      </c>
      <c r="B12" s="155" t="s">
        <v>7</v>
      </c>
      <c r="C12" s="131">
        <f>АНД!E128</f>
        <v>30</v>
      </c>
      <c r="D12" s="131">
        <f>МКДТП!A134</f>
        <v>6</v>
      </c>
    </row>
    <row r="13" spans="1:4" ht="21" customHeight="1" x14ac:dyDescent="0.25">
      <c r="A13" s="132">
        <v>11</v>
      </c>
      <c r="B13" s="133" t="s">
        <v>26</v>
      </c>
      <c r="C13" s="134">
        <v>0</v>
      </c>
      <c r="D13" s="134">
        <v>0</v>
      </c>
    </row>
    <row r="14" spans="1:4" ht="21" x14ac:dyDescent="0.25">
      <c r="A14" s="130">
        <v>12</v>
      </c>
      <c r="B14" s="155" t="s">
        <v>8</v>
      </c>
      <c r="C14" s="131">
        <f>АНД!E225</f>
        <v>96</v>
      </c>
      <c r="D14" s="131">
        <f>МКДТП!A202</f>
        <v>68</v>
      </c>
    </row>
    <row r="15" spans="1:4" ht="21" x14ac:dyDescent="0.25">
      <c r="A15" s="130">
        <v>13</v>
      </c>
      <c r="B15" s="155" t="s">
        <v>9</v>
      </c>
      <c r="C15" s="131">
        <f>АНД!E236</f>
        <v>0</v>
      </c>
      <c r="D15" s="131">
        <f>МКДТП!A210</f>
        <v>8</v>
      </c>
    </row>
    <row r="16" spans="1:4" ht="21" x14ac:dyDescent="0.25">
      <c r="A16" s="130">
        <v>14</v>
      </c>
      <c r="B16" s="155" t="s">
        <v>27</v>
      </c>
      <c r="C16" s="131">
        <f>АНД!E251</f>
        <v>12</v>
      </c>
      <c r="D16" s="131">
        <f>МКДТП!A220</f>
        <v>10</v>
      </c>
    </row>
    <row r="17" spans="1:4" ht="21" x14ac:dyDescent="0.25">
      <c r="A17" s="130">
        <v>15</v>
      </c>
      <c r="B17" s="155" t="s">
        <v>19</v>
      </c>
      <c r="C17" s="131">
        <f>АНД!E259</f>
        <v>7</v>
      </c>
      <c r="D17" s="131">
        <f>МКДТП!A223</f>
        <v>3</v>
      </c>
    </row>
    <row r="18" spans="1:4" ht="21" x14ac:dyDescent="0.25">
      <c r="A18" s="130">
        <v>16</v>
      </c>
      <c r="B18" s="155" t="s">
        <v>10</v>
      </c>
      <c r="C18" s="131">
        <f>АНД!E261</f>
        <v>1</v>
      </c>
      <c r="D18" s="131">
        <f>МКДТП!A239</f>
        <v>16</v>
      </c>
    </row>
    <row r="19" spans="1:4" ht="21" x14ac:dyDescent="0.25">
      <c r="A19" s="130">
        <v>17</v>
      </c>
      <c r="B19" s="155" t="s">
        <v>11</v>
      </c>
      <c r="C19" s="131">
        <f>АНД!E267</f>
        <v>5</v>
      </c>
      <c r="D19" s="131">
        <f>МКДТП!A242</f>
        <v>3</v>
      </c>
    </row>
    <row r="20" spans="1:4" ht="21" x14ac:dyDescent="0.25">
      <c r="A20" s="130">
        <v>18</v>
      </c>
      <c r="B20" s="155" t="s">
        <v>12</v>
      </c>
      <c r="C20" s="131">
        <f>АНД!E275</f>
        <v>7</v>
      </c>
      <c r="D20" s="131">
        <f>МКДТП!A250</f>
        <v>8</v>
      </c>
    </row>
    <row r="21" spans="1:4" ht="21" x14ac:dyDescent="0.25">
      <c r="A21" s="130">
        <v>19</v>
      </c>
      <c r="B21" s="155" t="s">
        <v>13</v>
      </c>
      <c r="C21" s="131">
        <f>АНД!E324</f>
        <v>48</v>
      </c>
      <c r="D21" s="131">
        <f>МКДТП!A257</f>
        <v>7</v>
      </c>
    </row>
    <row r="22" spans="1:4" ht="21" x14ac:dyDescent="0.25">
      <c r="A22" s="132">
        <v>20</v>
      </c>
      <c r="B22" s="133" t="s">
        <v>28</v>
      </c>
      <c r="C22" s="134">
        <v>0</v>
      </c>
      <c r="D22" s="134">
        <v>0</v>
      </c>
    </row>
    <row r="23" spans="1:4" ht="21" x14ac:dyDescent="0.25">
      <c r="A23" s="130">
        <v>21</v>
      </c>
      <c r="B23" s="155" t="s">
        <v>14</v>
      </c>
      <c r="C23" s="131">
        <f>АНД!E337</f>
        <v>12</v>
      </c>
      <c r="D23" s="131">
        <f>МКДТП!A271</f>
        <v>14</v>
      </c>
    </row>
    <row r="24" spans="1:4" ht="21" x14ac:dyDescent="0.25">
      <c r="A24" s="130">
        <v>22</v>
      </c>
      <c r="B24" s="155" t="s">
        <v>15</v>
      </c>
      <c r="C24" s="131">
        <f>АНД!E343</f>
        <v>5</v>
      </c>
      <c r="D24" s="131">
        <f>МКДТП!A281</f>
        <v>10</v>
      </c>
    </row>
    <row r="25" spans="1:4" ht="21" x14ac:dyDescent="0.25">
      <c r="A25" s="130">
        <v>23</v>
      </c>
      <c r="B25" s="155" t="s">
        <v>29</v>
      </c>
      <c r="C25" s="131">
        <v>0</v>
      </c>
      <c r="D25" s="131">
        <f>МКДТП!A282</f>
        <v>1</v>
      </c>
    </row>
    <row r="26" spans="1:4" ht="21" x14ac:dyDescent="0.25">
      <c r="A26" s="130">
        <v>24</v>
      </c>
      <c r="B26" s="155" t="s">
        <v>17</v>
      </c>
      <c r="C26" s="131">
        <f>АНД!E346</f>
        <v>2</v>
      </c>
      <c r="D26" s="131">
        <f>МКДТП!A284</f>
        <v>2</v>
      </c>
    </row>
    <row r="27" spans="1:4" ht="21" x14ac:dyDescent="0.25">
      <c r="A27" s="291" t="s">
        <v>1</v>
      </c>
      <c r="B27" s="291"/>
      <c r="C27" s="135">
        <f>SUM(C3:C26)</f>
        <v>306</v>
      </c>
      <c r="D27" s="136">
        <f>SUM(D3:D26)</f>
        <v>280</v>
      </c>
    </row>
    <row r="30" spans="1:4" ht="31.5" customHeight="1" x14ac:dyDescent="0.25">
      <c r="B30" s="293" t="s">
        <v>76</v>
      </c>
      <c r="C30" s="294"/>
      <c r="D30" s="295"/>
    </row>
    <row r="31" spans="1:4" x14ac:dyDescent="0.25">
      <c r="B31" s="296"/>
      <c r="C31" s="297"/>
      <c r="D31" s="298"/>
    </row>
    <row r="32" spans="1:4" ht="18.75" x14ac:dyDescent="0.25">
      <c r="B32" s="159">
        <v>50</v>
      </c>
      <c r="C32" s="290" t="s">
        <v>2497</v>
      </c>
      <c r="D32" s="290"/>
    </row>
    <row r="33" spans="2:4" ht="18.75" x14ac:dyDescent="0.25">
      <c r="B33" s="160">
        <v>6</v>
      </c>
      <c r="C33" s="290" t="s">
        <v>2498</v>
      </c>
      <c r="D33" s="290"/>
    </row>
    <row r="34" spans="2:4" ht="18.75" x14ac:dyDescent="0.25">
      <c r="B34" s="161">
        <v>2</v>
      </c>
      <c r="C34" s="290" t="s">
        <v>2499</v>
      </c>
      <c r="D34" s="290"/>
    </row>
  </sheetData>
  <mergeCells count="7">
    <mergeCell ref="C33:D33"/>
    <mergeCell ref="C34:D34"/>
    <mergeCell ref="A27:B27"/>
    <mergeCell ref="A1:D1"/>
    <mergeCell ref="B30:D30"/>
    <mergeCell ref="B31:D31"/>
    <mergeCell ref="C32:D32"/>
  </mergeCells>
  <pageMargins left="0.7" right="0.7" top="0.75" bottom="0.75" header="0.3" footer="0.3"/>
  <pageSetup paperSize="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3</vt:i4>
      </vt:variant>
      <vt:variant>
        <vt:lpstr>Іменовані діапазони</vt:lpstr>
      </vt:variant>
      <vt:variant>
        <vt:i4>4</vt:i4>
      </vt:variant>
    </vt:vector>
  </HeadingPairs>
  <TitlesOfParts>
    <vt:vector size="7" baseType="lpstr">
      <vt:lpstr>МКДТП</vt:lpstr>
      <vt:lpstr>АНД</vt:lpstr>
      <vt:lpstr>Загальна таблиця</vt:lpstr>
      <vt:lpstr>АНД!Заголовки_для_друку</vt:lpstr>
      <vt:lpstr>АНД!Область_друку</vt:lpstr>
      <vt:lpstr>'Загальна таблиця'!Область_друку</vt:lpstr>
      <vt:lpstr>МКДТП!Область_друку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2024-07-22T08:53:36Z</dcterms:modified>
</cp:coreProperties>
</file>