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1 квартал" sheetId="1" r:id="rId1"/>
    <sheet name="2 квартал (3)" sheetId="5" r:id="rId2"/>
  </sheets>
  <calcPr calcId="145621"/>
</workbook>
</file>

<file path=xl/calcChain.xml><?xml version="1.0" encoding="utf-8"?>
<calcChain xmlns="http://schemas.openxmlformats.org/spreadsheetml/2006/main">
  <c r="E70" i="5" l="1"/>
  <c r="E70" i="1"/>
  <c r="C34" i="5" l="1"/>
  <c r="C94" i="5" l="1"/>
  <c r="D94" i="5" l="1"/>
  <c r="C73" i="5"/>
  <c r="D68" i="5"/>
  <c r="D67" i="5"/>
  <c r="D66" i="5"/>
  <c r="D59" i="5"/>
  <c r="C59" i="5"/>
  <c r="D34" i="5"/>
  <c r="D45" i="5" s="1"/>
  <c r="D61" i="5" s="1"/>
  <c r="C45" i="5"/>
  <c r="D73" i="5" l="1"/>
  <c r="D96" i="5" s="1"/>
  <c r="D97" i="5" s="1"/>
  <c r="C96" i="5"/>
  <c r="C61" i="5"/>
  <c r="D66" i="1"/>
  <c r="D70" i="1"/>
  <c r="D94" i="1" l="1"/>
  <c r="C94" i="1" l="1"/>
  <c r="D73" i="1"/>
  <c r="D96" i="1" s="1"/>
  <c r="C73" i="1"/>
  <c r="C96" i="1" s="1"/>
  <c r="D59" i="1"/>
  <c r="C59" i="1"/>
  <c r="D34" i="1" l="1"/>
  <c r="D45" i="1" s="1"/>
  <c r="D61" i="1" s="1"/>
  <c r="C34" i="1"/>
  <c r="C45" i="1" s="1"/>
  <c r="C61" i="1" s="1"/>
</calcChain>
</file>

<file path=xl/sharedStrings.xml><?xml version="1.0" encoding="utf-8"?>
<sst xmlns="http://schemas.openxmlformats.org/spreadsheetml/2006/main" count="269" uniqueCount="112">
  <si>
    <t>КОДИ</t>
  </si>
  <si>
    <t>Дата (рік, місяць, число)</t>
  </si>
  <si>
    <t>за ЄДРПОУ</t>
  </si>
  <si>
    <t>за КОАТУУ</t>
  </si>
  <si>
    <t>за КОПФГ</t>
  </si>
  <si>
    <t>за КВЕД</t>
  </si>
  <si>
    <r>
      <t xml:space="preserve">Одиниця виміру: тис. грн. без десяткового знака </t>
    </r>
    <r>
      <rPr>
        <sz val="10"/>
        <color rgb="FF000000"/>
        <rFont val="Times New Roman"/>
        <family val="1"/>
        <charset val="204"/>
      </rPr>
      <t xml:space="preserve">(окрім  розділу IV Звіту про фінансові результати (Звіту </t>
    </r>
  </si>
  <si>
    <t xml:space="preserve">про  сукупний  дохід)  (форма  N  2),  грошові   показники   якого </t>
  </si>
  <si>
    <t>наводяться в гривнях з копійками)</t>
  </si>
  <si>
    <t xml:space="preserve"> Складено (зробити позначку «v» у відповідній клітинці):</t>
  </si>
  <si>
    <t>за положеннями (стандартами) бухгалтерського обліку</t>
  </si>
  <si>
    <t>за міжнародними стандартами фінансової звітності</t>
  </si>
  <si>
    <t>Баланс (Звіт про фінансовий стан)</t>
  </si>
  <si>
    <t>Форма № 1</t>
  </si>
  <si>
    <t>Код за ДКУД</t>
  </si>
  <si>
    <t>Актив</t>
  </si>
  <si>
    <t>Код рядка</t>
  </si>
  <si>
    <t>На початок звітного періоду </t>
  </si>
  <si>
    <t>На кінець звітного періоду</t>
  </si>
  <si>
    <t>1 </t>
  </si>
  <si>
    <t>3 </t>
  </si>
  <si>
    <r>
      <t>I. Необоротні активи</t>
    </r>
    <r>
      <rPr>
        <sz val="10"/>
        <color rgb="FF000000"/>
        <rFont val="Times New Roman"/>
        <family val="1"/>
        <charset val="204"/>
      </rPr>
      <t> </t>
    </r>
  </si>
  <si>
    <t>Нематеріальні активи</t>
  </si>
  <si>
    <t xml:space="preserve">    первісна вартість </t>
  </si>
  <si>
    <t xml:space="preserve">    накопичена амортизація </t>
  </si>
  <si>
    <t>Незавершені капітальні інвестиції</t>
  </si>
  <si>
    <t>  </t>
  </si>
  <si>
    <t>Основні засоби</t>
  </si>
  <si>
    <t xml:space="preserve">    знос </t>
  </si>
  <si>
    <t>Інвестиційна нерухомість</t>
  </si>
  <si>
    <t>Довгострокові біологічні активи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</si>
  <si>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</si>
  <si>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</si>
  <si>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 </t>
  </si>
  <si>
    <t>Довгострокова дебіторська заборгованість </t>
  </si>
  <si>
    <t>Відстрочені податкові активи </t>
  </si>
  <si>
    <t>Інші необоротні активи </t>
  </si>
  <si>
    <r>
      <t>Усього за розділом I</t>
    </r>
    <r>
      <rPr>
        <i/>
        <sz val="10"/>
        <color rgb="FF000000"/>
        <rFont val="Times New Roman"/>
        <family val="1"/>
        <charset val="204"/>
      </rPr>
      <t> </t>
    </r>
  </si>
  <si>
    <r>
      <t>II. Оборотні активи</t>
    </r>
    <r>
      <rPr>
        <sz val="10"/>
        <color rgb="FF000000"/>
        <rFont val="Times New Roman"/>
        <family val="1"/>
        <charset val="204"/>
      </rPr>
      <t> </t>
    </r>
  </si>
  <si>
    <t>Запаси </t>
  </si>
  <si>
    <t>Поточні біологічні активи </t>
  </si>
  <si>
    <t>Дебіторська заборгованість за продукцію, товари, роботи, послуги</t>
  </si>
  <si>
    <t>Дебіторська заборгованість за розрахунками:</t>
  </si>
  <si>
    <t>за виданими авансами</t>
  </si>
  <si>
    <t>з бюджетом</t>
  </si>
  <si>
    <t>у тому числі з податку на прибуток</t>
  </si>
  <si>
    <t>Інша поточна дебіторська заборгованість </t>
  </si>
  <si>
    <t>Поточні фінансові інвестиції </t>
  </si>
  <si>
    <t xml:space="preserve">Гроші та їх еквіваленти </t>
  </si>
  <si>
    <t>Витрати майбутніх періодів</t>
  </si>
  <si>
    <t>Інші оборотні активи </t>
  </si>
  <si>
    <r>
      <t>Усього за розділом II</t>
    </r>
    <r>
      <rPr>
        <sz val="10"/>
        <color rgb="FF000000"/>
        <rFont val="Times New Roman"/>
        <family val="1"/>
        <charset val="204"/>
      </rPr>
      <t> </t>
    </r>
  </si>
  <si>
    <r>
      <t xml:space="preserve">III. </t>
    </r>
    <r>
      <rPr>
        <b/>
        <sz val="10"/>
        <color theme="1"/>
        <rFont val="Times New Roman"/>
        <family val="1"/>
        <charset val="204"/>
      </rPr>
      <t>Необоротні активи, утримувані для продажу, та групи вибуття</t>
    </r>
  </si>
  <si>
    <t>Баланс </t>
  </si>
  <si>
    <t>Пасив</t>
  </si>
  <si>
    <t>Код</t>
  </si>
  <si>
    <t>рядка</t>
  </si>
  <si>
    <r>
      <t>I. Власний капітал</t>
    </r>
    <r>
      <rPr>
        <sz val="10"/>
        <color rgb="FF000000"/>
        <rFont val="Times New Roman"/>
        <family val="1"/>
        <charset val="204"/>
      </rPr>
      <t> </t>
    </r>
  </si>
  <si>
    <t>Зареєстрований (пайовий) капітал </t>
  </si>
  <si>
    <t>Капітал у дооцінках</t>
  </si>
  <si>
    <t>Додатковий капітал </t>
  </si>
  <si>
    <t>Резервний капітал </t>
  </si>
  <si>
    <t>Нерозподілений прибуток (непокритий збиток) </t>
  </si>
  <si>
    <t>Неоплачений капітал </t>
  </si>
  <si>
    <t>(             )</t>
  </si>
  <si>
    <t>Вилучений капітал </t>
  </si>
  <si>
    <t>Усього за розділом I</t>
  </si>
  <si>
    <t>II. Довгострокові зобов’язання і забезпечення</t>
  </si>
  <si>
    <t>Відстрочені податкові зобов’язання</t>
  </si>
  <si>
    <t>Довгострокові кредити банків</t>
  </si>
  <si>
    <t>Інші довгострокові зобов’язання</t>
  </si>
  <si>
    <t>Довгострокові забезпечення</t>
  </si>
  <si>
    <t>Цільове фінансування </t>
  </si>
  <si>
    <t>Усього за розділом II</t>
  </si>
  <si>
    <r>
      <t>IІІ. Поточні зобов’язання</t>
    </r>
    <r>
      <rPr>
        <sz val="10"/>
        <color rgb="FF000000"/>
        <rFont val="Times New Roman"/>
        <family val="1"/>
        <charset val="204"/>
      </rPr>
      <t> </t>
    </r>
    <r>
      <rPr>
        <b/>
        <sz val="10"/>
        <color rgb="FF000000"/>
        <rFont val="Times New Roman"/>
        <family val="1"/>
        <charset val="204"/>
      </rPr>
      <t>і забезпечення</t>
    </r>
  </si>
  <si>
    <t>Короткострокові кредити банків </t>
  </si>
  <si>
    <t>Поточна кредиторська заборгованість за:</t>
  </si>
  <si>
    <t xml:space="preserve">довгостроковими зобов’язаннями </t>
  </si>
  <si>
    <t>товари, роботи, послуги </t>
  </si>
  <si>
    <t>розрахунками з бюджетом</t>
  </si>
  <si>
    <t>розрахунками зі страхування</t>
  </si>
  <si>
    <t>розрахунками з оплати праці</t>
  </si>
  <si>
    <t>Поточні забезпечення</t>
  </si>
  <si>
    <t>Доходи майбутніх періодів</t>
  </si>
  <si>
    <t>Інші поточні зобов’язання</t>
  </si>
  <si>
    <t>Усього за розділом IІІ</t>
  </si>
  <si>
    <t xml:space="preserve">ІV. Зобов’язання, пов’язані з необоротними активами, </t>
  </si>
  <si>
    <t>утримуваними для продажу, та групами вибуття</t>
  </si>
  <si>
    <t>Баланс</t>
  </si>
  <si>
    <t>Головний бухгалтер</t>
  </si>
  <si>
    <t>_____________________</t>
  </si>
  <si>
    <r>
      <t>1</t>
    </r>
    <r>
      <rPr>
        <sz val="9"/>
        <color theme="1"/>
        <rFont val="Times New Roman"/>
        <family val="1"/>
        <charset val="204"/>
      </rPr>
      <t xml:space="preserve"> Визначається в порядку, встановленому</t>
    </r>
    <r>
      <rPr>
        <sz val="12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центральним органом</t>
    </r>
  </si>
  <si>
    <t xml:space="preserve"> виконавчої влади, що реалізує державну політику у сфері статистики.</t>
  </si>
  <si>
    <t>Додаток 1</t>
  </si>
  <si>
    <t xml:space="preserve">до Національного положення (стандарту) бухгалтерського обліку </t>
  </si>
  <si>
    <t>1 «Загальні вимоги до фінансової звітності»</t>
  </si>
  <si>
    <t>2020.03.31</t>
  </si>
  <si>
    <t>86.10</t>
  </si>
  <si>
    <r>
      <t>Підприємство ___</t>
    </r>
    <r>
      <rPr>
        <b/>
        <sz val="10"/>
        <color theme="1"/>
        <rFont val="Times New Roman"/>
        <family val="1"/>
        <charset val="204"/>
      </rPr>
      <t>Комунальне некомерційне підприємство Сумської обласної ради " Обласна клінічна спеціалізована лікарня"</t>
    </r>
    <r>
      <rPr>
        <sz val="10"/>
        <color theme="1"/>
        <rFont val="Times New Roman"/>
        <family val="1"/>
        <charset val="204"/>
      </rPr>
      <t>_________</t>
    </r>
  </si>
  <si>
    <r>
      <t>Територія ___</t>
    </r>
    <r>
      <rPr>
        <b/>
        <sz val="10"/>
        <color theme="1"/>
        <rFont val="Times New Roman"/>
        <family val="1"/>
        <charset val="204"/>
      </rPr>
      <t>Ромни</t>
    </r>
    <r>
      <rPr>
        <sz val="10"/>
        <color theme="1"/>
        <rFont val="Times New Roman"/>
        <family val="1"/>
        <charset val="204"/>
      </rPr>
      <t>__________________________________________________</t>
    </r>
  </si>
  <si>
    <r>
      <t>Організаційно-правова форма господарювання _</t>
    </r>
    <r>
      <rPr>
        <b/>
        <sz val="10"/>
        <color theme="1"/>
        <rFont val="Times New Roman"/>
        <family val="1"/>
        <charset val="204"/>
      </rPr>
      <t>Міністерство охорони здоров"я України</t>
    </r>
    <r>
      <rPr>
        <sz val="10"/>
        <color theme="1"/>
        <rFont val="Times New Roman"/>
        <family val="1"/>
        <charset val="204"/>
      </rPr>
      <t>_</t>
    </r>
  </si>
  <si>
    <r>
      <t>Вид економічної діяльності ____</t>
    </r>
    <r>
      <rPr>
        <b/>
        <sz val="10"/>
        <color theme="1"/>
        <rFont val="Times New Roman"/>
        <family val="1"/>
        <charset val="204"/>
      </rPr>
      <t>Діяльність лікарняних закладів</t>
    </r>
    <r>
      <rPr>
        <sz val="10"/>
        <color theme="1"/>
        <rFont val="Times New Roman"/>
        <family val="1"/>
        <charset val="204"/>
      </rPr>
      <t>_______</t>
    </r>
  </si>
  <si>
    <t>Адреса, телефон  __м.Ромни, б-р Московський, 29.___________________________________</t>
  </si>
  <si>
    <r>
      <t>Середня кількість працівників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 __________722,5__________</t>
    </r>
  </si>
  <si>
    <t>на _31.03.2020__ р.</t>
  </si>
  <si>
    <t>Директор</t>
  </si>
  <si>
    <t>Кульбачний В.П.</t>
  </si>
  <si>
    <t>Денисенко К.І.</t>
  </si>
  <si>
    <t>02000369</t>
  </si>
  <si>
    <t>на _01 липня 2020__ р.</t>
  </si>
  <si>
    <t>07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</si>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</sst>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 inden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4" fillId="0" borderId="0" xfId="0" applyFont="1"/>
    <xf numFmtId="0" fontId="2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right" vertical="center" wrapText="1"/>
    </xf>
    <xf numFmtId="49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55" workbookViewId="0">
      <selection activeCell="E71" sqref="E71"/>
    </sheetView>
  </sheetViews>
  <sheetFormatPr defaultRowHeight="15" x14ac:dyDescent="0.25"/>
  <cols>
    <col min="1" max="1" width="35.5703125" customWidth="1"/>
    <col min="2" max="2" width="12.7109375" customWidth="1"/>
    <col min="3" max="3" width="13.5703125" customWidth="1"/>
    <col min="4" max="4" width="15" customWidth="1"/>
    <col min="5" max="5" width="10.140625" customWidth="1"/>
  </cols>
  <sheetData>
    <row r="1" spans="1:9" ht="10.5" customHeight="1" x14ac:dyDescent="0.25">
      <c r="A1" s="49"/>
      <c r="B1" s="88" t="s">
        <v>93</v>
      </c>
      <c r="C1" s="88"/>
      <c r="D1" s="88"/>
      <c r="E1" s="88"/>
      <c r="F1" s="49"/>
      <c r="G1" s="49"/>
      <c r="H1" s="49"/>
      <c r="I1" s="49"/>
    </row>
    <row r="2" spans="1:9" ht="21" customHeight="1" x14ac:dyDescent="0.25">
      <c r="B2" s="89" t="s">
        <v>94</v>
      </c>
      <c r="C2" s="89"/>
      <c r="D2" s="89"/>
      <c r="E2" s="49"/>
      <c r="F2" s="49"/>
      <c r="G2" s="49"/>
      <c r="H2" s="49"/>
      <c r="I2" s="49"/>
    </row>
    <row r="3" spans="1:9" ht="11.25" customHeight="1" x14ac:dyDescent="0.25">
      <c r="B3" s="88" t="s">
        <v>95</v>
      </c>
      <c r="C3" s="88"/>
      <c r="D3" s="88"/>
      <c r="E3" s="49"/>
      <c r="F3" s="49"/>
      <c r="G3" s="49"/>
      <c r="H3" s="49"/>
      <c r="I3" s="49"/>
    </row>
    <row r="6" spans="1:9" ht="16.5" thickBot="1" x14ac:dyDescent="0.3">
      <c r="A6" s="1"/>
    </row>
    <row r="7" spans="1:9" ht="15.75" thickBot="1" x14ac:dyDescent="0.3">
      <c r="A7" s="68" t="s">
        <v>96</v>
      </c>
      <c r="B7" s="69"/>
      <c r="C7" s="65" t="s">
        <v>0</v>
      </c>
      <c r="D7" s="66"/>
      <c r="E7" s="67"/>
    </row>
    <row r="8" spans="1:9" ht="22.5" customHeight="1" thickBot="1" x14ac:dyDescent="0.3">
      <c r="A8" s="70" t="s">
        <v>1</v>
      </c>
      <c r="B8" s="71"/>
      <c r="C8" s="3"/>
      <c r="D8" s="4"/>
      <c r="E8" s="4"/>
    </row>
    <row r="9" spans="1:9" ht="67.5" customHeight="1" thickBot="1" x14ac:dyDescent="0.3">
      <c r="A9" s="50" t="s">
        <v>98</v>
      </c>
      <c r="B9" s="6" t="s">
        <v>2</v>
      </c>
      <c r="C9" s="72" t="s">
        <v>108</v>
      </c>
      <c r="D9" s="73"/>
      <c r="E9" s="74"/>
    </row>
    <row r="10" spans="1:9" ht="24" customHeight="1" thickBot="1" x14ac:dyDescent="0.3">
      <c r="A10" s="5" t="s">
        <v>99</v>
      </c>
      <c r="B10" s="6" t="s">
        <v>3</v>
      </c>
      <c r="C10" s="65">
        <v>5910700000</v>
      </c>
      <c r="D10" s="66"/>
      <c r="E10" s="67"/>
    </row>
    <row r="11" spans="1:9" ht="56.25" customHeight="1" thickBot="1" x14ac:dyDescent="0.3">
      <c r="A11" s="5" t="s">
        <v>100</v>
      </c>
      <c r="B11" s="6" t="s">
        <v>4</v>
      </c>
      <c r="C11" s="65">
        <v>430</v>
      </c>
      <c r="D11" s="66"/>
      <c r="E11" s="67"/>
    </row>
    <row r="12" spans="1:9" ht="33.75" customHeight="1" thickBot="1" x14ac:dyDescent="0.3">
      <c r="A12" s="5" t="s">
        <v>101</v>
      </c>
      <c r="B12" s="6" t="s">
        <v>5</v>
      </c>
      <c r="C12" s="65" t="s">
        <v>97</v>
      </c>
      <c r="D12" s="66"/>
      <c r="E12" s="67"/>
    </row>
    <row r="13" spans="1:9" ht="29.25" customHeight="1" x14ac:dyDescent="0.25">
      <c r="A13" s="77" t="s">
        <v>103</v>
      </c>
      <c r="B13" s="77"/>
      <c r="C13" s="77"/>
      <c r="D13" s="77"/>
      <c r="E13" s="77"/>
    </row>
    <row r="14" spans="1:9" ht="13.5" customHeight="1" x14ac:dyDescent="0.25">
      <c r="A14" s="77" t="s">
        <v>102</v>
      </c>
      <c r="B14" s="77"/>
      <c r="C14" s="77"/>
      <c r="D14" s="77"/>
      <c r="E14" s="77"/>
    </row>
    <row r="15" spans="1:9" x14ac:dyDescent="0.25">
      <c r="A15" s="7" t="s">
        <v>6</v>
      </c>
    </row>
    <row r="16" spans="1:9" x14ac:dyDescent="0.25">
      <c r="A16" s="8" t="s">
        <v>7</v>
      </c>
    </row>
    <row r="17" spans="1:5" x14ac:dyDescent="0.25">
      <c r="A17" s="8" t="s">
        <v>8</v>
      </c>
    </row>
    <row r="18" spans="1:5" x14ac:dyDescent="0.25">
      <c r="A18" s="9"/>
    </row>
    <row r="19" spans="1:5" ht="15.75" thickBot="1" x14ac:dyDescent="0.3">
      <c r="A19" s="77" t="s">
        <v>9</v>
      </c>
      <c r="B19" s="77"/>
      <c r="C19" s="77"/>
      <c r="D19" s="77"/>
      <c r="E19" s="77"/>
    </row>
    <row r="20" spans="1:5" ht="21.75" customHeight="1" thickBot="1" x14ac:dyDescent="0.3">
      <c r="A20" s="77" t="s">
        <v>10</v>
      </c>
      <c r="B20" s="78"/>
      <c r="C20" s="62"/>
      <c r="D20" s="63"/>
      <c r="E20" s="64"/>
    </row>
    <row r="21" spans="1:5" ht="38.25" customHeight="1" thickBot="1" x14ac:dyDescent="0.3">
      <c r="A21" s="77" t="s">
        <v>11</v>
      </c>
      <c r="B21" s="78"/>
      <c r="C21" s="62"/>
      <c r="D21" s="63"/>
      <c r="E21" s="64"/>
    </row>
    <row r="22" spans="1:5" x14ac:dyDescent="0.25">
      <c r="A22" s="10"/>
    </row>
    <row r="23" spans="1:5" x14ac:dyDescent="0.25">
      <c r="A23" s="11" t="s">
        <v>12</v>
      </c>
    </row>
    <row r="24" spans="1:5" ht="15.75" thickBot="1" x14ac:dyDescent="0.3">
      <c r="A24" s="11" t="s">
        <v>104</v>
      </c>
    </row>
    <row r="25" spans="1:5" ht="15.75" thickBot="1" x14ac:dyDescent="0.3">
      <c r="A25" s="2" t="s">
        <v>13</v>
      </c>
      <c r="B25" s="6" t="s">
        <v>14</v>
      </c>
      <c r="C25" s="12">
        <v>1801001</v>
      </c>
    </row>
    <row r="26" spans="1:5" x14ac:dyDescent="0.25">
      <c r="A26" s="13"/>
    </row>
    <row r="27" spans="1:5" ht="38.25" x14ac:dyDescent="0.25">
      <c r="A27" s="14" t="s">
        <v>15</v>
      </c>
      <c r="B27" s="14" t="s">
        <v>16</v>
      </c>
      <c r="C27" s="14" t="s">
        <v>17</v>
      </c>
      <c r="D27" s="14" t="s">
        <v>18</v>
      </c>
    </row>
    <row r="28" spans="1:5" x14ac:dyDescent="0.25">
      <c r="A28" s="14" t="s">
        <v>19</v>
      </c>
      <c r="B28" s="14">
        <v>2</v>
      </c>
      <c r="C28" s="14" t="s">
        <v>20</v>
      </c>
      <c r="D28" s="14">
        <v>4</v>
      </c>
    </row>
    <row r="29" spans="1:5" x14ac:dyDescent="0.25">
      <c r="A29" s="34" t="s">
        <v>21</v>
      </c>
      <c r="B29" s="15"/>
      <c r="C29" s="79"/>
      <c r="D29" s="81"/>
    </row>
    <row r="30" spans="1:5" ht="15.75" thickBot="1" x14ac:dyDescent="0.3">
      <c r="A30" s="36" t="s">
        <v>22</v>
      </c>
      <c r="B30" s="16">
        <v>1000</v>
      </c>
      <c r="C30" s="80"/>
      <c r="D30" s="82"/>
    </row>
    <row r="31" spans="1:5" ht="15.75" thickBot="1" x14ac:dyDescent="0.3">
      <c r="A31" s="37" t="s">
        <v>23</v>
      </c>
      <c r="B31" s="18">
        <v>1001</v>
      </c>
      <c r="C31" s="19"/>
      <c r="D31" s="38"/>
    </row>
    <row r="32" spans="1:5" x14ac:dyDescent="0.25">
      <c r="A32" s="39" t="s">
        <v>24</v>
      </c>
      <c r="B32" s="18">
        <v>1002</v>
      </c>
      <c r="C32" s="19"/>
      <c r="D32" s="38"/>
    </row>
    <row r="33" spans="1:4" x14ac:dyDescent="0.25">
      <c r="A33" s="20" t="s">
        <v>25</v>
      </c>
      <c r="B33" s="14">
        <v>1005</v>
      </c>
      <c r="C33" s="21" t="s">
        <v>26</v>
      </c>
      <c r="D33" s="21"/>
    </row>
    <row r="34" spans="1:4" x14ac:dyDescent="0.25">
      <c r="A34" s="21" t="s">
        <v>27</v>
      </c>
      <c r="B34" s="22">
        <v>1010</v>
      </c>
      <c r="C34" s="21">
        <f>C35-C36</f>
        <v>54553080</v>
      </c>
      <c r="D34" s="21">
        <f>D35-D36</f>
        <v>73822240</v>
      </c>
    </row>
    <row r="35" spans="1:4" x14ac:dyDescent="0.25">
      <c r="A35" s="20" t="s">
        <v>23</v>
      </c>
      <c r="B35" s="22">
        <v>1011</v>
      </c>
      <c r="C35" s="21">
        <v>65704109</v>
      </c>
      <c r="D35" s="21">
        <v>90645252</v>
      </c>
    </row>
    <row r="36" spans="1:4" x14ac:dyDescent="0.25">
      <c r="A36" s="21" t="s">
        <v>28</v>
      </c>
      <c r="B36" s="22">
        <v>1012</v>
      </c>
      <c r="C36" s="21">
        <v>11151029</v>
      </c>
      <c r="D36" s="21">
        <v>16823012</v>
      </c>
    </row>
    <row r="37" spans="1:4" x14ac:dyDescent="0.25">
      <c r="A37" s="21" t="s">
        <v>29</v>
      </c>
      <c r="B37" s="14">
        <v>1015</v>
      </c>
      <c r="C37" s="21"/>
      <c r="D37" s="21"/>
    </row>
    <row r="38" spans="1:4" x14ac:dyDescent="0.25">
      <c r="A38" s="21" t="s">
        <v>30</v>
      </c>
      <c r="B38" s="14">
        <v>1020</v>
      </c>
      <c r="C38" s="21">
        <v>162270</v>
      </c>
      <c r="D38" s="21"/>
    </row>
    <row r="39" spans="1:4" x14ac:dyDescent="0.25">
      <c r="A39" s="23" t="s">
        <v>31</v>
      </c>
      <c r="B39" s="83">
        <v>1030</v>
      </c>
      <c r="C39" s="84"/>
      <c r="D39" s="84"/>
    </row>
    <row r="40" spans="1:4" ht="25.5" x14ac:dyDescent="0.25">
      <c r="A40" s="24" t="s">
        <v>32</v>
      </c>
      <c r="B40" s="76"/>
      <c r="C40" s="85"/>
      <c r="D40" s="85"/>
    </row>
    <row r="41" spans="1:4" x14ac:dyDescent="0.25">
      <c r="A41" s="21" t="s">
        <v>33</v>
      </c>
      <c r="B41" s="14">
        <v>1035</v>
      </c>
      <c r="C41" s="21" t="s">
        <v>26</v>
      </c>
      <c r="D41" s="21"/>
    </row>
    <row r="42" spans="1:4" ht="25.5" x14ac:dyDescent="0.25">
      <c r="A42" s="21" t="s">
        <v>34</v>
      </c>
      <c r="B42" s="14">
        <v>1040</v>
      </c>
      <c r="C42" s="21" t="s">
        <v>26</v>
      </c>
      <c r="D42" s="21"/>
    </row>
    <row r="43" spans="1:4" x14ac:dyDescent="0.25">
      <c r="A43" s="36" t="s">
        <v>35</v>
      </c>
      <c r="B43" s="16">
        <v>1045</v>
      </c>
      <c r="C43" s="6"/>
      <c r="D43" s="35"/>
    </row>
    <row r="44" spans="1:4" x14ac:dyDescent="0.25">
      <c r="A44" s="21" t="s">
        <v>36</v>
      </c>
      <c r="B44" s="14">
        <v>1090</v>
      </c>
      <c r="C44" s="21" t="s">
        <v>26</v>
      </c>
      <c r="D44" s="21"/>
    </row>
    <row r="45" spans="1:4" x14ac:dyDescent="0.25">
      <c r="A45" s="26" t="s">
        <v>37</v>
      </c>
      <c r="B45" s="27">
        <v>1095</v>
      </c>
      <c r="C45" s="26">
        <f>C34+C38</f>
        <v>54715350</v>
      </c>
      <c r="D45" s="26">
        <f>D34+D38</f>
        <v>73822240</v>
      </c>
    </row>
    <row r="46" spans="1:4" x14ac:dyDescent="0.25">
      <c r="A46" s="34" t="s">
        <v>38</v>
      </c>
      <c r="B46" s="86">
        <v>1100</v>
      </c>
      <c r="C46" s="17" t="s">
        <v>26</v>
      </c>
      <c r="D46" s="17" t="s">
        <v>26</v>
      </c>
    </row>
    <row r="47" spans="1:4" x14ac:dyDescent="0.25">
      <c r="A47" s="36" t="s">
        <v>39</v>
      </c>
      <c r="B47" s="87"/>
      <c r="C47" s="17">
        <v>3544476</v>
      </c>
      <c r="D47" s="17">
        <v>2972568</v>
      </c>
    </row>
    <row r="48" spans="1:4" x14ac:dyDescent="0.25">
      <c r="A48" s="21" t="s">
        <v>40</v>
      </c>
      <c r="B48" s="14">
        <v>1110</v>
      </c>
      <c r="C48" s="21">
        <v>377765</v>
      </c>
      <c r="D48" s="21">
        <v>378670</v>
      </c>
    </row>
    <row r="49" spans="1:4" ht="25.5" x14ac:dyDescent="0.25">
      <c r="A49" s="21" t="s">
        <v>41</v>
      </c>
      <c r="B49" s="22">
        <v>1125</v>
      </c>
      <c r="C49" s="21" t="s">
        <v>26</v>
      </c>
      <c r="D49" s="21"/>
    </row>
    <row r="50" spans="1:4" ht="25.5" x14ac:dyDescent="0.25">
      <c r="A50" s="23" t="s">
        <v>42</v>
      </c>
      <c r="B50" s="83">
        <v>1130</v>
      </c>
      <c r="C50" s="84" t="s">
        <v>26</v>
      </c>
      <c r="D50" s="84"/>
    </row>
    <row r="51" spans="1:4" x14ac:dyDescent="0.25">
      <c r="A51" s="24" t="s">
        <v>43</v>
      </c>
      <c r="B51" s="76"/>
      <c r="C51" s="85"/>
      <c r="D51" s="85"/>
    </row>
    <row r="52" spans="1:4" x14ac:dyDescent="0.25">
      <c r="A52" s="28" t="s">
        <v>44</v>
      </c>
      <c r="B52" s="14">
        <v>1135</v>
      </c>
      <c r="C52" s="21"/>
      <c r="D52" s="21"/>
    </row>
    <row r="53" spans="1:4" x14ac:dyDescent="0.25">
      <c r="A53" s="28" t="s">
        <v>45</v>
      </c>
      <c r="B53" s="14">
        <v>1136</v>
      </c>
      <c r="C53" s="21"/>
      <c r="D53" s="21"/>
    </row>
    <row r="54" spans="1:4" x14ac:dyDescent="0.25">
      <c r="A54" s="21" t="s">
        <v>46</v>
      </c>
      <c r="B54" s="22">
        <v>1155</v>
      </c>
      <c r="C54" s="21">
        <v>77294</v>
      </c>
      <c r="D54" s="21">
        <v>30536</v>
      </c>
    </row>
    <row r="55" spans="1:4" x14ac:dyDescent="0.25">
      <c r="A55" s="21" t="s">
        <v>47</v>
      </c>
      <c r="B55" s="22">
        <v>1160</v>
      </c>
      <c r="C55" s="21" t="s">
        <v>26</v>
      </c>
      <c r="D55" s="21"/>
    </row>
    <row r="56" spans="1:4" x14ac:dyDescent="0.25">
      <c r="A56" s="21" t="s">
        <v>48</v>
      </c>
      <c r="B56" s="22">
        <v>1165</v>
      </c>
      <c r="C56" s="21">
        <v>88139</v>
      </c>
      <c r="D56" s="21">
        <v>144775</v>
      </c>
    </row>
    <row r="57" spans="1:4" x14ac:dyDescent="0.25">
      <c r="A57" s="21" t="s">
        <v>49</v>
      </c>
      <c r="B57" s="14">
        <v>1170</v>
      </c>
      <c r="C57" s="21"/>
      <c r="D57" s="21"/>
    </row>
    <row r="58" spans="1:4" x14ac:dyDescent="0.25">
      <c r="A58" s="21" t="s">
        <v>50</v>
      </c>
      <c r="B58" s="14">
        <v>1190</v>
      </c>
      <c r="C58" s="21"/>
      <c r="D58" s="21"/>
    </row>
    <row r="59" spans="1:4" x14ac:dyDescent="0.25">
      <c r="A59" s="26" t="s">
        <v>51</v>
      </c>
      <c r="B59" s="27">
        <v>1195</v>
      </c>
      <c r="C59" s="26">
        <f>SUM(C47:C58)</f>
        <v>4087674</v>
      </c>
      <c r="D59" s="26">
        <f>SUM(D47:D58)</f>
        <v>3526549</v>
      </c>
    </row>
    <row r="60" spans="1:4" ht="25.5" x14ac:dyDescent="0.25">
      <c r="A60" s="27" t="s">
        <v>52</v>
      </c>
      <c r="B60" s="27">
        <v>1200</v>
      </c>
      <c r="C60" s="21"/>
      <c r="D60" s="21"/>
    </row>
    <row r="61" spans="1:4" ht="16.5" thickBot="1" x14ac:dyDescent="0.3">
      <c r="A61" s="40" t="s">
        <v>53</v>
      </c>
      <c r="B61" s="29">
        <v>1300</v>
      </c>
      <c r="C61" s="47">
        <f>C45+C59</f>
        <v>58803024</v>
      </c>
      <c r="D61" s="47">
        <f>D45+D59</f>
        <v>77348789</v>
      </c>
    </row>
    <row r="62" spans="1:4" ht="36" customHeight="1" x14ac:dyDescent="0.25">
      <c r="A62" s="75" t="s">
        <v>54</v>
      </c>
      <c r="B62" s="25" t="s">
        <v>55</v>
      </c>
      <c r="C62" s="75" t="s">
        <v>17</v>
      </c>
      <c r="D62" s="75" t="s">
        <v>18</v>
      </c>
    </row>
    <row r="63" spans="1:4" x14ac:dyDescent="0.25">
      <c r="A63" s="76"/>
      <c r="B63" s="30" t="s">
        <v>56</v>
      </c>
      <c r="C63" s="76"/>
      <c r="D63" s="76"/>
    </row>
    <row r="64" spans="1:4" ht="15.75" thickBot="1" x14ac:dyDescent="0.3">
      <c r="A64" s="41">
        <v>1</v>
      </c>
      <c r="B64" s="15">
        <v>2</v>
      </c>
      <c r="C64" s="15">
        <v>3</v>
      </c>
      <c r="D64" s="42">
        <v>4</v>
      </c>
    </row>
    <row r="65" spans="1:5" x14ac:dyDescent="0.25">
      <c r="A65" s="43" t="s">
        <v>57</v>
      </c>
      <c r="B65" s="18"/>
      <c r="C65" s="19" t="s">
        <v>26</v>
      </c>
      <c r="D65" s="19" t="s">
        <v>26</v>
      </c>
    </row>
    <row r="66" spans="1:5" x14ac:dyDescent="0.25">
      <c r="A66" s="36" t="s">
        <v>58</v>
      </c>
      <c r="B66" s="16">
        <v>1400</v>
      </c>
      <c r="C66" s="17">
        <v>12068882</v>
      </c>
      <c r="D66" s="17">
        <f>12068882</f>
        <v>12068882</v>
      </c>
    </row>
    <row r="67" spans="1:5" x14ac:dyDescent="0.25">
      <c r="A67" s="21" t="s">
        <v>59</v>
      </c>
      <c r="B67" s="14">
        <v>1405</v>
      </c>
      <c r="C67" s="21">
        <v>53575117</v>
      </c>
      <c r="D67" s="21">
        <v>53575117</v>
      </c>
    </row>
    <row r="68" spans="1:5" x14ac:dyDescent="0.25">
      <c r="A68" s="21" t="s">
        <v>60</v>
      </c>
      <c r="B68" s="14">
        <v>1410</v>
      </c>
      <c r="C68" s="21" t="s">
        <v>26</v>
      </c>
      <c r="D68" s="21">
        <v>24436677</v>
      </c>
    </row>
    <row r="69" spans="1:5" x14ac:dyDescent="0.25">
      <c r="A69" s="21" t="s">
        <v>61</v>
      </c>
      <c r="B69" s="14">
        <v>1415</v>
      </c>
      <c r="C69" s="21" t="s">
        <v>26</v>
      </c>
      <c r="D69" s="21"/>
    </row>
    <row r="70" spans="1:5" ht="25.5" x14ac:dyDescent="0.25">
      <c r="A70" s="21" t="s">
        <v>62</v>
      </c>
      <c r="B70" s="14">
        <v>1420</v>
      </c>
      <c r="C70" s="21">
        <v>-6954510</v>
      </c>
      <c r="D70" s="21">
        <f>-12947083</f>
        <v>-12947083</v>
      </c>
      <c r="E70">
        <f>D70-C70</f>
        <v>-5992573</v>
      </c>
    </row>
    <row r="71" spans="1:5" x14ac:dyDescent="0.25">
      <c r="A71" s="21" t="s">
        <v>63</v>
      </c>
      <c r="B71" s="14">
        <v>1425</v>
      </c>
      <c r="C71" s="14" t="s">
        <v>64</v>
      </c>
      <c r="D71" s="14" t="s">
        <v>64</v>
      </c>
    </row>
    <row r="72" spans="1:5" x14ac:dyDescent="0.25">
      <c r="A72" s="21" t="s">
        <v>65</v>
      </c>
      <c r="B72" s="14">
        <v>1430</v>
      </c>
      <c r="C72" s="14" t="s">
        <v>64</v>
      </c>
      <c r="D72" s="14" t="s">
        <v>64</v>
      </c>
    </row>
    <row r="73" spans="1:5" x14ac:dyDescent="0.25">
      <c r="A73" s="26" t="s">
        <v>66</v>
      </c>
      <c r="B73" s="27">
        <v>1495</v>
      </c>
      <c r="C73" s="26">
        <f>SUM(C66:C72)</f>
        <v>58689489</v>
      </c>
      <c r="D73" s="21">
        <f>SUM(D66:D72)</f>
        <v>77133593</v>
      </c>
    </row>
    <row r="74" spans="1:5" ht="25.5" x14ac:dyDescent="0.25">
      <c r="A74" s="34" t="s">
        <v>67</v>
      </c>
      <c r="B74" s="15"/>
      <c r="C74" s="17" t="s">
        <v>26</v>
      </c>
      <c r="D74" s="81"/>
    </row>
    <row r="75" spans="1:5" x14ac:dyDescent="0.25">
      <c r="A75" s="36" t="s">
        <v>68</v>
      </c>
      <c r="B75" s="16">
        <v>1500</v>
      </c>
      <c r="C75" s="17" t="s">
        <v>26</v>
      </c>
      <c r="D75" s="94"/>
    </row>
    <row r="76" spans="1:5" x14ac:dyDescent="0.25">
      <c r="A76" s="21" t="s">
        <v>69</v>
      </c>
      <c r="B76" s="14">
        <v>1510</v>
      </c>
      <c r="C76" s="21"/>
      <c r="D76" s="21"/>
    </row>
    <row r="77" spans="1:5" x14ac:dyDescent="0.25">
      <c r="A77" s="21" t="s">
        <v>70</v>
      </c>
      <c r="B77" s="14">
        <v>1515</v>
      </c>
      <c r="C77" s="21"/>
      <c r="D77" s="21"/>
    </row>
    <row r="78" spans="1:5" x14ac:dyDescent="0.25">
      <c r="A78" s="21" t="s">
        <v>71</v>
      </c>
      <c r="B78" s="14">
        <v>1520</v>
      </c>
      <c r="C78" s="21"/>
      <c r="D78" s="21"/>
    </row>
    <row r="79" spans="1:5" x14ac:dyDescent="0.25">
      <c r="A79" s="21" t="s">
        <v>72</v>
      </c>
      <c r="B79" s="14">
        <v>1525</v>
      </c>
      <c r="C79" s="21"/>
      <c r="D79" s="21"/>
    </row>
    <row r="80" spans="1:5" x14ac:dyDescent="0.25">
      <c r="A80" s="26" t="s">
        <v>73</v>
      </c>
      <c r="B80" s="27">
        <v>1595</v>
      </c>
      <c r="C80" s="21" t="s">
        <v>26</v>
      </c>
      <c r="D80" s="21"/>
    </row>
    <row r="81" spans="1:4" x14ac:dyDescent="0.25">
      <c r="A81" s="34" t="s">
        <v>74</v>
      </c>
      <c r="B81" s="15"/>
      <c r="C81" s="17" t="s">
        <v>26</v>
      </c>
      <c r="D81" s="81"/>
    </row>
    <row r="82" spans="1:4" x14ac:dyDescent="0.25">
      <c r="A82" s="36" t="s">
        <v>75</v>
      </c>
      <c r="B82" s="16">
        <v>1600</v>
      </c>
      <c r="C82" s="17" t="s">
        <v>26</v>
      </c>
      <c r="D82" s="94"/>
    </row>
    <row r="83" spans="1:4" x14ac:dyDescent="0.25">
      <c r="A83" s="23" t="s">
        <v>76</v>
      </c>
      <c r="B83" s="83">
        <v>1610</v>
      </c>
      <c r="C83" s="84" t="s">
        <v>26</v>
      </c>
      <c r="D83" s="84"/>
    </row>
    <row r="84" spans="1:4" x14ac:dyDescent="0.25">
      <c r="A84" s="31" t="s">
        <v>77</v>
      </c>
      <c r="B84" s="76"/>
      <c r="C84" s="85"/>
      <c r="D84" s="85"/>
    </row>
    <row r="85" spans="1:4" x14ac:dyDescent="0.25">
      <c r="A85" s="28" t="s">
        <v>78</v>
      </c>
      <c r="B85" s="14">
        <v>1615</v>
      </c>
      <c r="C85" s="21" t="s">
        <v>26</v>
      </c>
      <c r="D85" s="21">
        <v>150419</v>
      </c>
    </row>
    <row r="86" spans="1:4" x14ac:dyDescent="0.25">
      <c r="A86" s="28" t="s">
        <v>79</v>
      </c>
      <c r="B86" s="14">
        <v>1620</v>
      </c>
      <c r="C86" s="21">
        <v>11210</v>
      </c>
      <c r="D86" s="21">
        <v>6019</v>
      </c>
    </row>
    <row r="87" spans="1:4" x14ac:dyDescent="0.25">
      <c r="A87" s="28" t="s">
        <v>45</v>
      </c>
      <c r="B87" s="14">
        <v>1621</v>
      </c>
      <c r="C87" s="21"/>
      <c r="D87" s="21"/>
    </row>
    <row r="88" spans="1:4" x14ac:dyDescent="0.25">
      <c r="A88" s="28" t="s">
        <v>80</v>
      </c>
      <c r="B88" s="14">
        <v>1625</v>
      </c>
      <c r="C88" s="21"/>
      <c r="D88" s="21"/>
    </row>
    <row r="89" spans="1:4" x14ac:dyDescent="0.25">
      <c r="A89" s="28" t="s">
        <v>81</v>
      </c>
      <c r="B89" s="14">
        <v>1630</v>
      </c>
      <c r="C89" s="21">
        <v>66084</v>
      </c>
      <c r="D89" s="21">
        <v>24517</v>
      </c>
    </row>
    <row r="90" spans="1:4" x14ac:dyDescent="0.25">
      <c r="A90" s="21" t="s">
        <v>82</v>
      </c>
      <c r="B90" s="22">
        <v>1660</v>
      </c>
      <c r="C90" s="21"/>
      <c r="D90" s="21"/>
    </row>
    <row r="91" spans="1:4" x14ac:dyDescent="0.25">
      <c r="A91" s="21" t="s">
        <v>83</v>
      </c>
      <c r="B91" s="14">
        <v>1665</v>
      </c>
      <c r="C91" s="21"/>
      <c r="D91" s="21"/>
    </row>
    <row r="92" spans="1:4" x14ac:dyDescent="0.25">
      <c r="A92" s="21" t="s">
        <v>84</v>
      </c>
      <c r="B92" s="14">
        <v>1690</v>
      </c>
      <c r="C92" s="21">
        <v>36241</v>
      </c>
      <c r="D92" s="21">
        <v>34241</v>
      </c>
    </row>
    <row r="93" spans="1:4" x14ac:dyDescent="0.25">
      <c r="A93" s="26" t="s">
        <v>85</v>
      </c>
      <c r="B93" s="27">
        <v>1695</v>
      </c>
      <c r="C93" s="21"/>
      <c r="D93" s="21"/>
    </row>
    <row r="94" spans="1:4" ht="25.5" x14ac:dyDescent="0.25">
      <c r="A94" s="32" t="s">
        <v>86</v>
      </c>
      <c r="B94" s="90">
        <v>1700</v>
      </c>
      <c r="C94" s="92">
        <f>C86+C89+C92</f>
        <v>113535</v>
      </c>
      <c r="D94" s="92">
        <f>D86+D89+D92+D85</f>
        <v>215196</v>
      </c>
    </row>
    <row r="95" spans="1:4" ht="25.5" x14ac:dyDescent="0.25">
      <c r="A95" s="33" t="s">
        <v>87</v>
      </c>
      <c r="B95" s="91"/>
      <c r="C95" s="93"/>
      <c r="D95" s="93"/>
    </row>
    <row r="96" spans="1:4" ht="15.75" x14ac:dyDescent="0.25">
      <c r="A96" s="26" t="s">
        <v>88</v>
      </c>
      <c r="B96" s="27">
        <v>1900</v>
      </c>
      <c r="C96" s="48">
        <f>C73+C94</f>
        <v>58803024</v>
      </c>
      <c r="D96" s="48">
        <f>D73+D94</f>
        <v>77348789</v>
      </c>
    </row>
    <row r="97" spans="1:3" x14ac:dyDescent="0.25">
      <c r="A97" s="44"/>
    </row>
    <row r="98" spans="1:3" x14ac:dyDescent="0.25">
      <c r="A98" s="44"/>
    </row>
    <row r="99" spans="1:3" x14ac:dyDescent="0.25">
      <c r="A99" s="44" t="s">
        <v>105</v>
      </c>
      <c r="C99" t="s">
        <v>106</v>
      </c>
    </row>
    <row r="100" spans="1:3" x14ac:dyDescent="0.25">
      <c r="A100" s="44"/>
    </row>
    <row r="101" spans="1:3" x14ac:dyDescent="0.25">
      <c r="A101" s="8" t="s">
        <v>89</v>
      </c>
      <c r="C101" t="s">
        <v>107</v>
      </c>
    </row>
    <row r="102" spans="1:3" x14ac:dyDescent="0.25">
      <c r="A102" s="8"/>
    </row>
    <row r="103" spans="1:3" x14ac:dyDescent="0.25">
      <c r="A103" s="8"/>
    </row>
    <row r="104" spans="1:3" x14ac:dyDescent="0.25">
      <c r="A104" s="8"/>
    </row>
    <row r="105" spans="1:3" x14ac:dyDescent="0.25">
      <c r="A105" s="45" t="s">
        <v>90</v>
      </c>
    </row>
    <row r="106" spans="1:3" ht="15.75" x14ac:dyDescent="0.25">
      <c r="A106" s="46" t="s">
        <v>91</v>
      </c>
    </row>
    <row r="107" spans="1:3" x14ac:dyDescent="0.25">
      <c r="A107" s="45" t="s">
        <v>92</v>
      </c>
    </row>
    <row r="108" spans="1:3" x14ac:dyDescent="0.25">
      <c r="A108" s="45"/>
    </row>
    <row r="109" spans="1:3" x14ac:dyDescent="0.25">
      <c r="A109" s="45"/>
    </row>
    <row r="110" spans="1:3" x14ac:dyDescent="0.25">
      <c r="A110" s="45"/>
    </row>
    <row r="111" spans="1:3" x14ac:dyDescent="0.25">
      <c r="A111" s="45"/>
    </row>
    <row r="112" spans="1:3" x14ac:dyDescent="0.25">
      <c r="A112" s="45"/>
    </row>
    <row r="113" spans="1:1" x14ac:dyDescent="0.25">
      <c r="A113" s="45"/>
    </row>
  </sheetData>
  <mergeCells count="37">
    <mergeCell ref="B1:E1"/>
    <mergeCell ref="B2:D2"/>
    <mergeCell ref="B3:D3"/>
    <mergeCell ref="B94:B95"/>
    <mergeCell ref="C94:C95"/>
    <mergeCell ref="D94:D95"/>
    <mergeCell ref="D74:D75"/>
    <mergeCell ref="D81:D82"/>
    <mergeCell ref="B83:B84"/>
    <mergeCell ref="C83:C84"/>
    <mergeCell ref="D83:D84"/>
    <mergeCell ref="C12:E12"/>
    <mergeCell ref="A13:E13"/>
    <mergeCell ref="A14:E14"/>
    <mergeCell ref="A19:E19"/>
    <mergeCell ref="A20:B20"/>
    <mergeCell ref="A62:A63"/>
    <mergeCell ref="C62:C63"/>
    <mergeCell ref="D62:D63"/>
    <mergeCell ref="A21:B21"/>
    <mergeCell ref="C21:E21"/>
    <mergeCell ref="C29:C30"/>
    <mergeCell ref="D29:D30"/>
    <mergeCell ref="B39:B40"/>
    <mergeCell ref="C39:C40"/>
    <mergeCell ref="D39:D40"/>
    <mergeCell ref="B46:B47"/>
    <mergeCell ref="B50:B51"/>
    <mergeCell ref="C50:C51"/>
    <mergeCell ref="D50:D51"/>
    <mergeCell ref="C20:E20"/>
    <mergeCell ref="C11:E11"/>
    <mergeCell ref="A7:B7"/>
    <mergeCell ref="C7:E7"/>
    <mergeCell ref="A8:B8"/>
    <mergeCell ref="C9:E9"/>
    <mergeCell ref="C10:E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topLeftCell="A28" workbookViewId="0">
      <selection activeCell="D68" sqref="D68"/>
    </sheetView>
  </sheetViews>
  <sheetFormatPr defaultRowHeight="15" x14ac:dyDescent="0.25"/>
  <cols>
    <col min="1" max="1" width="35.5703125" customWidth="1"/>
    <col min="2" max="2" width="12.7109375" customWidth="1"/>
    <col min="3" max="3" width="13.5703125" customWidth="1"/>
    <col min="4" max="4" width="12.42578125" customWidth="1"/>
    <col min="5" max="5" width="12.7109375" customWidth="1"/>
  </cols>
  <sheetData>
    <row r="1" spans="1:9" ht="10.5" customHeight="1" x14ac:dyDescent="0.25">
      <c r="A1" s="49"/>
      <c r="B1" s="88" t="s">
        <v>93</v>
      </c>
      <c r="C1" s="88"/>
      <c r="D1" s="88"/>
      <c r="E1" s="88"/>
      <c r="F1" s="49"/>
      <c r="G1" s="49"/>
      <c r="H1" s="49"/>
      <c r="I1" s="49"/>
    </row>
    <row r="2" spans="1:9" ht="21" customHeight="1" x14ac:dyDescent="0.25">
      <c r="B2" s="89" t="s">
        <v>94</v>
      </c>
      <c r="C2" s="89"/>
      <c r="D2" s="89"/>
      <c r="E2" s="49"/>
      <c r="F2" s="49"/>
      <c r="G2" s="49"/>
      <c r="H2" s="49"/>
      <c r="I2" s="49"/>
    </row>
    <row r="3" spans="1:9" ht="11.25" customHeight="1" x14ac:dyDescent="0.25">
      <c r="B3" s="88" t="s">
        <v>95</v>
      </c>
      <c r="C3" s="88"/>
      <c r="D3" s="88"/>
      <c r="E3" s="49"/>
      <c r="F3" s="49"/>
      <c r="G3" s="49"/>
      <c r="H3" s="49"/>
      <c r="I3" s="49"/>
    </row>
    <row r="6" spans="1:9" ht="16.5" thickBot="1" x14ac:dyDescent="0.3">
      <c r="A6" s="1"/>
    </row>
    <row r="7" spans="1:9" ht="15.75" thickBot="1" x14ac:dyDescent="0.3">
      <c r="A7" s="68"/>
      <c r="B7" s="69"/>
      <c r="C7" s="65" t="s">
        <v>0</v>
      </c>
      <c r="D7" s="66"/>
      <c r="E7" s="67"/>
    </row>
    <row r="8" spans="1:9" ht="22.5" customHeight="1" thickBot="1" x14ac:dyDescent="0.3">
      <c r="A8" s="70" t="s">
        <v>1</v>
      </c>
      <c r="B8" s="71"/>
      <c r="C8" s="3">
        <v>2020</v>
      </c>
      <c r="D8" s="61" t="s">
        <v>110</v>
      </c>
      <c r="E8" s="61" t="s">
        <v>111</v>
      </c>
    </row>
    <row r="9" spans="1:9" ht="67.5" customHeight="1" thickBot="1" x14ac:dyDescent="0.3">
      <c r="A9" s="50" t="s">
        <v>98</v>
      </c>
      <c r="B9" s="59" t="s">
        <v>2</v>
      </c>
      <c r="C9" s="72" t="s">
        <v>108</v>
      </c>
      <c r="D9" s="73"/>
      <c r="E9" s="74"/>
    </row>
    <row r="10" spans="1:9" ht="24" customHeight="1" thickBot="1" x14ac:dyDescent="0.3">
      <c r="A10" s="58" t="s">
        <v>99</v>
      </c>
      <c r="B10" s="59" t="s">
        <v>3</v>
      </c>
      <c r="C10" s="65">
        <v>5910700000</v>
      </c>
      <c r="D10" s="66"/>
      <c r="E10" s="67"/>
    </row>
    <row r="11" spans="1:9" ht="56.25" customHeight="1" thickBot="1" x14ac:dyDescent="0.3">
      <c r="A11" s="58" t="s">
        <v>100</v>
      </c>
      <c r="B11" s="59" t="s">
        <v>4</v>
      </c>
      <c r="C11" s="65">
        <v>430</v>
      </c>
      <c r="D11" s="66"/>
      <c r="E11" s="67"/>
    </row>
    <row r="12" spans="1:9" ht="33.75" customHeight="1" thickBot="1" x14ac:dyDescent="0.3">
      <c r="A12" s="58" t="s">
        <v>101</v>
      </c>
      <c r="B12" s="59" t="s">
        <v>5</v>
      </c>
      <c r="C12" s="65" t="s">
        <v>97</v>
      </c>
      <c r="D12" s="66"/>
      <c r="E12" s="67"/>
    </row>
    <row r="13" spans="1:9" ht="29.25" customHeight="1" x14ac:dyDescent="0.25">
      <c r="A13" s="77" t="s">
        <v>103</v>
      </c>
      <c r="B13" s="77"/>
      <c r="C13" s="77"/>
      <c r="D13" s="77"/>
      <c r="E13" s="77"/>
    </row>
    <row r="14" spans="1:9" ht="13.5" customHeight="1" x14ac:dyDescent="0.25">
      <c r="A14" s="77" t="s">
        <v>102</v>
      </c>
      <c r="B14" s="77"/>
      <c r="C14" s="77"/>
      <c r="D14" s="77"/>
      <c r="E14" s="77"/>
    </row>
    <row r="15" spans="1:9" x14ac:dyDescent="0.25">
      <c r="A15" s="7" t="s">
        <v>6</v>
      </c>
    </row>
    <row r="16" spans="1:9" x14ac:dyDescent="0.25">
      <c r="A16" s="8" t="s">
        <v>7</v>
      </c>
    </row>
    <row r="17" spans="1:5" x14ac:dyDescent="0.25">
      <c r="A17" s="8" t="s">
        <v>8</v>
      </c>
    </row>
    <row r="18" spans="1:5" x14ac:dyDescent="0.25">
      <c r="A18" s="9"/>
    </row>
    <row r="19" spans="1:5" ht="15.75" thickBot="1" x14ac:dyDescent="0.3">
      <c r="A19" s="77" t="s">
        <v>9</v>
      </c>
      <c r="B19" s="77"/>
      <c r="C19" s="77"/>
      <c r="D19" s="77"/>
      <c r="E19" s="77"/>
    </row>
    <row r="20" spans="1:5" ht="21.75" customHeight="1" thickBot="1" x14ac:dyDescent="0.3">
      <c r="A20" s="77" t="s">
        <v>10</v>
      </c>
      <c r="B20" s="78"/>
      <c r="C20" s="62"/>
      <c r="D20" s="63"/>
      <c r="E20" s="64"/>
    </row>
    <row r="21" spans="1:5" ht="38.25" customHeight="1" thickBot="1" x14ac:dyDescent="0.3">
      <c r="A21" s="77" t="s">
        <v>11</v>
      </c>
      <c r="B21" s="78"/>
      <c r="C21" s="62"/>
      <c r="D21" s="63"/>
      <c r="E21" s="64"/>
    </row>
    <row r="22" spans="1:5" x14ac:dyDescent="0.25">
      <c r="A22" s="10"/>
    </row>
    <row r="23" spans="1:5" x14ac:dyDescent="0.25">
      <c r="A23" s="11" t="s">
        <v>12</v>
      </c>
    </row>
    <row r="24" spans="1:5" ht="15.75" thickBot="1" x14ac:dyDescent="0.3">
      <c r="A24" s="11" t="s">
        <v>109</v>
      </c>
    </row>
    <row r="25" spans="1:5" ht="15.75" thickBot="1" x14ac:dyDescent="0.3">
      <c r="A25" s="60" t="s">
        <v>13</v>
      </c>
      <c r="B25" s="59" t="s">
        <v>14</v>
      </c>
      <c r="C25" s="57">
        <v>1801001</v>
      </c>
    </row>
    <row r="26" spans="1:5" x14ac:dyDescent="0.25">
      <c r="A26" s="13"/>
    </row>
    <row r="27" spans="1:5" ht="38.25" x14ac:dyDescent="0.25">
      <c r="A27" s="14" t="s">
        <v>15</v>
      </c>
      <c r="B27" s="14" t="s">
        <v>16</v>
      </c>
      <c r="C27" s="14" t="s">
        <v>17</v>
      </c>
      <c r="D27" s="14" t="s">
        <v>18</v>
      </c>
    </row>
    <row r="28" spans="1:5" x14ac:dyDescent="0.25">
      <c r="A28" s="14" t="s">
        <v>19</v>
      </c>
      <c r="B28" s="14">
        <v>2</v>
      </c>
      <c r="C28" s="14" t="s">
        <v>20</v>
      </c>
      <c r="D28" s="14">
        <v>4</v>
      </c>
    </row>
    <row r="29" spans="1:5" x14ac:dyDescent="0.25">
      <c r="A29" s="34" t="s">
        <v>21</v>
      </c>
      <c r="B29" s="15"/>
      <c r="C29" s="79"/>
      <c r="D29" s="81"/>
    </row>
    <row r="30" spans="1:5" ht="15.75" thickBot="1" x14ac:dyDescent="0.3">
      <c r="A30" s="36" t="s">
        <v>22</v>
      </c>
      <c r="B30" s="16">
        <v>1000</v>
      </c>
      <c r="C30" s="80"/>
      <c r="D30" s="82"/>
    </row>
    <row r="31" spans="1:5" ht="15.75" thickBot="1" x14ac:dyDescent="0.3">
      <c r="A31" s="37" t="s">
        <v>23</v>
      </c>
      <c r="B31" s="18">
        <v>1001</v>
      </c>
      <c r="C31" s="19"/>
      <c r="D31" s="38"/>
    </row>
    <row r="32" spans="1:5" x14ac:dyDescent="0.25">
      <c r="A32" s="39" t="s">
        <v>24</v>
      </c>
      <c r="B32" s="18">
        <v>1002</v>
      </c>
      <c r="C32" s="19"/>
      <c r="D32" s="38"/>
    </row>
    <row r="33" spans="1:4" x14ac:dyDescent="0.25">
      <c r="A33" s="20" t="s">
        <v>25</v>
      </c>
      <c r="B33" s="14">
        <v>1005</v>
      </c>
      <c r="C33" s="21" t="s">
        <v>26</v>
      </c>
      <c r="D33" s="21"/>
    </row>
    <row r="34" spans="1:4" x14ac:dyDescent="0.25">
      <c r="A34" s="21" t="s">
        <v>27</v>
      </c>
      <c r="B34" s="22">
        <v>1010</v>
      </c>
      <c r="C34" s="21">
        <f>C35-C36</f>
        <v>54553080</v>
      </c>
      <c r="D34" s="21">
        <f>D35-D36</f>
        <v>74649630</v>
      </c>
    </row>
    <row r="35" spans="1:4" x14ac:dyDescent="0.25">
      <c r="A35" s="20" t="s">
        <v>23</v>
      </c>
      <c r="B35" s="22">
        <v>1011</v>
      </c>
      <c r="C35" s="21">
        <v>65704109</v>
      </c>
      <c r="D35" s="21">
        <v>92049476</v>
      </c>
    </row>
    <row r="36" spans="1:4" x14ac:dyDescent="0.25">
      <c r="A36" s="21" t="s">
        <v>28</v>
      </c>
      <c r="B36" s="22">
        <v>1012</v>
      </c>
      <c r="C36" s="21">
        <v>11151029</v>
      </c>
      <c r="D36" s="21">
        <v>17399846</v>
      </c>
    </row>
    <row r="37" spans="1:4" x14ac:dyDescent="0.25">
      <c r="A37" s="21" t="s">
        <v>29</v>
      </c>
      <c r="B37" s="14">
        <v>1015</v>
      </c>
      <c r="C37" s="21"/>
      <c r="D37" s="21"/>
    </row>
    <row r="38" spans="1:4" x14ac:dyDescent="0.25">
      <c r="A38" s="21" t="s">
        <v>30</v>
      </c>
      <c r="B38" s="14">
        <v>1020</v>
      </c>
      <c r="C38" s="21">
        <v>162270</v>
      </c>
      <c r="D38" s="21"/>
    </row>
    <row r="39" spans="1:4" x14ac:dyDescent="0.25">
      <c r="A39" s="55" t="s">
        <v>31</v>
      </c>
      <c r="B39" s="83">
        <v>1030</v>
      </c>
      <c r="C39" s="84"/>
      <c r="D39" s="84"/>
    </row>
    <row r="40" spans="1:4" ht="25.5" x14ac:dyDescent="0.25">
      <c r="A40" s="56" t="s">
        <v>32</v>
      </c>
      <c r="B40" s="76"/>
      <c r="C40" s="85"/>
      <c r="D40" s="85"/>
    </row>
    <row r="41" spans="1:4" x14ac:dyDescent="0.25">
      <c r="A41" s="21" t="s">
        <v>33</v>
      </c>
      <c r="B41" s="14">
        <v>1035</v>
      </c>
      <c r="C41" s="21" t="s">
        <v>26</v>
      </c>
      <c r="D41" s="21"/>
    </row>
    <row r="42" spans="1:4" ht="25.5" x14ac:dyDescent="0.25">
      <c r="A42" s="21" t="s">
        <v>34</v>
      </c>
      <c r="B42" s="14">
        <v>1040</v>
      </c>
      <c r="C42" s="21" t="s">
        <v>26</v>
      </c>
      <c r="D42" s="21"/>
    </row>
    <row r="43" spans="1:4" x14ac:dyDescent="0.25">
      <c r="A43" s="36" t="s">
        <v>35</v>
      </c>
      <c r="B43" s="16">
        <v>1045</v>
      </c>
      <c r="C43" s="59"/>
      <c r="D43" s="35"/>
    </row>
    <row r="44" spans="1:4" x14ac:dyDescent="0.25">
      <c r="A44" s="21" t="s">
        <v>36</v>
      </c>
      <c r="B44" s="14">
        <v>1090</v>
      </c>
      <c r="C44" s="21" t="s">
        <v>26</v>
      </c>
      <c r="D44" s="21"/>
    </row>
    <row r="45" spans="1:4" x14ac:dyDescent="0.25">
      <c r="A45" s="26" t="s">
        <v>37</v>
      </c>
      <c r="B45" s="27">
        <v>1095</v>
      </c>
      <c r="C45" s="26">
        <f>C34+C38</f>
        <v>54715350</v>
      </c>
      <c r="D45" s="26">
        <f>D34+D38</f>
        <v>74649630</v>
      </c>
    </row>
    <row r="46" spans="1:4" x14ac:dyDescent="0.25">
      <c r="A46" s="34" t="s">
        <v>38</v>
      </c>
      <c r="B46" s="86">
        <v>1100</v>
      </c>
      <c r="C46" s="17" t="s">
        <v>26</v>
      </c>
      <c r="D46" s="17" t="s">
        <v>26</v>
      </c>
    </row>
    <row r="47" spans="1:4" x14ac:dyDescent="0.25">
      <c r="A47" s="36" t="s">
        <v>39</v>
      </c>
      <c r="B47" s="87"/>
      <c r="C47" s="17">
        <v>3544476</v>
      </c>
      <c r="D47" s="17">
        <v>2678643</v>
      </c>
    </row>
    <row r="48" spans="1:4" x14ac:dyDescent="0.25">
      <c r="A48" s="21" t="s">
        <v>40</v>
      </c>
      <c r="B48" s="14">
        <v>1110</v>
      </c>
      <c r="C48" s="21">
        <v>377765</v>
      </c>
      <c r="D48" s="21">
        <v>381115</v>
      </c>
    </row>
    <row r="49" spans="1:4" ht="25.5" x14ac:dyDescent="0.25">
      <c r="A49" s="21" t="s">
        <v>41</v>
      </c>
      <c r="B49" s="22">
        <v>1125</v>
      </c>
      <c r="C49" s="21" t="s">
        <v>26</v>
      </c>
      <c r="D49" s="21">
        <v>213045</v>
      </c>
    </row>
    <row r="50" spans="1:4" ht="25.5" x14ac:dyDescent="0.25">
      <c r="A50" s="55" t="s">
        <v>42</v>
      </c>
      <c r="B50" s="83">
        <v>1130</v>
      </c>
      <c r="C50" s="84" t="s">
        <v>26</v>
      </c>
      <c r="D50" s="84"/>
    </row>
    <row r="51" spans="1:4" x14ac:dyDescent="0.25">
      <c r="A51" s="56" t="s">
        <v>43</v>
      </c>
      <c r="B51" s="76"/>
      <c r="C51" s="85"/>
      <c r="D51" s="85"/>
    </row>
    <row r="52" spans="1:4" x14ac:dyDescent="0.25">
      <c r="A52" s="28" t="s">
        <v>44</v>
      </c>
      <c r="B52" s="14">
        <v>1135</v>
      </c>
      <c r="C52" s="21"/>
      <c r="D52" s="21"/>
    </row>
    <row r="53" spans="1:4" x14ac:dyDescent="0.25">
      <c r="A53" s="28" t="s">
        <v>45</v>
      </c>
      <c r="B53" s="14">
        <v>1136</v>
      </c>
      <c r="C53" s="21"/>
      <c r="D53" s="21"/>
    </row>
    <row r="54" spans="1:4" x14ac:dyDescent="0.25">
      <c r="A54" s="21" t="s">
        <v>46</v>
      </c>
      <c r="B54" s="22">
        <v>1155</v>
      </c>
      <c r="C54" s="21">
        <v>77294</v>
      </c>
      <c r="D54" s="21">
        <v>92749</v>
      </c>
    </row>
    <row r="55" spans="1:4" x14ac:dyDescent="0.25">
      <c r="A55" s="21" t="s">
        <v>47</v>
      </c>
      <c r="B55" s="22">
        <v>1160</v>
      </c>
      <c r="C55" s="21" t="s">
        <v>26</v>
      </c>
      <c r="D55" s="21"/>
    </row>
    <row r="56" spans="1:4" x14ac:dyDescent="0.25">
      <c r="A56" s="21" t="s">
        <v>48</v>
      </c>
      <c r="B56" s="22">
        <v>1165</v>
      </c>
      <c r="C56" s="21">
        <v>88139</v>
      </c>
      <c r="D56" s="21">
        <v>2195641</v>
      </c>
    </row>
    <row r="57" spans="1:4" x14ac:dyDescent="0.25">
      <c r="A57" s="21" t="s">
        <v>49</v>
      </c>
      <c r="B57" s="14">
        <v>1170</v>
      </c>
      <c r="C57" s="21"/>
      <c r="D57" s="21"/>
    </row>
    <row r="58" spans="1:4" x14ac:dyDescent="0.25">
      <c r="A58" s="21" t="s">
        <v>50</v>
      </c>
      <c r="B58" s="14">
        <v>1190</v>
      </c>
      <c r="C58" s="21"/>
      <c r="D58" s="21"/>
    </row>
    <row r="59" spans="1:4" x14ac:dyDescent="0.25">
      <c r="A59" s="26" t="s">
        <v>51</v>
      </c>
      <c r="B59" s="27">
        <v>1195</v>
      </c>
      <c r="C59" s="26">
        <f>SUM(C47:C58)</f>
        <v>4087674</v>
      </c>
      <c r="D59" s="26">
        <f>SUM(D47:D58)</f>
        <v>5561193</v>
      </c>
    </row>
    <row r="60" spans="1:4" ht="25.5" x14ac:dyDescent="0.25">
      <c r="A60" s="27" t="s">
        <v>52</v>
      </c>
      <c r="B60" s="27">
        <v>1200</v>
      </c>
      <c r="C60" s="21"/>
      <c r="D60" s="21"/>
    </row>
    <row r="61" spans="1:4" ht="16.5" thickBot="1" x14ac:dyDescent="0.3">
      <c r="A61" s="40" t="s">
        <v>53</v>
      </c>
      <c r="B61" s="29">
        <v>1300</v>
      </c>
      <c r="C61" s="47">
        <f>C45+C59</f>
        <v>58803024</v>
      </c>
      <c r="D61" s="47">
        <f>D45+D59</f>
        <v>80210823</v>
      </c>
    </row>
    <row r="62" spans="1:4" ht="36" customHeight="1" x14ac:dyDescent="0.25">
      <c r="A62" s="75" t="s">
        <v>54</v>
      </c>
      <c r="B62" s="53" t="s">
        <v>55</v>
      </c>
      <c r="C62" s="75" t="s">
        <v>17</v>
      </c>
      <c r="D62" s="75" t="s">
        <v>18</v>
      </c>
    </row>
    <row r="63" spans="1:4" x14ac:dyDescent="0.25">
      <c r="A63" s="76"/>
      <c r="B63" s="54" t="s">
        <v>56</v>
      </c>
      <c r="C63" s="76"/>
      <c r="D63" s="76"/>
    </row>
    <row r="64" spans="1:4" ht="15.75" thickBot="1" x14ac:dyDescent="0.3">
      <c r="A64" s="41">
        <v>1</v>
      </c>
      <c r="B64" s="15">
        <v>2</v>
      </c>
      <c r="C64" s="15">
        <v>3</v>
      </c>
      <c r="D64" s="42">
        <v>4</v>
      </c>
    </row>
    <row r="65" spans="1:5" x14ac:dyDescent="0.25">
      <c r="A65" s="43" t="s">
        <v>57</v>
      </c>
      <c r="B65" s="18"/>
      <c r="C65" s="19" t="s">
        <v>26</v>
      </c>
      <c r="D65" s="19" t="s">
        <v>26</v>
      </c>
    </row>
    <row r="66" spans="1:5" x14ac:dyDescent="0.25">
      <c r="A66" s="36" t="s">
        <v>58</v>
      </c>
      <c r="B66" s="16">
        <v>1400</v>
      </c>
      <c r="C66" s="17">
        <v>12068882</v>
      </c>
      <c r="D66" s="17">
        <f>12068882</f>
        <v>12068882</v>
      </c>
    </row>
    <row r="67" spans="1:5" x14ac:dyDescent="0.25">
      <c r="A67" s="21" t="s">
        <v>59</v>
      </c>
      <c r="B67" s="14">
        <v>1405</v>
      </c>
      <c r="C67" s="21">
        <v>53575117</v>
      </c>
      <c r="D67" s="21">
        <f>54629513-1054396</f>
        <v>53575117</v>
      </c>
    </row>
    <row r="68" spans="1:5" x14ac:dyDescent="0.25">
      <c r="A68" s="21" t="s">
        <v>60</v>
      </c>
      <c r="B68" s="14">
        <v>1410</v>
      </c>
      <c r="C68" s="21"/>
      <c r="D68" s="21">
        <f>24406106+1054396</f>
        <v>25460502</v>
      </c>
    </row>
    <row r="69" spans="1:5" x14ac:dyDescent="0.25">
      <c r="A69" s="21" t="s">
        <v>61</v>
      </c>
      <c r="B69" s="14">
        <v>1415</v>
      </c>
      <c r="C69" s="21" t="s">
        <v>26</v>
      </c>
      <c r="D69" s="21"/>
    </row>
    <row r="70" spans="1:5" ht="25.5" x14ac:dyDescent="0.25">
      <c r="A70" s="21" t="s">
        <v>62</v>
      </c>
      <c r="B70" s="14">
        <v>1420</v>
      </c>
      <c r="C70" s="21">
        <v>-6954510</v>
      </c>
      <c r="D70" s="21">
        <v>-16965366</v>
      </c>
      <c r="E70">
        <f>D70-C70</f>
        <v>-10010856</v>
      </c>
    </row>
    <row r="71" spans="1:5" x14ac:dyDescent="0.25">
      <c r="A71" s="21" t="s">
        <v>63</v>
      </c>
      <c r="B71" s="14">
        <v>1425</v>
      </c>
      <c r="C71" s="14" t="s">
        <v>64</v>
      </c>
      <c r="D71" s="14" t="s">
        <v>64</v>
      </c>
    </row>
    <row r="72" spans="1:5" x14ac:dyDescent="0.25">
      <c r="A72" s="21" t="s">
        <v>65</v>
      </c>
      <c r="B72" s="14">
        <v>1430</v>
      </c>
      <c r="C72" s="14" t="s">
        <v>64</v>
      </c>
      <c r="D72" s="14" t="s">
        <v>64</v>
      </c>
    </row>
    <row r="73" spans="1:5" x14ac:dyDescent="0.25">
      <c r="A73" s="26" t="s">
        <v>66</v>
      </c>
      <c r="B73" s="27">
        <v>1495</v>
      </c>
      <c r="C73" s="26">
        <f>SUM(C66:C72)</f>
        <v>58689489</v>
      </c>
      <c r="D73" s="21">
        <f>SUM(D66:D72)</f>
        <v>74139135</v>
      </c>
    </row>
    <row r="74" spans="1:5" ht="25.5" x14ac:dyDescent="0.25">
      <c r="A74" s="34" t="s">
        <v>67</v>
      </c>
      <c r="B74" s="15"/>
      <c r="C74" s="17" t="s">
        <v>26</v>
      </c>
      <c r="D74" s="81"/>
    </row>
    <row r="75" spans="1:5" x14ac:dyDescent="0.25">
      <c r="A75" s="36" t="s">
        <v>68</v>
      </c>
      <c r="B75" s="16">
        <v>1500</v>
      </c>
      <c r="C75" s="17" t="s">
        <v>26</v>
      </c>
      <c r="D75" s="94"/>
    </row>
    <row r="76" spans="1:5" x14ac:dyDescent="0.25">
      <c r="A76" s="21" t="s">
        <v>69</v>
      </c>
      <c r="B76" s="14">
        <v>1510</v>
      </c>
      <c r="C76" s="21"/>
      <c r="D76" s="21"/>
    </row>
    <row r="77" spans="1:5" x14ac:dyDescent="0.25">
      <c r="A77" s="21" t="s">
        <v>70</v>
      </c>
      <c r="B77" s="14">
        <v>1515</v>
      </c>
      <c r="C77" s="21"/>
      <c r="D77" s="21"/>
    </row>
    <row r="78" spans="1:5" x14ac:dyDescent="0.25">
      <c r="A78" s="21" t="s">
        <v>71</v>
      </c>
      <c r="B78" s="14">
        <v>1520</v>
      </c>
      <c r="C78" s="21"/>
      <c r="D78" s="21"/>
    </row>
    <row r="79" spans="1:5" x14ac:dyDescent="0.25">
      <c r="A79" s="21" t="s">
        <v>72</v>
      </c>
      <c r="B79" s="14">
        <v>1525</v>
      </c>
      <c r="C79" s="21"/>
      <c r="D79" s="21"/>
    </row>
    <row r="80" spans="1:5" x14ac:dyDescent="0.25">
      <c r="A80" s="26" t="s">
        <v>73</v>
      </c>
      <c r="B80" s="27">
        <v>1595</v>
      </c>
      <c r="C80" s="21" t="s">
        <v>26</v>
      </c>
      <c r="D80" s="21"/>
    </row>
    <row r="81" spans="1:4" x14ac:dyDescent="0.25">
      <c r="A81" s="34" t="s">
        <v>74</v>
      </c>
      <c r="B81" s="15"/>
      <c r="C81" s="17" t="s">
        <v>26</v>
      </c>
      <c r="D81" s="81"/>
    </row>
    <row r="82" spans="1:4" x14ac:dyDescent="0.25">
      <c r="A82" s="36" t="s">
        <v>75</v>
      </c>
      <c r="B82" s="16">
        <v>1600</v>
      </c>
      <c r="C82" s="17" t="s">
        <v>26</v>
      </c>
      <c r="D82" s="94"/>
    </row>
    <row r="83" spans="1:4" x14ac:dyDescent="0.25">
      <c r="A83" s="55" t="s">
        <v>76</v>
      </c>
      <c r="B83" s="83">
        <v>1610</v>
      </c>
      <c r="C83" s="84" t="s">
        <v>26</v>
      </c>
      <c r="D83" s="84"/>
    </row>
    <row r="84" spans="1:4" x14ac:dyDescent="0.25">
      <c r="A84" s="31" t="s">
        <v>77</v>
      </c>
      <c r="B84" s="76"/>
      <c r="C84" s="85"/>
      <c r="D84" s="85"/>
    </row>
    <row r="85" spans="1:4" x14ac:dyDescent="0.25">
      <c r="A85" s="28" t="s">
        <v>78</v>
      </c>
      <c r="B85" s="14">
        <v>1615</v>
      </c>
      <c r="C85" s="21"/>
      <c r="D85" s="21"/>
    </row>
    <row r="86" spans="1:4" x14ac:dyDescent="0.25">
      <c r="A86" s="28" t="s">
        <v>79</v>
      </c>
      <c r="B86" s="14">
        <v>1620</v>
      </c>
      <c r="C86" s="21">
        <v>11210</v>
      </c>
      <c r="D86" s="21">
        <v>970289</v>
      </c>
    </row>
    <row r="87" spans="1:4" x14ac:dyDescent="0.25">
      <c r="A87" s="28" t="s">
        <v>45</v>
      </c>
      <c r="B87" s="14">
        <v>1621</v>
      </c>
      <c r="C87" s="21"/>
      <c r="D87" s="21"/>
    </row>
    <row r="88" spans="1:4" x14ac:dyDescent="0.25">
      <c r="A88" s="28" t="s">
        <v>80</v>
      </c>
      <c r="B88" s="14">
        <v>1625</v>
      </c>
      <c r="C88" s="21"/>
      <c r="D88" s="21"/>
    </row>
    <row r="89" spans="1:4" x14ac:dyDescent="0.25">
      <c r="A89" s="28" t="s">
        <v>81</v>
      </c>
      <c r="B89" s="14">
        <v>1630</v>
      </c>
      <c r="C89" s="21">
        <v>66084</v>
      </c>
      <c r="D89" s="21">
        <v>5101399</v>
      </c>
    </row>
    <row r="90" spans="1:4" x14ac:dyDescent="0.25">
      <c r="A90" s="21" t="s">
        <v>82</v>
      </c>
      <c r="B90" s="22">
        <v>1660</v>
      </c>
      <c r="C90" s="21"/>
      <c r="D90" s="21"/>
    </row>
    <row r="91" spans="1:4" x14ac:dyDescent="0.25">
      <c r="A91" s="21" t="s">
        <v>83</v>
      </c>
      <c r="B91" s="14">
        <v>1665</v>
      </c>
      <c r="C91" s="21"/>
      <c r="D91" s="21"/>
    </row>
    <row r="92" spans="1:4" x14ac:dyDescent="0.25">
      <c r="A92" s="21" t="s">
        <v>84</v>
      </c>
      <c r="B92" s="14">
        <v>1690</v>
      </c>
      <c r="C92" s="21">
        <v>36241</v>
      </c>
      <c r="D92" s="21"/>
    </row>
    <row r="93" spans="1:4" x14ac:dyDescent="0.25">
      <c r="A93" s="26" t="s">
        <v>85</v>
      </c>
      <c r="B93" s="27">
        <v>1695</v>
      </c>
      <c r="C93" s="21"/>
      <c r="D93" s="21"/>
    </row>
    <row r="94" spans="1:4" ht="25.5" x14ac:dyDescent="0.25">
      <c r="A94" s="51" t="s">
        <v>86</v>
      </c>
      <c r="B94" s="90">
        <v>1700</v>
      </c>
      <c r="C94" s="92">
        <f>C86+C89+C92+C85</f>
        <v>113535</v>
      </c>
      <c r="D94" s="92">
        <f>D86+D89+D92+D85</f>
        <v>6071688</v>
      </c>
    </row>
    <row r="95" spans="1:4" ht="25.5" x14ac:dyDescent="0.25">
      <c r="A95" s="52" t="s">
        <v>87</v>
      </c>
      <c r="B95" s="91"/>
      <c r="C95" s="93"/>
      <c r="D95" s="93"/>
    </row>
    <row r="96" spans="1:4" ht="15.75" x14ac:dyDescent="0.25">
      <c r="A96" s="26" t="s">
        <v>88</v>
      </c>
      <c r="B96" s="27">
        <v>1900</v>
      </c>
      <c r="C96" s="48">
        <f>C73+C94</f>
        <v>58803024</v>
      </c>
      <c r="D96" s="48">
        <f>D73+D94</f>
        <v>80210823</v>
      </c>
    </row>
    <row r="97" spans="1:4" x14ac:dyDescent="0.25">
      <c r="A97" s="44"/>
      <c r="D97">
        <f>D61-D96</f>
        <v>0</v>
      </c>
    </row>
    <row r="98" spans="1:4" x14ac:dyDescent="0.25">
      <c r="A98" s="44"/>
    </row>
    <row r="99" spans="1:4" x14ac:dyDescent="0.25">
      <c r="A99" s="44" t="s">
        <v>105</v>
      </c>
      <c r="C99" t="s">
        <v>106</v>
      </c>
    </row>
    <row r="100" spans="1:4" x14ac:dyDescent="0.25">
      <c r="A100" s="44"/>
    </row>
    <row r="101" spans="1:4" x14ac:dyDescent="0.25">
      <c r="A101" s="8" t="s">
        <v>89</v>
      </c>
      <c r="C101" t="s">
        <v>107</v>
      </c>
    </row>
    <row r="102" spans="1:4" x14ac:dyDescent="0.25">
      <c r="A102" s="8"/>
    </row>
    <row r="103" spans="1:4" x14ac:dyDescent="0.25">
      <c r="A103" s="8"/>
    </row>
    <row r="104" spans="1:4" x14ac:dyDescent="0.25">
      <c r="A104" s="8"/>
    </row>
    <row r="105" spans="1:4" x14ac:dyDescent="0.25">
      <c r="A105" s="45" t="s">
        <v>90</v>
      </c>
    </row>
    <row r="106" spans="1:4" ht="15.75" x14ac:dyDescent="0.25">
      <c r="A106" s="46" t="s">
        <v>91</v>
      </c>
    </row>
    <row r="107" spans="1:4" x14ac:dyDescent="0.25">
      <c r="A107" s="45" t="s">
        <v>92</v>
      </c>
    </row>
    <row r="108" spans="1:4" x14ac:dyDescent="0.25">
      <c r="A108" s="45"/>
    </row>
    <row r="109" spans="1:4" x14ac:dyDescent="0.25">
      <c r="A109" s="45"/>
    </row>
    <row r="110" spans="1:4" x14ac:dyDescent="0.25">
      <c r="A110" s="45"/>
    </row>
    <row r="111" spans="1:4" x14ac:dyDescent="0.25">
      <c r="A111" s="45"/>
    </row>
    <row r="112" spans="1:4" x14ac:dyDescent="0.25">
      <c r="A112" s="45"/>
    </row>
    <row r="113" spans="1:1" x14ac:dyDescent="0.25">
      <c r="A113" s="45"/>
    </row>
  </sheetData>
  <mergeCells count="37">
    <mergeCell ref="B94:B95"/>
    <mergeCell ref="C94:C95"/>
    <mergeCell ref="D94:D95"/>
    <mergeCell ref="A62:A63"/>
    <mergeCell ref="C62:C63"/>
    <mergeCell ref="D62:D63"/>
    <mergeCell ref="D74:D75"/>
    <mergeCell ref="D81:D82"/>
    <mergeCell ref="B83:B84"/>
    <mergeCell ref="C83:C84"/>
    <mergeCell ref="D83:D84"/>
    <mergeCell ref="B39:B40"/>
    <mergeCell ref="C39:C40"/>
    <mergeCell ref="D39:D40"/>
    <mergeCell ref="B46:B47"/>
    <mergeCell ref="B50:B51"/>
    <mergeCell ref="C50:C51"/>
    <mergeCell ref="D50:D51"/>
    <mergeCell ref="C29:C30"/>
    <mergeCell ref="D29:D30"/>
    <mergeCell ref="C9:E9"/>
    <mergeCell ref="C10:E10"/>
    <mergeCell ref="C11:E11"/>
    <mergeCell ref="C12:E12"/>
    <mergeCell ref="A13:E13"/>
    <mergeCell ref="A14:E14"/>
    <mergeCell ref="A19:E19"/>
    <mergeCell ref="A20:B20"/>
    <mergeCell ref="C20:E20"/>
    <mergeCell ref="A21:B21"/>
    <mergeCell ref="C21:E21"/>
    <mergeCell ref="A8:B8"/>
    <mergeCell ref="B1:E1"/>
    <mergeCell ref="B2:D2"/>
    <mergeCell ref="B3:D3"/>
    <mergeCell ref="A7:B7"/>
    <mergeCell ref="C7: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квартал</vt:lpstr>
      <vt:lpstr>2 квартал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2020-08-07T10:57:48Z</dcterms:modified>
</cp:coreProperties>
</file>