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ЭтаКнига"/>
  <mc:AlternateContent xmlns:mc="http://schemas.openxmlformats.org/markup-compatibility/2006">
    <mc:Choice Requires="x15">
      <x15ac:absPath xmlns:x15ac="http://schemas.microsoft.com/office/spreadsheetml/2010/11/ac" url="C:\ALL_for_WORK\ЗВІТНІСТЬ\2022\Оприлюднення\Звіт про виконання фінансового плану підприємства\"/>
    </mc:Choice>
  </mc:AlternateContent>
  <xr:revisionPtr revIDLastSave="0" documentId="13_ncr:1_{A4DED58D-C9A8-410A-8EE9-60F2DC6EA798}" xr6:coauthVersionLast="36" xr6:coauthVersionMax="36" xr10:uidLastSave="{00000000-0000-0000-0000-000000000000}"/>
  <bookViews>
    <workbookView xWindow="11628" yWindow="36" windowWidth="10668" windowHeight="13056" tabRatio="609" xr2:uid="{00000000-000D-0000-FFFF-FFFF00000000}"/>
  </bookViews>
  <sheets>
    <sheet name="фін звіт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6" l="1"/>
  <c r="G18" i="6"/>
  <c r="D18" i="6"/>
  <c r="C18" i="6"/>
  <c r="F18" i="6" s="1"/>
  <c r="J27" i="6"/>
  <c r="I27" i="6"/>
  <c r="F27" i="6"/>
  <c r="E27" i="6"/>
  <c r="H43" i="6"/>
  <c r="J75" i="6"/>
  <c r="I75" i="6"/>
  <c r="F75" i="6"/>
  <c r="E75" i="6"/>
  <c r="J74" i="6"/>
  <c r="I74" i="6"/>
  <c r="F74" i="6"/>
  <c r="E74" i="6"/>
  <c r="J73" i="6"/>
  <c r="I73" i="6"/>
  <c r="F73" i="6"/>
  <c r="E73" i="6"/>
  <c r="J72" i="6"/>
  <c r="I72" i="6"/>
  <c r="F72" i="6"/>
  <c r="E72" i="6"/>
  <c r="J71" i="6"/>
  <c r="I71" i="6"/>
  <c r="F71" i="6"/>
  <c r="E71" i="6"/>
  <c r="J70" i="6"/>
  <c r="I70" i="6"/>
  <c r="F70" i="6"/>
  <c r="E70" i="6"/>
  <c r="H69" i="6"/>
  <c r="G69" i="6"/>
  <c r="D69" i="6"/>
  <c r="C69" i="6"/>
  <c r="J67" i="6"/>
  <c r="F67" i="6"/>
  <c r="J63" i="6"/>
  <c r="I63" i="6"/>
  <c r="F63" i="6"/>
  <c r="E63" i="6"/>
  <c r="J62" i="6"/>
  <c r="I62" i="6"/>
  <c r="F62" i="6"/>
  <c r="E62" i="6"/>
  <c r="J61" i="6"/>
  <c r="I61" i="6"/>
  <c r="F61" i="6"/>
  <c r="E61" i="6"/>
  <c r="J60" i="6"/>
  <c r="I60" i="6"/>
  <c r="F60" i="6"/>
  <c r="E60" i="6"/>
  <c r="H59" i="6"/>
  <c r="G59" i="6"/>
  <c r="D59" i="6"/>
  <c r="C59" i="6"/>
  <c r="J58" i="6"/>
  <c r="I58" i="6"/>
  <c r="F58" i="6"/>
  <c r="E58" i="6"/>
  <c r="J57" i="6"/>
  <c r="I57" i="6"/>
  <c r="F57" i="6"/>
  <c r="E57" i="6"/>
  <c r="J56" i="6"/>
  <c r="I56" i="6"/>
  <c r="F56" i="6"/>
  <c r="E56" i="6"/>
  <c r="J55" i="6"/>
  <c r="I55" i="6"/>
  <c r="F55" i="6"/>
  <c r="E55" i="6"/>
  <c r="H54" i="6"/>
  <c r="G54" i="6"/>
  <c r="D54" i="6"/>
  <c r="C54" i="6"/>
  <c r="J52" i="6"/>
  <c r="I52" i="6"/>
  <c r="F52" i="6"/>
  <c r="E52" i="6"/>
  <c r="J51" i="6"/>
  <c r="I51" i="6"/>
  <c r="F51" i="6"/>
  <c r="E51" i="6"/>
  <c r="J50" i="6"/>
  <c r="I50" i="6"/>
  <c r="F50" i="6"/>
  <c r="E50" i="6"/>
  <c r="J49" i="6"/>
  <c r="I49" i="6"/>
  <c r="F49" i="6"/>
  <c r="E49" i="6"/>
  <c r="J48" i="6"/>
  <c r="I48" i="6"/>
  <c r="F48" i="6"/>
  <c r="E48" i="6"/>
  <c r="J47" i="6"/>
  <c r="I47" i="6"/>
  <c r="F47" i="6"/>
  <c r="E47" i="6"/>
  <c r="H46" i="6"/>
  <c r="H41" i="6" s="1"/>
  <c r="G46" i="6"/>
  <c r="G41" i="6" s="1"/>
  <c r="D46" i="6"/>
  <c r="D41" i="6" s="1"/>
  <c r="C46" i="6"/>
  <c r="J45" i="6"/>
  <c r="I45" i="6"/>
  <c r="F45" i="6"/>
  <c r="E45" i="6"/>
  <c r="J44" i="6"/>
  <c r="I44" i="6"/>
  <c r="F44" i="6"/>
  <c r="E44" i="6"/>
  <c r="G43" i="6"/>
  <c r="D43" i="6"/>
  <c r="C43" i="6"/>
  <c r="E43" i="6" s="1"/>
  <c r="J39" i="6"/>
  <c r="I39" i="6"/>
  <c r="F39" i="6"/>
  <c r="E39" i="6"/>
  <c r="J38" i="6"/>
  <c r="I38" i="6"/>
  <c r="F38" i="6"/>
  <c r="E38" i="6"/>
  <c r="J37" i="6"/>
  <c r="I37" i="6"/>
  <c r="F37" i="6"/>
  <c r="E37" i="6"/>
  <c r="J36" i="6"/>
  <c r="I36" i="6"/>
  <c r="F36" i="6"/>
  <c r="E36" i="6"/>
  <c r="J35" i="6"/>
  <c r="I35" i="6"/>
  <c r="F35" i="6"/>
  <c r="E35" i="6"/>
  <c r="J34" i="6"/>
  <c r="I34" i="6"/>
  <c r="F34" i="6"/>
  <c r="E34" i="6"/>
  <c r="J33" i="6"/>
  <c r="I33" i="6"/>
  <c r="F33" i="6"/>
  <c r="E33" i="6"/>
  <c r="J32" i="6"/>
  <c r="I32" i="6"/>
  <c r="F32" i="6"/>
  <c r="E32" i="6"/>
  <c r="J31" i="6"/>
  <c r="I31" i="6"/>
  <c r="F31" i="6"/>
  <c r="E31" i="6"/>
  <c r="J30" i="6"/>
  <c r="I30" i="6"/>
  <c r="F30" i="6"/>
  <c r="E30" i="6"/>
  <c r="J29" i="6"/>
  <c r="I29" i="6"/>
  <c r="F29" i="6"/>
  <c r="E29" i="6"/>
  <c r="J26" i="6"/>
  <c r="I26" i="6"/>
  <c r="F26" i="6"/>
  <c r="E26" i="6"/>
  <c r="J25" i="6"/>
  <c r="I25" i="6"/>
  <c r="F25" i="6"/>
  <c r="E25" i="6"/>
  <c r="J24" i="6"/>
  <c r="I24" i="6"/>
  <c r="F24" i="6"/>
  <c r="E24" i="6"/>
  <c r="J23" i="6"/>
  <c r="I23" i="6"/>
  <c r="F23" i="6"/>
  <c r="E23" i="6"/>
  <c r="J22" i="6"/>
  <c r="I22" i="6"/>
  <c r="F22" i="6"/>
  <c r="E22" i="6"/>
  <c r="J21" i="6"/>
  <c r="I21" i="6"/>
  <c r="F21" i="6"/>
  <c r="E21" i="6"/>
  <c r="J20" i="6"/>
  <c r="I20" i="6"/>
  <c r="F20" i="6"/>
  <c r="E20" i="6"/>
  <c r="J19" i="6"/>
  <c r="I19" i="6"/>
  <c r="F19" i="6"/>
  <c r="E19" i="6"/>
  <c r="J17" i="6"/>
  <c r="I17" i="6"/>
  <c r="F17" i="6"/>
  <c r="E17" i="6"/>
  <c r="H16" i="6"/>
  <c r="G16" i="6"/>
  <c r="D16" i="6"/>
  <c r="C16" i="6"/>
  <c r="J15" i="6"/>
  <c r="I15" i="6"/>
  <c r="F15" i="6"/>
  <c r="E15" i="6"/>
  <c r="J14" i="6"/>
  <c r="I14" i="6"/>
  <c r="F14" i="6"/>
  <c r="E14" i="6"/>
  <c r="H13" i="6"/>
  <c r="G13" i="6"/>
  <c r="D13" i="6"/>
  <c r="C13" i="6"/>
  <c r="C41" i="6" l="1"/>
  <c r="F41" i="6" s="1"/>
  <c r="J54" i="6"/>
  <c r="J18" i="6"/>
  <c r="E18" i="6"/>
  <c r="J43" i="6"/>
  <c r="I18" i="6"/>
  <c r="J46" i="6"/>
  <c r="E13" i="6"/>
  <c r="I13" i="6"/>
  <c r="E16" i="6"/>
  <c r="J16" i="6"/>
  <c r="J69" i="6"/>
  <c r="I59" i="6"/>
  <c r="I43" i="6"/>
  <c r="F54" i="6"/>
  <c r="J59" i="6"/>
  <c r="I54" i="6"/>
  <c r="F69" i="6"/>
  <c r="J41" i="6"/>
  <c r="I46" i="6"/>
  <c r="F59" i="6"/>
  <c r="F16" i="6"/>
  <c r="C65" i="6"/>
  <c r="C66" i="6" s="1"/>
  <c r="D65" i="6"/>
  <c r="I41" i="6"/>
  <c r="G65" i="6"/>
  <c r="G66" i="6" s="1"/>
  <c r="I16" i="6"/>
  <c r="E46" i="6"/>
  <c r="E54" i="6"/>
  <c r="E59" i="6"/>
  <c r="F46" i="6"/>
  <c r="F43" i="6"/>
  <c r="H65" i="6"/>
  <c r="F13" i="6"/>
  <c r="J13" i="6"/>
  <c r="E69" i="6"/>
  <c r="I69" i="6"/>
  <c r="E41" i="6" l="1"/>
  <c r="F40" i="6"/>
  <c r="E40" i="6"/>
  <c r="I40" i="6"/>
  <c r="J40" i="6"/>
  <c r="D66" i="6"/>
  <c r="E65" i="6"/>
  <c r="F65" i="6"/>
  <c r="H66" i="6"/>
  <c r="J65" i="6"/>
  <c r="I65" i="6"/>
  <c r="I66" i="6" l="1"/>
  <c r="J66" i="6"/>
  <c r="E66" i="6"/>
  <c r="F66" i="6"/>
</calcChain>
</file>

<file path=xl/sharedStrings.xml><?xml version="1.0" encoding="utf-8"?>
<sst xmlns="http://schemas.openxmlformats.org/spreadsheetml/2006/main" count="110" uniqueCount="101">
  <si>
    <t>Код рядка</t>
  </si>
  <si>
    <t>Показники </t>
  </si>
  <si>
    <t>1 </t>
  </si>
  <si>
    <t>2 </t>
  </si>
  <si>
    <t>(підпис)</t>
  </si>
  <si>
    <t>Штатна чисельність працівників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</si>
  <si>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</si>
  <si>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</si>
  <si>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</si>
  <si>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на 01.04</t>
  </si>
  <si>
    <t>на 01.07</t>
  </si>
  <si>
    <t>на 01.10</t>
  </si>
  <si>
    <t>(назва підприємства)</t>
  </si>
  <si>
    <t xml:space="preserve">                  (П.І.Б.)</t>
  </si>
  <si>
    <t>капітальний ремонт</t>
  </si>
  <si>
    <t>грн.</t>
  </si>
  <si>
    <t>надходження коштів як компенсація орендарем комунальних послуг</t>
  </si>
  <si>
    <t>Керівник підприємства</t>
  </si>
  <si>
    <t>Заступник керівника</t>
  </si>
  <si>
    <t>Інші надходження (дохід) (розписати)</t>
  </si>
  <si>
    <t>відхилення, +/-</t>
  </si>
  <si>
    <t>відхилення, %</t>
  </si>
  <si>
    <t>до Порядку складання фінансового плану комунальним некомерційним підприємством та контролю за його виконанням</t>
  </si>
  <si>
    <t xml:space="preserve"> комунального некомерційного підприємства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</si>
  <si>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</si>
  <si>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</si>
  <si>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</si>
  <si>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</si>
  <si>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</si>
  <si>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1020</t>
  </si>
  <si>
    <t xml:space="preserve">Дохід з місцевого бюджету </t>
  </si>
  <si>
    <t>1021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</si>
  <si>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</si>
  <si>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</si>
  <si>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(дохід) від централізованого постачання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</si>
  <si>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</si>
  <si>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</si>
  <si>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</si>
  <si>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</si>
  <si>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</si>
  <si>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</si>
  <si>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</si>
  <si>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</si>
  <si>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</si>
  <si>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</si>
  <si>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</si>
  <si>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</si>
  <si>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</si>
  <si>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</si>
  <si>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</si>
  <si>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</si>
  <si>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</si>
  <si>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</si>
  <si>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капітальне будівництво</t>
  </si>
  <si>
    <t>модернізація, модифікація (добудова, дообладнання, реконструкція) основних засобів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</si>
  <si>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</si>
  <si>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</si>
  <si>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</si>
  <si>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</si>
  <si>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</si>
  <si>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</si>
  <si>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</si>
  <si>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</si>
  <si>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</si>
  <si>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</si>
  <si>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</si>
  <si>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</si>
  <si>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</si>
  <si>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</si>
  <si>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</si>
  <si>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</si>
  <si>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</si>
  <si>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</si>
  <si>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</si>
  <si>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</si>
  <si>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</si>
  <si>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</si>
  <si>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</si>
  <si>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</si>
  <si>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Додаток 2</t>
  </si>
  <si>
    <t>ЗВІТ ПРО ВИКОНАННЯ ФІНАНСОВОГО ПЛАНУ</t>
  </si>
  <si>
    <t>Звітний період наростаючим підсумком з початку року</t>
  </si>
  <si>
    <t>план</t>
  </si>
  <si>
    <t>факт</t>
  </si>
  <si>
    <t>Дохід (виручка) від реалізації продукції (товарів, робіт, послуг), у т.ч.:</t>
  </si>
  <si>
    <t>Дохід (виручка) за рахунок коштів бюджету міста</t>
  </si>
  <si>
    <t>Інші доходи, у т.ч.:</t>
  </si>
  <si>
    <t>Інші надходження (дохід)</t>
  </si>
  <si>
    <t>Видатки від інвестиційної діяльності, у т.ч.:</t>
  </si>
  <si>
    <t>інші необоротни матеріальни активи</t>
  </si>
  <si>
    <t>нематеріальні активи</t>
  </si>
  <si>
    <t>основні засоби</t>
  </si>
  <si>
    <t>І. Доходи</t>
  </si>
  <si>
    <t xml:space="preserve"> кошти, що отримуються підприємством на окремі доручення (кошти від депутатів міської, обласної, державної ради)</t>
  </si>
  <si>
    <t xml:space="preserve"> плата за послуги, що надаються згідно з основною діяльністю (платні послуги)</t>
  </si>
  <si>
    <t>благодійні внески, гранти та дарунки </t>
  </si>
  <si>
    <t>,</t>
  </si>
  <si>
    <t>за I квартал 2022 рік</t>
  </si>
  <si>
    <t>Звітний період (I квартал 2022 року)</t>
  </si>
  <si>
    <t>М.І. Терзі</t>
  </si>
  <si>
    <t>Т.Ю. Чекал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</si>
</sst>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&quot;$&quot;* #,##0.00_);_(&quot;$&quot;* \(#,##0.00\);_(&quot;$&quot;* &quot;-&quot;??_);_(@_)"/>
    <numFmt numFmtId="167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.5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</cellStyleXfs>
  <cellXfs count="140">
    <xf numFmtId="0" fontId="0" fillId="0" borderId="0" xfId="0"/>
    <xf numFmtId="0" fontId="1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5" xfId="0" applyFont="1" applyFill="1" applyBorder="1" applyAlignment="1" applyProtection="1">
      <alignment horizontal="justify" vertical="center" wrapText="1"/>
      <protection locked="0"/>
    </xf>
    <xf numFmtId="0" fontId="1" fillId="3" borderId="0" xfId="3" applyFont="1" applyFill="1"/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0" fontId="3" fillId="2" borderId="0" xfId="3" applyFont="1" applyFill="1" applyBorder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11" fillId="2" borderId="1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3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vertical="center" wrapText="1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10" fillId="2" borderId="0" xfId="3" applyFont="1" applyFill="1" applyBorder="1"/>
    <xf numFmtId="0" fontId="10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67" fontId="5" fillId="0" borderId="5" xfId="0" applyNumberFormat="1" applyFont="1" applyFill="1" applyBorder="1" applyAlignment="1">
      <alignment horizontal="center" vertical="center" wrapText="1"/>
    </xf>
    <xf numFmtId="167" fontId="5" fillId="0" borderId="8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7" fontId="5" fillId="0" borderId="11" xfId="0" applyNumberFormat="1" applyFont="1" applyFill="1" applyBorder="1" applyAlignment="1">
      <alignment horizontal="center" vertical="center" wrapText="1"/>
    </xf>
    <xf numFmtId="167" fontId="5" fillId="0" borderId="12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7" fontId="5" fillId="0" borderId="1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7" fontId="5" fillId="0" borderId="1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0" fontId="12" fillId="3" borderId="0" xfId="3" applyFont="1" applyFill="1"/>
    <xf numFmtId="0" fontId="17" fillId="0" borderId="8" xfId="0" applyFont="1" applyBorder="1" applyAlignment="1" applyProtection="1">
      <alignment horizontal="center"/>
      <protection locked="0"/>
    </xf>
    <xf numFmtId="0" fontId="18" fillId="3" borderId="0" xfId="3" applyFont="1" applyFill="1"/>
    <xf numFmtId="164" fontId="5" fillId="0" borderId="8" xfId="0" applyNumberFormat="1" applyFont="1" applyFill="1" applyBorder="1" applyAlignment="1">
      <alignment horizontal="center" vertical="center" wrapText="1"/>
    </xf>
    <xf numFmtId="0" fontId="8" fillId="0" borderId="0" xfId="3" applyFont="1" applyAlignment="1" applyProtection="1">
      <alignment horizontal="left" vertical="center" wrapText="1"/>
      <protection locked="0"/>
    </xf>
    <xf numFmtId="0" fontId="3" fillId="2" borderId="4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 wrapText="1"/>
      <protection locked="0"/>
    </xf>
    <xf numFmtId="0" fontId="11" fillId="2" borderId="8" xfId="3" applyFont="1" applyFill="1" applyBorder="1" applyAlignment="1">
      <alignment horizontal="center" vertical="center" wrapText="1"/>
    </xf>
    <xf numFmtId="0" fontId="1" fillId="3" borderId="18" xfId="3" applyFont="1" applyFill="1" applyBorder="1" applyAlignment="1">
      <alignment horizontal="left" wrapText="1"/>
    </xf>
    <xf numFmtId="0" fontId="1" fillId="3" borderId="18" xfId="3" applyFont="1" applyFill="1" applyBorder="1" applyAlignment="1">
      <alignment horizontal="left" vertical="center" wrapText="1"/>
    </xf>
    <xf numFmtId="0" fontId="1" fillId="3" borderId="0" xfId="3" applyFont="1" applyFill="1" applyAlignment="1">
      <alignment horizontal="left" vertical="center" wrapText="1"/>
    </xf>
    <xf numFmtId="0" fontId="6" fillId="0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 vertical="center" wrapText="1"/>
    </xf>
    <xf numFmtId="0" fontId="11" fillId="2" borderId="22" xfId="3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" fillId="3" borderId="0" xfId="3" applyFont="1" applyFill="1" applyBorder="1" applyAlignment="1">
      <alignment horizontal="left" wrapText="1"/>
    </xf>
  </cellXfs>
  <cellStyles count="5">
    <cellStyle name="Денежный 2" xfId="1" xr:uid="{00000000-0005-0000-0000-000000000000}"/>
    <cellStyle name="Звичайний" xfId="0" builtinId="0"/>
    <cellStyle name="Звичайний 2" xfId="4" xr:uid="{00000000-0005-0000-0000-000001000000}"/>
    <cellStyle name="Звичайний 2 2" xfId="3" xr:uid="{00000000-0005-0000-0000-000002000000}"/>
    <cellStyle name="Обычный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23"/>
  <sheetViews>
    <sheetView tabSelected="1" topLeftCell="A10" zoomScaleNormal="100" workbookViewId="0">
      <selection activeCell="H40" sqref="H40"/>
    </sheetView>
  </sheetViews>
  <sheetFormatPr defaultColWidth="9.109375" defaultRowHeight="18" x14ac:dyDescent="0.35"/>
  <cols>
    <col min="1" max="1" width="72.5546875" style="22" customWidth="1"/>
    <col min="2" max="2" width="7.109375" style="22" customWidth="1"/>
    <col min="3" max="3" width="15.44140625" style="21" customWidth="1"/>
    <col min="4" max="4" width="15" style="21" bestFit="1" customWidth="1"/>
    <col min="5" max="5" width="15.77734375" style="21" bestFit="1" customWidth="1"/>
    <col min="6" max="6" width="13.88671875" style="21" customWidth="1"/>
    <col min="7" max="8" width="15" style="21" bestFit="1" customWidth="1"/>
    <col min="9" max="9" width="14" style="21" customWidth="1"/>
    <col min="10" max="10" width="13.44140625" style="21" customWidth="1"/>
    <col min="11" max="11" width="12.6640625" style="5" customWidth="1"/>
    <col min="12" max="16384" width="9.109375" style="1"/>
  </cols>
  <sheetData>
    <row r="1" spans="1:10" ht="18.75" customHeight="1" x14ac:dyDescent="0.35">
      <c r="A1" s="31"/>
      <c r="B1" s="31"/>
      <c r="C1" s="32"/>
      <c r="E1" s="33" t="s">
        <v>79</v>
      </c>
      <c r="F1" s="34"/>
      <c r="G1" s="34"/>
      <c r="H1" s="35"/>
    </row>
    <row r="2" spans="1:10" ht="13.95" customHeight="1" x14ac:dyDescent="0.35">
      <c r="A2" s="31"/>
      <c r="B2" s="31"/>
      <c r="C2" s="32"/>
      <c r="E2" s="109" t="s">
        <v>22</v>
      </c>
      <c r="F2" s="109"/>
      <c r="G2" s="109"/>
      <c r="H2" s="109"/>
      <c r="I2" s="109"/>
      <c r="J2" s="109"/>
    </row>
    <row r="3" spans="1:10" ht="33" customHeight="1" x14ac:dyDescent="0.35">
      <c r="A3" s="36"/>
      <c r="B3" s="31"/>
      <c r="C3" s="32"/>
      <c r="E3" s="37"/>
      <c r="F3" s="37"/>
      <c r="G3" s="37"/>
      <c r="H3" s="37"/>
      <c r="I3" s="37"/>
      <c r="J3" s="37"/>
    </row>
    <row r="4" spans="1:10" ht="20.399999999999999" customHeight="1" x14ac:dyDescent="0.35">
      <c r="A4" s="114" t="s">
        <v>80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13.2" customHeight="1" x14ac:dyDescent="0.35">
      <c r="A5" s="115" t="s">
        <v>23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0" ht="17.399999999999999" customHeight="1" x14ac:dyDescent="0.35">
      <c r="A6" s="121" t="s">
        <v>12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10" ht="16.2" customHeight="1" x14ac:dyDescent="0.35">
      <c r="A7" s="122" t="s">
        <v>97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30" customHeight="1" x14ac:dyDescent="0.35">
      <c r="A8" s="38"/>
      <c r="B8" s="39"/>
      <c r="C8" s="39"/>
      <c r="D8" s="39"/>
      <c r="E8" s="39"/>
      <c r="F8" s="39"/>
      <c r="I8" s="40"/>
      <c r="J8" s="21" t="s">
        <v>15</v>
      </c>
    </row>
    <row r="9" spans="1:10" ht="21" customHeight="1" x14ac:dyDescent="0.35">
      <c r="A9" s="111" t="s">
        <v>1</v>
      </c>
      <c r="B9" s="111" t="s">
        <v>0</v>
      </c>
      <c r="C9" s="123" t="s">
        <v>98</v>
      </c>
      <c r="D9" s="124"/>
      <c r="E9" s="124"/>
      <c r="F9" s="125"/>
      <c r="G9" s="116" t="s">
        <v>81</v>
      </c>
      <c r="H9" s="116"/>
      <c r="I9" s="116"/>
      <c r="J9" s="116"/>
    </row>
    <row r="10" spans="1:10" ht="15" customHeight="1" x14ac:dyDescent="0.35">
      <c r="A10" s="111"/>
      <c r="B10" s="111"/>
      <c r="C10" s="23" t="s">
        <v>82</v>
      </c>
      <c r="D10" s="23" t="s">
        <v>83</v>
      </c>
      <c r="E10" s="23" t="s">
        <v>20</v>
      </c>
      <c r="F10" s="24" t="s">
        <v>21</v>
      </c>
      <c r="G10" s="23" t="s">
        <v>82</v>
      </c>
      <c r="H10" s="23" t="s">
        <v>83</v>
      </c>
      <c r="I10" s="25" t="s">
        <v>20</v>
      </c>
      <c r="J10" s="26" t="s">
        <v>21</v>
      </c>
    </row>
    <row r="11" spans="1:10" x14ac:dyDescent="0.35">
      <c r="A11" s="41" t="s">
        <v>2</v>
      </c>
      <c r="B11" s="41" t="s">
        <v>3</v>
      </c>
      <c r="C11" s="41">
        <v>3</v>
      </c>
      <c r="D11" s="41">
        <v>4</v>
      </c>
      <c r="E11" s="41">
        <v>5</v>
      </c>
      <c r="F11" s="42">
        <v>6</v>
      </c>
      <c r="G11" s="43">
        <v>7</v>
      </c>
      <c r="H11" s="44">
        <v>8</v>
      </c>
      <c r="I11" s="44">
        <v>9</v>
      </c>
      <c r="J11" s="44">
        <v>10</v>
      </c>
    </row>
    <row r="12" spans="1:10" x14ac:dyDescent="0.35">
      <c r="A12" s="112" t="s">
        <v>92</v>
      </c>
      <c r="B12" s="133"/>
      <c r="C12" s="133"/>
      <c r="D12" s="133"/>
      <c r="E12" s="133"/>
      <c r="F12" s="133"/>
      <c r="G12" s="133"/>
      <c r="H12" s="133"/>
      <c r="I12" s="133"/>
      <c r="J12" s="113"/>
    </row>
    <row r="13" spans="1:10" x14ac:dyDescent="0.35">
      <c r="A13" s="45" t="s">
        <v>84</v>
      </c>
      <c r="B13" s="46" t="s">
        <v>24</v>
      </c>
      <c r="C13" s="30">
        <f>C14+C15</f>
        <v>14143232</v>
      </c>
      <c r="D13" s="30">
        <f>D14+D15</f>
        <v>14143232</v>
      </c>
      <c r="E13" s="30">
        <f>D13-C13</f>
        <v>0</v>
      </c>
      <c r="F13" s="81">
        <f>(D13/C13)*100</f>
        <v>100</v>
      </c>
      <c r="G13" s="30">
        <f>G14+G15</f>
        <v>14143232</v>
      </c>
      <c r="H13" s="30">
        <f>H14+H15</f>
        <v>14143232</v>
      </c>
      <c r="I13" s="30">
        <f>H13-G13</f>
        <v>0</v>
      </c>
      <c r="J13" s="82">
        <f t="shared" ref="J13:J24" si="0">(H13/G13)*100</f>
        <v>100</v>
      </c>
    </row>
    <row r="14" spans="1:10" x14ac:dyDescent="0.35">
      <c r="A14" s="47" t="s">
        <v>25</v>
      </c>
      <c r="B14" s="48" t="s">
        <v>26</v>
      </c>
      <c r="C14" s="83">
        <v>14143232</v>
      </c>
      <c r="D14" s="83">
        <v>14143232</v>
      </c>
      <c r="E14" s="30">
        <f t="shared" ref="E14:E66" si="1">D14-C14</f>
        <v>0</v>
      </c>
      <c r="F14" s="81">
        <f t="shared" ref="F14:F41" si="2">(D14/C14)*100</f>
        <v>100</v>
      </c>
      <c r="G14" s="83">
        <v>14143232</v>
      </c>
      <c r="H14" s="83">
        <v>14143232</v>
      </c>
      <c r="I14" s="30">
        <f t="shared" ref="I14:I24" si="3">H14-G14</f>
        <v>0</v>
      </c>
      <c r="J14" s="82">
        <f t="shared" si="0"/>
        <v>100</v>
      </c>
    </row>
    <row r="15" spans="1:10" x14ac:dyDescent="0.35">
      <c r="A15" s="49" t="s">
        <v>27</v>
      </c>
      <c r="B15" s="50" t="s">
        <v>28</v>
      </c>
      <c r="C15" s="85"/>
      <c r="D15" s="85"/>
      <c r="E15" s="30">
        <f t="shared" si="1"/>
        <v>0</v>
      </c>
      <c r="F15" s="81" t="e">
        <f t="shared" si="2"/>
        <v>#DIV/0!</v>
      </c>
      <c r="G15" s="77"/>
      <c r="H15" s="78"/>
      <c r="I15" s="30">
        <f t="shared" si="3"/>
        <v>0</v>
      </c>
      <c r="J15" s="82" t="e">
        <f t="shared" si="0"/>
        <v>#DIV/0!</v>
      </c>
    </row>
    <row r="16" spans="1:10" x14ac:dyDescent="0.35">
      <c r="A16" s="51" t="s">
        <v>85</v>
      </c>
      <c r="B16" s="52" t="s">
        <v>29</v>
      </c>
      <c r="C16" s="86">
        <f>C17</f>
        <v>1989643</v>
      </c>
      <c r="D16" s="86">
        <f>D17</f>
        <v>1989643</v>
      </c>
      <c r="E16" s="87">
        <f t="shared" si="1"/>
        <v>0</v>
      </c>
      <c r="F16" s="88">
        <f t="shared" si="2"/>
        <v>100</v>
      </c>
      <c r="G16" s="86">
        <f>G17</f>
        <v>1989643</v>
      </c>
      <c r="H16" s="86">
        <f>H17</f>
        <v>1989643</v>
      </c>
      <c r="I16" s="87">
        <f t="shared" si="3"/>
        <v>0</v>
      </c>
      <c r="J16" s="89">
        <f t="shared" si="0"/>
        <v>100</v>
      </c>
    </row>
    <row r="17" spans="1:11" x14ac:dyDescent="0.35">
      <c r="A17" s="7" t="s">
        <v>30</v>
      </c>
      <c r="B17" s="53" t="s">
        <v>31</v>
      </c>
      <c r="C17" s="90">
        <v>1989643</v>
      </c>
      <c r="D17" s="90">
        <v>1989643</v>
      </c>
      <c r="E17" s="87">
        <f>D17-C17</f>
        <v>0</v>
      </c>
      <c r="F17" s="88">
        <f>(D17/C17)*100</f>
        <v>100</v>
      </c>
      <c r="G17" s="90">
        <v>1989643</v>
      </c>
      <c r="H17" s="90">
        <v>1989643</v>
      </c>
      <c r="I17" s="30">
        <f>H17-G17</f>
        <v>0</v>
      </c>
      <c r="J17" s="82">
        <f>(H17/G17)*100</f>
        <v>100</v>
      </c>
    </row>
    <row r="18" spans="1:11" x14ac:dyDescent="0.35">
      <c r="A18" s="91" t="s">
        <v>86</v>
      </c>
      <c r="B18" s="92">
        <v>1030</v>
      </c>
      <c r="C18" s="93">
        <f>C19+C20+C21+C22+C23+C24+C25+C26+C27</f>
        <v>946109</v>
      </c>
      <c r="D18" s="93">
        <f>D19+D20+D21+D22+D23+D24+D25+D26+D27</f>
        <v>946109</v>
      </c>
      <c r="E18" s="30">
        <f t="shared" si="1"/>
        <v>0</v>
      </c>
      <c r="F18" s="82">
        <f t="shared" si="2"/>
        <v>100</v>
      </c>
      <c r="G18" s="93">
        <f t="shared" ref="G18:H18" si="4">G19+G20+G21+G22+G23+G24+G25+G26+G27</f>
        <v>946109</v>
      </c>
      <c r="H18" s="93">
        <f t="shared" si="4"/>
        <v>946109</v>
      </c>
      <c r="I18" s="30">
        <f t="shared" si="3"/>
        <v>0</v>
      </c>
      <c r="J18" s="82">
        <f t="shared" si="0"/>
        <v>100</v>
      </c>
    </row>
    <row r="19" spans="1:11" ht="33.75" customHeight="1" x14ac:dyDescent="0.35">
      <c r="A19" s="54" t="s">
        <v>93</v>
      </c>
      <c r="B19" s="8">
        <v>1031</v>
      </c>
      <c r="C19" s="6"/>
      <c r="D19" s="6"/>
      <c r="E19" s="30">
        <f t="shared" si="1"/>
        <v>0</v>
      </c>
      <c r="F19" s="94" t="e">
        <f t="shared" si="2"/>
        <v>#DIV/0!</v>
      </c>
      <c r="G19" s="6"/>
      <c r="H19" s="9"/>
      <c r="I19" s="30">
        <f t="shared" si="3"/>
        <v>0</v>
      </c>
      <c r="J19" s="82" t="e">
        <f t="shared" si="0"/>
        <v>#DIV/0!</v>
      </c>
    </row>
    <row r="20" spans="1:11" ht="31.8" x14ac:dyDescent="0.35">
      <c r="A20" s="54" t="s">
        <v>94</v>
      </c>
      <c r="B20" s="8">
        <v>1032</v>
      </c>
      <c r="C20" s="6">
        <v>282459</v>
      </c>
      <c r="D20" s="6">
        <v>282459</v>
      </c>
      <c r="E20" s="30">
        <f t="shared" si="1"/>
        <v>0</v>
      </c>
      <c r="F20" s="81">
        <f t="shared" si="2"/>
        <v>100</v>
      </c>
      <c r="G20" s="6">
        <v>282459</v>
      </c>
      <c r="H20" s="6">
        <v>282459</v>
      </c>
      <c r="I20" s="30">
        <f t="shared" si="3"/>
        <v>0</v>
      </c>
      <c r="J20" s="82">
        <f t="shared" si="0"/>
        <v>100</v>
      </c>
    </row>
    <row r="21" spans="1:11" x14ac:dyDescent="0.35">
      <c r="A21" s="95" t="s">
        <v>95</v>
      </c>
      <c r="B21" s="8">
        <v>1033</v>
      </c>
      <c r="C21" s="6"/>
      <c r="D21" s="6"/>
      <c r="E21" s="30">
        <f t="shared" si="1"/>
        <v>0</v>
      </c>
      <c r="F21" s="81" t="e">
        <f t="shared" si="2"/>
        <v>#DIV/0!</v>
      </c>
      <c r="G21" s="6"/>
      <c r="H21" s="9"/>
      <c r="I21" s="30">
        <f t="shared" si="3"/>
        <v>0</v>
      </c>
      <c r="J21" s="82" t="e">
        <f t="shared" si="0"/>
        <v>#DIV/0!</v>
      </c>
    </row>
    <row r="22" spans="1:11" x14ac:dyDescent="0.35">
      <c r="A22" s="54" t="s">
        <v>32</v>
      </c>
      <c r="B22" s="8">
        <v>1034</v>
      </c>
      <c r="C22" s="6"/>
      <c r="D22" s="6"/>
      <c r="E22" s="30">
        <f t="shared" si="1"/>
        <v>0</v>
      </c>
      <c r="F22" s="81" t="e">
        <f t="shared" si="2"/>
        <v>#DIV/0!</v>
      </c>
      <c r="G22" s="96"/>
      <c r="H22" s="9"/>
      <c r="I22" s="30">
        <f t="shared" si="3"/>
        <v>0</v>
      </c>
      <c r="J22" s="82" t="e">
        <f t="shared" si="0"/>
        <v>#DIV/0!</v>
      </c>
    </row>
    <row r="23" spans="1:11" x14ac:dyDescent="0.35">
      <c r="A23" s="95" t="s">
        <v>33</v>
      </c>
      <c r="B23" s="8">
        <v>1035</v>
      </c>
      <c r="C23" s="6">
        <v>9159</v>
      </c>
      <c r="D23" s="6">
        <v>9159</v>
      </c>
      <c r="E23" s="30">
        <f t="shared" si="1"/>
        <v>0</v>
      </c>
      <c r="F23" s="81">
        <f t="shared" si="2"/>
        <v>100</v>
      </c>
      <c r="G23" s="96">
        <v>9159</v>
      </c>
      <c r="H23" s="9">
        <v>9159</v>
      </c>
      <c r="I23" s="30">
        <f t="shared" si="3"/>
        <v>0</v>
      </c>
      <c r="J23" s="82">
        <f t="shared" si="0"/>
        <v>100</v>
      </c>
    </row>
    <row r="24" spans="1:11" x14ac:dyDescent="0.35">
      <c r="A24" s="7" t="s">
        <v>16</v>
      </c>
      <c r="B24" s="8">
        <v>1036</v>
      </c>
      <c r="C24" s="97">
        <v>9071</v>
      </c>
      <c r="D24" s="97">
        <v>9071</v>
      </c>
      <c r="E24" s="87">
        <f t="shared" si="1"/>
        <v>0</v>
      </c>
      <c r="F24" s="88">
        <f t="shared" si="2"/>
        <v>100</v>
      </c>
      <c r="G24" s="97">
        <v>9071</v>
      </c>
      <c r="H24" s="78">
        <v>9071</v>
      </c>
      <c r="I24" s="87">
        <f t="shared" si="3"/>
        <v>0</v>
      </c>
      <c r="J24" s="89">
        <f t="shared" si="0"/>
        <v>100</v>
      </c>
    </row>
    <row r="25" spans="1:11" x14ac:dyDescent="0.35">
      <c r="A25" s="98" t="s">
        <v>34</v>
      </c>
      <c r="B25" s="99">
        <v>1037</v>
      </c>
      <c r="C25" s="97">
        <v>645420</v>
      </c>
      <c r="D25" s="97">
        <v>645420</v>
      </c>
      <c r="E25" s="87">
        <f>D25-C25</f>
        <v>0</v>
      </c>
      <c r="F25" s="88">
        <f>(D25/C25)*100</f>
        <v>100</v>
      </c>
      <c r="G25" s="97">
        <v>645420</v>
      </c>
      <c r="H25" s="97">
        <v>645420</v>
      </c>
      <c r="I25" s="87">
        <f>H25-G25</f>
        <v>0</v>
      </c>
      <c r="J25" s="89">
        <f>(H25/G25)*100</f>
        <v>100</v>
      </c>
    </row>
    <row r="26" spans="1:11" x14ac:dyDescent="0.35">
      <c r="A26" s="54" t="s">
        <v>87</v>
      </c>
      <c r="B26" s="8">
        <v>1038</v>
      </c>
      <c r="C26" s="6"/>
      <c r="D26" s="6"/>
      <c r="E26" s="87">
        <f>D26-C26</f>
        <v>0</v>
      </c>
      <c r="F26" s="88" t="e">
        <f>(D26/C26)*100</f>
        <v>#DIV/0!</v>
      </c>
      <c r="G26" s="97"/>
      <c r="H26" s="78"/>
      <c r="I26" s="87">
        <f>H26-G26</f>
        <v>0</v>
      </c>
      <c r="J26" s="89" t="e">
        <f>(H26/G26)*100</f>
        <v>#DIV/0!</v>
      </c>
    </row>
    <row r="27" spans="1:11" x14ac:dyDescent="0.35">
      <c r="A27" s="54" t="s">
        <v>19</v>
      </c>
      <c r="B27" s="106">
        <v>1039</v>
      </c>
      <c r="C27" s="8"/>
      <c r="D27" s="55"/>
      <c r="E27" s="87">
        <f>D27-C27</f>
        <v>0</v>
      </c>
      <c r="F27" s="88" t="e">
        <f>(D27/C27)*100</f>
        <v>#DIV/0!</v>
      </c>
      <c r="G27" s="97"/>
      <c r="H27" s="78"/>
      <c r="I27" s="87">
        <f>H27-G27</f>
        <v>0</v>
      </c>
      <c r="J27" s="89" t="e">
        <f>(H27/G27)*100</f>
        <v>#DIV/0!</v>
      </c>
      <c r="K27" s="1"/>
    </row>
    <row r="28" spans="1:11" x14ac:dyDescent="0.35">
      <c r="A28" s="134" t="s">
        <v>35</v>
      </c>
      <c r="B28" s="134"/>
      <c r="C28" s="134"/>
      <c r="D28" s="134"/>
      <c r="E28" s="134"/>
      <c r="F28" s="134"/>
      <c r="G28" s="134"/>
      <c r="H28" s="134"/>
      <c r="I28" s="134"/>
      <c r="J28" s="134"/>
    </row>
    <row r="29" spans="1:11" x14ac:dyDescent="0.35">
      <c r="A29" s="100" t="s">
        <v>36</v>
      </c>
      <c r="B29" s="57">
        <v>1040</v>
      </c>
      <c r="C29" s="73">
        <v>9506506</v>
      </c>
      <c r="D29" s="73">
        <v>9506506</v>
      </c>
      <c r="E29" s="93">
        <f t="shared" si="1"/>
        <v>0</v>
      </c>
      <c r="F29" s="94">
        <f t="shared" si="2"/>
        <v>100</v>
      </c>
      <c r="G29" s="73">
        <v>9506506</v>
      </c>
      <c r="H29" s="73">
        <v>9506506</v>
      </c>
      <c r="I29" s="93">
        <f t="shared" ref="I29:I41" si="5">H29-G29</f>
        <v>0</v>
      </c>
      <c r="J29" s="102">
        <f t="shared" ref="J29:J41" si="6">(H29/G29)*100</f>
        <v>100</v>
      </c>
    </row>
    <row r="30" spans="1:11" ht="18.600000000000001" customHeight="1" x14ac:dyDescent="0.35">
      <c r="A30" s="56" t="s">
        <v>37</v>
      </c>
      <c r="B30" s="58">
        <v>1050</v>
      </c>
      <c r="C30" s="72">
        <v>2109095</v>
      </c>
      <c r="D30" s="72">
        <v>2109095</v>
      </c>
      <c r="E30" s="30">
        <f t="shared" si="1"/>
        <v>0</v>
      </c>
      <c r="F30" s="81">
        <f t="shared" si="2"/>
        <v>100</v>
      </c>
      <c r="G30" s="72">
        <v>2109095</v>
      </c>
      <c r="H30" s="72">
        <v>2109095</v>
      </c>
      <c r="I30" s="30">
        <f t="shared" si="5"/>
        <v>0</v>
      </c>
      <c r="J30" s="82">
        <f t="shared" si="6"/>
        <v>100</v>
      </c>
    </row>
    <row r="31" spans="1:11" x14ac:dyDescent="0.35">
      <c r="A31" s="56" t="s">
        <v>38</v>
      </c>
      <c r="B31" s="58">
        <v>1060</v>
      </c>
      <c r="C31" s="72">
        <v>55795</v>
      </c>
      <c r="D31" s="72">
        <v>55795</v>
      </c>
      <c r="E31" s="30">
        <f t="shared" si="1"/>
        <v>0</v>
      </c>
      <c r="F31" s="81">
        <f t="shared" si="2"/>
        <v>100</v>
      </c>
      <c r="G31" s="72">
        <v>55795</v>
      </c>
      <c r="H31" s="72">
        <v>55795</v>
      </c>
      <c r="I31" s="30">
        <f t="shared" si="5"/>
        <v>0</v>
      </c>
      <c r="J31" s="82">
        <f t="shared" si="6"/>
        <v>100</v>
      </c>
    </row>
    <row r="32" spans="1:11" x14ac:dyDescent="0.35">
      <c r="A32" s="56" t="s">
        <v>39</v>
      </c>
      <c r="B32" s="58">
        <v>1070</v>
      </c>
      <c r="C32" s="72">
        <v>1474298</v>
      </c>
      <c r="D32" s="72">
        <v>1474298</v>
      </c>
      <c r="E32" s="30">
        <f t="shared" si="1"/>
        <v>0</v>
      </c>
      <c r="F32" s="81">
        <f t="shared" si="2"/>
        <v>100</v>
      </c>
      <c r="G32" s="72">
        <v>1474298</v>
      </c>
      <c r="H32" s="72">
        <v>1474298</v>
      </c>
      <c r="I32" s="30">
        <f t="shared" si="5"/>
        <v>0</v>
      </c>
      <c r="J32" s="82">
        <f t="shared" si="6"/>
        <v>100</v>
      </c>
    </row>
    <row r="33" spans="1:24" ht="18" customHeight="1" x14ac:dyDescent="0.35">
      <c r="A33" s="56" t="s">
        <v>40</v>
      </c>
      <c r="B33" s="58">
        <v>1080</v>
      </c>
      <c r="C33" s="72">
        <v>76436</v>
      </c>
      <c r="D33" s="72">
        <v>76436</v>
      </c>
      <c r="E33" s="30">
        <f t="shared" si="1"/>
        <v>0</v>
      </c>
      <c r="F33" s="81">
        <f t="shared" si="2"/>
        <v>100</v>
      </c>
      <c r="G33" s="72">
        <v>76436</v>
      </c>
      <c r="H33" s="72">
        <v>76436</v>
      </c>
      <c r="I33" s="30">
        <f t="shared" si="5"/>
        <v>0</v>
      </c>
      <c r="J33" s="82">
        <f t="shared" si="6"/>
        <v>100</v>
      </c>
    </row>
    <row r="34" spans="1:24" ht="18" customHeight="1" x14ac:dyDescent="0.35">
      <c r="A34" s="56" t="s">
        <v>41</v>
      </c>
      <c r="B34" s="58">
        <v>1090</v>
      </c>
      <c r="C34" s="72">
        <v>566043</v>
      </c>
      <c r="D34" s="72">
        <v>566043</v>
      </c>
      <c r="E34" s="30">
        <f t="shared" si="1"/>
        <v>0</v>
      </c>
      <c r="F34" s="81">
        <f t="shared" si="2"/>
        <v>100</v>
      </c>
      <c r="G34" s="74">
        <v>566043</v>
      </c>
      <c r="H34" s="9">
        <v>566043</v>
      </c>
      <c r="I34" s="30">
        <f t="shared" si="5"/>
        <v>0</v>
      </c>
      <c r="J34" s="82">
        <f t="shared" si="6"/>
        <v>100</v>
      </c>
    </row>
    <row r="35" spans="1:24" ht="19.95" customHeight="1" x14ac:dyDescent="0.35">
      <c r="A35" s="56" t="s">
        <v>42</v>
      </c>
      <c r="B35" s="58">
        <v>1100</v>
      </c>
      <c r="C35" s="72"/>
      <c r="D35" s="72"/>
      <c r="E35" s="30">
        <f t="shared" si="1"/>
        <v>0</v>
      </c>
      <c r="F35" s="81" t="e">
        <f t="shared" si="2"/>
        <v>#DIV/0!</v>
      </c>
      <c r="G35" s="74"/>
      <c r="H35" s="9"/>
      <c r="I35" s="30">
        <f t="shared" si="5"/>
        <v>0</v>
      </c>
      <c r="J35" s="82" t="e">
        <f t="shared" si="6"/>
        <v>#DIV/0!</v>
      </c>
    </row>
    <row r="36" spans="1:24" ht="18" customHeight="1" x14ac:dyDescent="0.35">
      <c r="A36" s="56" t="s">
        <v>43</v>
      </c>
      <c r="B36" s="58">
        <v>1110</v>
      </c>
      <c r="C36" s="72">
        <v>357134</v>
      </c>
      <c r="D36" s="72">
        <v>357134</v>
      </c>
      <c r="E36" s="30">
        <f t="shared" si="1"/>
        <v>0</v>
      </c>
      <c r="F36" s="81">
        <f t="shared" si="2"/>
        <v>100</v>
      </c>
      <c r="G36" s="74">
        <v>357134</v>
      </c>
      <c r="H36" s="9">
        <v>357134</v>
      </c>
      <c r="I36" s="30">
        <f t="shared" si="5"/>
        <v>0</v>
      </c>
      <c r="J36" s="82">
        <f t="shared" si="6"/>
        <v>100</v>
      </c>
    </row>
    <row r="37" spans="1:24" ht="27.75" customHeight="1" x14ac:dyDescent="0.35">
      <c r="A37" s="59" t="s">
        <v>44</v>
      </c>
      <c r="B37" s="58">
        <v>1120</v>
      </c>
      <c r="C37" s="72"/>
      <c r="D37" s="72"/>
      <c r="E37" s="30">
        <f t="shared" si="1"/>
        <v>0</v>
      </c>
      <c r="F37" s="81" t="e">
        <f t="shared" si="2"/>
        <v>#DIV/0!</v>
      </c>
      <c r="G37" s="74"/>
      <c r="H37" s="9"/>
      <c r="I37" s="30">
        <f t="shared" si="5"/>
        <v>0</v>
      </c>
      <c r="J37" s="82" t="e">
        <f t="shared" si="6"/>
        <v>#DIV/0!</v>
      </c>
    </row>
    <row r="38" spans="1:24" ht="18" customHeight="1" x14ac:dyDescent="0.35">
      <c r="A38" s="59" t="s">
        <v>45</v>
      </c>
      <c r="B38" s="58">
        <v>1130</v>
      </c>
      <c r="C38" s="72">
        <v>507753</v>
      </c>
      <c r="D38" s="72">
        <v>507753</v>
      </c>
      <c r="E38" s="30">
        <f t="shared" si="1"/>
        <v>0</v>
      </c>
      <c r="F38" s="81">
        <f t="shared" si="2"/>
        <v>100</v>
      </c>
      <c r="G38" s="74">
        <v>507753</v>
      </c>
      <c r="H38" s="9">
        <v>507753</v>
      </c>
      <c r="I38" s="30">
        <f t="shared" si="5"/>
        <v>0</v>
      </c>
      <c r="J38" s="82">
        <f t="shared" si="6"/>
        <v>100</v>
      </c>
    </row>
    <row r="39" spans="1:24" ht="18" customHeight="1" x14ac:dyDescent="0.35">
      <c r="A39" s="56" t="s">
        <v>46</v>
      </c>
      <c r="B39" s="58">
        <v>1140</v>
      </c>
      <c r="C39" s="74">
        <v>1497</v>
      </c>
      <c r="D39" s="74">
        <v>1497</v>
      </c>
      <c r="E39" s="30">
        <f t="shared" si="1"/>
        <v>0</v>
      </c>
      <c r="F39" s="81">
        <f t="shared" si="2"/>
        <v>100</v>
      </c>
      <c r="G39" s="74">
        <v>1497</v>
      </c>
      <c r="H39" s="74">
        <v>1497</v>
      </c>
      <c r="I39" s="30">
        <f t="shared" si="5"/>
        <v>0</v>
      </c>
      <c r="J39" s="82">
        <f t="shared" si="6"/>
        <v>100</v>
      </c>
    </row>
    <row r="40" spans="1:24" ht="18" customHeight="1" x14ac:dyDescent="0.35">
      <c r="A40" s="60" t="s">
        <v>47</v>
      </c>
      <c r="B40" s="61">
        <v>1170</v>
      </c>
      <c r="C40" s="84">
        <v>17449231</v>
      </c>
      <c r="D40" s="84">
        <v>17449231</v>
      </c>
      <c r="E40" s="30">
        <f t="shared" si="1"/>
        <v>0</v>
      </c>
      <c r="F40" s="81">
        <f t="shared" si="2"/>
        <v>100</v>
      </c>
      <c r="G40" s="84">
        <v>17449231</v>
      </c>
      <c r="H40" s="84">
        <v>17449231</v>
      </c>
      <c r="I40" s="30">
        <f t="shared" si="5"/>
        <v>0</v>
      </c>
      <c r="J40" s="82">
        <f t="shared" si="6"/>
        <v>100</v>
      </c>
    </row>
    <row r="41" spans="1:24" x14ac:dyDescent="0.35">
      <c r="A41" s="60" t="s">
        <v>48</v>
      </c>
      <c r="B41" s="61">
        <v>1180</v>
      </c>
      <c r="C41" s="84">
        <f>C29+C30+C31+C32+C33+C34+C35+C36+C37+C38+C39+C46+C59</f>
        <v>15110373</v>
      </c>
      <c r="D41" s="84">
        <f>D29+D30+D31+D32+D33+D34+D35+D36+D37+D38+D39+D46+D59</f>
        <v>15110373</v>
      </c>
      <c r="E41" s="30">
        <f t="shared" si="1"/>
        <v>0</v>
      </c>
      <c r="F41" s="81">
        <f t="shared" si="2"/>
        <v>100</v>
      </c>
      <c r="G41" s="84">
        <f>G29+G30+G31+G32+G33+G34+G35+G36+G37+G38+G39+G46+G59</f>
        <v>15110373</v>
      </c>
      <c r="H41" s="84">
        <f>H29+H30+H31+H32+H33+H34+H35+H36+H37+H38+H39+H46+H59</f>
        <v>15110373</v>
      </c>
      <c r="I41" s="30">
        <f t="shared" si="5"/>
        <v>0</v>
      </c>
      <c r="J41" s="82">
        <f t="shared" si="6"/>
        <v>100</v>
      </c>
    </row>
    <row r="42" spans="1:24" x14ac:dyDescent="0.35">
      <c r="A42" s="126" t="s">
        <v>49</v>
      </c>
      <c r="B42" s="127"/>
      <c r="C42" s="127"/>
      <c r="D42" s="127"/>
      <c r="E42" s="127"/>
      <c r="F42" s="127"/>
      <c r="G42" s="127"/>
      <c r="H42" s="127"/>
      <c r="I42" s="127"/>
      <c r="J42" s="128"/>
    </row>
    <row r="43" spans="1:24" ht="18" customHeight="1" x14ac:dyDescent="0.35">
      <c r="A43" s="62" t="s">
        <v>50</v>
      </c>
      <c r="B43" s="29">
        <v>2010</v>
      </c>
      <c r="C43" s="30">
        <f>C44+C45</f>
        <v>455435</v>
      </c>
      <c r="D43" s="30">
        <f>D44</f>
        <v>68061</v>
      </c>
      <c r="E43" s="30">
        <f t="shared" si="1"/>
        <v>-387374</v>
      </c>
      <c r="F43" s="81">
        <f t="shared" ref="F43:F52" si="7">(D43/C43)*100</f>
        <v>14.944174250990811</v>
      </c>
      <c r="G43" s="30">
        <f>G44</f>
        <v>68061</v>
      </c>
      <c r="H43" s="30">
        <f>H44</f>
        <v>68061</v>
      </c>
      <c r="I43" s="30">
        <f t="shared" ref="I43:I52" si="8">H43-G43</f>
        <v>0</v>
      </c>
      <c r="J43" s="82">
        <f t="shared" ref="J43:J52" si="9">(H43/G43)*100</f>
        <v>100</v>
      </c>
      <c r="K43" s="117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1:24" ht="35.25" customHeight="1" x14ac:dyDescent="0.35">
      <c r="A44" s="63" t="s">
        <v>51</v>
      </c>
      <c r="B44" s="8">
        <v>2011</v>
      </c>
      <c r="C44" s="30">
        <v>68061</v>
      </c>
      <c r="D44" s="30">
        <v>68061</v>
      </c>
      <c r="E44" s="30">
        <f t="shared" si="1"/>
        <v>0</v>
      </c>
      <c r="F44" s="81">
        <f t="shared" si="7"/>
        <v>100</v>
      </c>
      <c r="G44" s="30">
        <v>68061</v>
      </c>
      <c r="H44" s="30">
        <v>68061</v>
      </c>
      <c r="I44" s="30">
        <f t="shared" si="8"/>
        <v>0</v>
      </c>
      <c r="J44" s="82">
        <f t="shared" si="9"/>
        <v>100</v>
      </c>
      <c r="K44" s="117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1:24" x14ac:dyDescent="0.35">
      <c r="A45" s="63" t="s">
        <v>52</v>
      </c>
      <c r="B45" s="8">
        <v>2012</v>
      </c>
      <c r="C45" s="30">
        <v>387374</v>
      </c>
      <c r="D45" s="108">
        <v>387374</v>
      </c>
      <c r="E45" s="30">
        <f t="shared" si="1"/>
        <v>0</v>
      </c>
      <c r="F45" s="81">
        <f t="shared" si="7"/>
        <v>100</v>
      </c>
      <c r="G45" s="108">
        <v>387374</v>
      </c>
      <c r="H45" s="108">
        <v>387374</v>
      </c>
      <c r="I45" s="30">
        <f t="shared" si="8"/>
        <v>0</v>
      </c>
      <c r="J45" s="82">
        <f t="shared" si="9"/>
        <v>100</v>
      </c>
      <c r="K45" s="117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1:24" x14ac:dyDescent="0.35">
      <c r="A46" s="64" t="s">
        <v>88</v>
      </c>
      <c r="B46" s="65">
        <v>3010</v>
      </c>
      <c r="C46" s="103">
        <f>C47+C48+C49+C50+C51+C52</f>
        <v>455434</v>
      </c>
      <c r="D46" s="103">
        <f>D47+D48+D49+D50+D51+D52</f>
        <v>455434</v>
      </c>
      <c r="E46" s="30">
        <f t="shared" si="1"/>
        <v>0</v>
      </c>
      <c r="F46" s="81">
        <f t="shared" si="7"/>
        <v>100</v>
      </c>
      <c r="G46" s="103">
        <f>G47+G48+G49+G50+G51+G52</f>
        <v>455434</v>
      </c>
      <c r="H46" s="103">
        <f>H47+H48+H49+H50+H51+H52</f>
        <v>455434</v>
      </c>
      <c r="I46" s="30">
        <f t="shared" si="8"/>
        <v>0</v>
      </c>
      <c r="J46" s="82">
        <f t="shared" si="9"/>
        <v>100</v>
      </c>
    </row>
    <row r="47" spans="1:24" x14ac:dyDescent="0.35">
      <c r="A47" s="56" t="s">
        <v>53</v>
      </c>
      <c r="B47" s="58">
        <v>3011</v>
      </c>
      <c r="C47" s="72"/>
      <c r="D47" s="72"/>
      <c r="E47" s="30">
        <f t="shared" si="1"/>
        <v>0</v>
      </c>
      <c r="F47" s="81" t="e">
        <f t="shared" si="7"/>
        <v>#DIV/0!</v>
      </c>
      <c r="G47" s="74"/>
      <c r="H47" s="9"/>
      <c r="I47" s="30">
        <f t="shared" si="8"/>
        <v>0</v>
      </c>
      <c r="J47" s="82" t="e">
        <f t="shared" si="9"/>
        <v>#DIV/0!</v>
      </c>
      <c r="K47" s="118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spans="1:24" x14ac:dyDescent="0.35">
      <c r="A48" s="56" t="s">
        <v>91</v>
      </c>
      <c r="B48" s="58">
        <v>3012</v>
      </c>
      <c r="C48" s="72">
        <v>455434</v>
      </c>
      <c r="D48" s="72">
        <v>455434</v>
      </c>
      <c r="E48" s="30">
        <f t="shared" si="1"/>
        <v>0</v>
      </c>
      <c r="F48" s="81">
        <f t="shared" si="7"/>
        <v>100</v>
      </c>
      <c r="G48" s="72">
        <v>455434</v>
      </c>
      <c r="H48" s="72">
        <v>455434</v>
      </c>
      <c r="I48" s="30">
        <f t="shared" si="8"/>
        <v>0</v>
      </c>
      <c r="J48" s="82">
        <f t="shared" si="9"/>
        <v>100</v>
      </c>
      <c r="K48" s="118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</row>
    <row r="49" spans="1:23" x14ac:dyDescent="0.35">
      <c r="A49" s="56" t="s">
        <v>89</v>
      </c>
      <c r="B49" s="58">
        <v>3013</v>
      </c>
      <c r="C49" s="72"/>
      <c r="D49" s="72"/>
      <c r="E49" s="30">
        <f t="shared" si="1"/>
        <v>0</v>
      </c>
      <c r="F49" s="81" t="e">
        <f t="shared" si="7"/>
        <v>#DIV/0!</v>
      </c>
      <c r="G49" s="74"/>
      <c r="H49" s="9"/>
      <c r="I49" s="30">
        <f t="shared" si="8"/>
        <v>0</v>
      </c>
      <c r="J49" s="82" t="e">
        <f t="shared" si="9"/>
        <v>#DIV/0!</v>
      </c>
      <c r="K49" s="118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</row>
    <row r="50" spans="1:23" ht="13.5" customHeight="1" x14ac:dyDescent="0.35">
      <c r="A50" s="56" t="s">
        <v>90</v>
      </c>
      <c r="B50" s="58">
        <v>3014</v>
      </c>
      <c r="C50" s="72"/>
      <c r="D50" s="72"/>
      <c r="E50" s="30">
        <f t="shared" si="1"/>
        <v>0</v>
      </c>
      <c r="F50" s="81" t="e">
        <f t="shared" si="7"/>
        <v>#DIV/0!</v>
      </c>
      <c r="G50" s="74"/>
      <c r="H50" s="9"/>
      <c r="I50" s="30">
        <f t="shared" si="8"/>
        <v>0</v>
      </c>
      <c r="J50" s="82" t="e">
        <f t="shared" si="9"/>
        <v>#DIV/0!</v>
      </c>
      <c r="K50" s="118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</row>
    <row r="51" spans="1:23" ht="31.2" x14ac:dyDescent="0.35">
      <c r="A51" s="56" t="s">
        <v>54</v>
      </c>
      <c r="B51" s="58">
        <v>3015</v>
      </c>
      <c r="C51" s="72"/>
      <c r="D51" s="72"/>
      <c r="E51" s="30">
        <f t="shared" si="1"/>
        <v>0</v>
      </c>
      <c r="F51" s="81" t="e">
        <f t="shared" si="7"/>
        <v>#DIV/0!</v>
      </c>
      <c r="G51" s="74"/>
      <c r="H51" s="9"/>
      <c r="I51" s="30">
        <f t="shared" si="8"/>
        <v>0</v>
      </c>
      <c r="J51" s="82" t="e">
        <f t="shared" si="9"/>
        <v>#DIV/0!</v>
      </c>
      <c r="K51" s="118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</row>
    <row r="52" spans="1:23" x14ac:dyDescent="0.35">
      <c r="A52" s="56" t="s">
        <v>14</v>
      </c>
      <c r="B52" s="58">
        <v>3016</v>
      </c>
      <c r="C52" s="72"/>
      <c r="D52" s="72"/>
      <c r="E52" s="30">
        <f t="shared" si="1"/>
        <v>0</v>
      </c>
      <c r="F52" s="81" t="e">
        <f t="shared" si="7"/>
        <v>#DIV/0!</v>
      </c>
      <c r="G52" s="74"/>
      <c r="H52" s="9"/>
      <c r="I52" s="30">
        <f t="shared" si="8"/>
        <v>0</v>
      </c>
      <c r="J52" s="82" t="e">
        <f t="shared" si="9"/>
        <v>#DIV/0!</v>
      </c>
      <c r="K52" s="118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</row>
    <row r="53" spans="1:23" x14ac:dyDescent="0.35">
      <c r="A53" s="126" t="s">
        <v>55</v>
      </c>
      <c r="B53" s="127"/>
      <c r="C53" s="127"/>
      <c r="D53" s="127"/>
      <c r="E53" s="127"/>
      <c r="F53" s="127"/>
      <c r="G53" s="127"/>
      <c r="H53" s="127"/>
      <c r="I53" s="127"/>
      <c r="J53" s="135"/>
    </row>
    <row r="54" spans="1:23" x14ac:dyDescent="0.35">
      <c r="A54" s="66" t="s">
        <v>56</v>
      </c>
      <c r="B54" s="29">
        <v>4010</v>
      </c>
      <c r="C54" s="104">
        <f>C55+C56+C57+C58</f>
        <v>5812</v>
      </c>
      <c r="D54" s="104">
        <f>D55+D56+D57+D58</f>
        <v>5812</v>
      </c>
      <c r="E54" s="30">
        <f t="shared" si="1"/>
        <v>0</v>
      </c>
      <c r="F54" s="81">
        <f t="shared" ref="F54:F63" si="10">(D54/C54)*100</f>
        <v>100</v>
      </c>
      <c r="G54" s="104">
        <f>G55+G56+G57+G58</f>
        <v>5812</v>
      </c>
      <c r="H54" s="104">
        <f>H55+H56+H57+H58</f>
        <v>5812</v>
      </c>
      <c r="I54" s="30">
        <f t="shared" ref="I54:I63" si="11">H54-G54</f>
        <v>0</v>
      </c>
      <c r="J54" s="82">
        <f t="shared" ref="J54:J63" si="12">(H54/G54)*100</f>
        <v>100</v>
      </c>
    </row>
    <row r="55" spans="1:23" x14ac:dyDescent="0.35">
      <c r="A55" s="56" t="s">
        <v>57</v>
      </c>
      <c r="B55" s="57">
        <v>4011</v>
      </c>
      <c r="C55" s="72"/>
      <c r="D55" s="72"/>
      <c r="E55" s="30">
        <f t="shared" si="1"/>
        <v>0</v>
      </c>
      <c r="F55" s="81" t="e">
        <f t="shared" si="10"/>
        <v>#DIV/0!</v>
      </c>
      <c r="G55" s="74"/>
      <c r="H55" s="9"/>
      <c r="I55" s="30">
        <f t="shared" si="11"/>
        <v>0</v>
      </c>
      <c r="J55" s="82" t="e">
        <f t="shared" si="12"/>
        <v>#DIV/0!</v>
      </c>
    </row>
    <row r="56" spans="1:23" x14ac:dyDescent="0.35">
      <c r="A56" s="56" t="s">
        <v>58</v>
      </c>
      <c r="B56" s="58">
        <v>4012</v>
      </c>
      <c r="C56" s="72"/>
      <c r="D56" s="72"/>
      <c r="E56" s="30">
        <f t="shared" si="1"/>
        <v>0</v>
      </c>
      <c r="F56" s="81" t="e">
        <f t="shared" si="10"/>
        <v>#DIV/0!</v>
      </c>
      <c r="G56" s="74"/>
      <c r="H56" s="9"/>
      <c r="I56" s="30">
        <f t="shared" si="11"/>
        <v>0</v>
      </c>
      <c r="J56" s="82" t="e">
        <f t="shared" si="12"/>
        <v>#DIV/0!</v>
      </c>
    </row>
    <row r="57" spans="1:23" x14ac:dyDescent="0.35">
      <c r="A57" s="56" t="s">
        <v>59</v>
      </c>
      <c r="B57" s="58">
        <v>4013</v>
      </c>
      <c r="C57" s="72">
        <v>5812</v>
      </c>
      <c r="D57" s="72">
        <v>5812</v>
      </c>
      <c r="E57" s="30">
        <f t="shared" si="1"/>
        <v>0</v>
      </c>
      <c r="F57" s="81">
        <f t="shared" si="10"/>
        <v>100</v>
      </c>
      <c r="G57" s="74">
        <v>5812</v>
      </c>
      <c r="H57" s="9">
        <v>5812</v>
      </c>
      <c r="I57" s="30">
        <f t="shared" si="11"/>
        <v>0</v>
      </c>
      <c r="J57" s="82">
        <f t="shared" si="12"/>
        <v>100</v>
      </c>
    </row>
    <row r="58" spans="1:23" x14ac:dyDescent="0.35">
      <c r="A58" s="56" t="s">
        <v>60</v>
      </c>
      <c r="B58" s="58">
        <v>4020</v>
      </c>
      <c r="C58" s="72"/>
      <c r="D58" s="72"/>
      <c r="E58" s="30">
        <f t="shared" si="1"/>
        <v>0</v>
      </c>
      <c r="F58" s="81" t="e">
        <f t="shared" si="10"/>
        <v>#DIV/0!</v>
      </c>
      <c r="G58" s="74"/>
      <c r="H58" s="9"/>
      <c r="I58" s="30">
        <f t="shared" si="11"/>
        <v>0</v>
      </c>
      <c r="J58" s="82" t="e">
        <f t="shared" si="12"/>
        <v>#DIV/0!</v>
      </c>
    </row>
    <row r="59" spans="1:23" x14ac:dyDescent="0.35">
      <c r="A59" s="60" t="s">
        <v>61</v>
      </c>
      <c r="B59" s="61">
        <v>4030</v>
      </c>
      <c r="C59" s="84">
        <f>C60+C61+C62+C63</f>
        <v>382</v>
      </c>
      <c r="D59" s="84">
        <f>D60+D61+D62+D63</f>
        <v>382</v>
      </c>
      <c r="E59" s="30">
        <f t="shared" si="1"/>
        <v>0</v>
      </c>
      <c r="F59" s="81">
        <f t="shared" si="10"/>
        <v>100</v>
      </c>
      <c r="G59" s="84">
        <f>G60+G61+G62+G63</f>
        <v>382</v>
      </c>
      <c r="H59" s="84">
        <f>H60+H61+H62+H63</f>
        <v>382</v>
      </c>
      <c r="I59" s="30">
        <f t="shared" si="11"/>
        <v>0</v>
      </c>
      <c r="J59" s="82">
        <f t="shared" si="12"/>
        <v>100</v>
      </c>
    </row>
    <row r="60" spans="1:23" x14ac:dyDescent="0.35">
      <c r="A60" s="56" t="s">
        <v>57</v>
      </c>
      <c r="B60" s="58">
        <v>4031</v>
      </c>
      <c r="C60" s="72"/>
      <c r="D60" s="72"/>
      <c r="E60" s="30">
        <f t="shared" si="1"/>
        <v>0</v>
      </c>
      <c r="F60" s="81" t="e">
        <f t="shared" si="10"/>
        <v>#DIV/0!</v>
      </c>
      <c r="G60" s="74"/>
      <c r="H60" s="9"/>
      <c r="I60" s="30">
        <f t="shared" si="11"/>
        <v>0</v>
      </c>
      <c r="J60" s="82" t="e">
        <f t="shared" si="12"/>
        <v>#DIV/0!</v>
      </c>
    </row>
    <row r="61" spans="1:23" x14ac:dyDescent="0.35">
      <c r="A61" s="56" t="s">
        <v>58</v>
      </c>
      <c r="B61" s="58">
        <v>4032</v>
      </c>
      <c r="C61" s="72"/>
      <c r="D61" s="72"/>
      <c r="E61" s="30">
        <f t="shared" si="1"/>
        <v>0</v>
      </c>
      <c r="F61" s="81" t="e">
        <f t="shared" si="10"/>
        <v>#DIV/0!</v>
      </c>
      <c r="G61" s="74"/>
      <c r="H61" s="9"/>
      <c r="I61" s="30">
        <f t="shared" si="11"/>
        <v>0</v>
      </c>
      <c r="J61" s="82" t="e">
        <f t="shared" si="12"/>
        <v>#DIV/0!</v>
      </c>
    </row>
    <row r="62" spans="1:23" x14ac:dyDescent="0.35">
      <c r="A62" s="56" t="s">
        <v>59</v>
      </c>
      <c r="B62" s="58">
        <v>4033</v>
      </c>
      <c r="C62" s="72"/>
      <c r="D62" s="72"/>
      <c r="E62" s="30">
        <f t="shared" si="1"/>
        <v>0</v>
      </c>
      <c r="F62" s="81" t="e">
        <f t="shared" si="10"/>
        <v>#DIV/0!</v>
      </c>
      <c r="G62" s="74"/>
      <c r="H62" s="9"/>
      <c r="I62" s="30">
        <f t="shared" si="11"/>
        <v>0</v>
      </c>
      <c r="J62" s="82" t="e">
        <f t="shared" si="12"/>
        <v>#DIV/0!</v>
      </c>
    </row>
    <row r="63" spans="1:23" x14ac:dyDescent="0.35">
      <c r="A63" s="59" t="s">
        <v>62</v>
      </c>
      <c r="B63" s="58">
        <v>4040</v>
      </c>
      <c r="C63" s="72">
        <v>382</v>
      </c>
      <c r="D63" s="72">
        <v>382</v>
      </c>
      <c r="E63" s="30">
        <f t="shared" si="1"/>
        <v>0</v>
      </c>
      <c r="F63" s="81">
        <f t="shared" si="10"/>
        <v>100</v>
      </c>
      <c r="G63" s="74">
        <v>382</v>
      </c>
      <c r="H63" s="9">
        <v>382</v>
      </c>
      <c r="I63" s="30">
        <f t="shared" si="11"/>
        <v>0</v>
      </c>
      <c r="J63" s="82">
        <f t="shared" si="12"/>
        <v>100</v>
      </c>
    </row>
    <row r="64" spans="1:23" ht="24.6" customHeight="1" x14ac:dyDescent="0.35">
      <c r="A64" s="136" t="s">
        <v>63</v>
      </c>
      <c r="B64" s="137"/>
      <c r="C64" s="137"/>
      <c r="D64" s="137"/>
      <c r="E64" s="137"/>
      <c r="F64" s="137"/>
      <c r="G64" s="137"/>
      <c r="H64" s="137"/>
      <c r="I64" s="137"/>
      <c r="J64" s="138"/>
    </row>
    <row r="65" spans="1:11" x14ac:dyDescent="0.35">
      <c r="A65" s="2" t="s">
        <v>6</v>
      </c>
      <c r="B65" s="29">
        <v>5010</v>
      </c>
      <c r="C65" s="30">
        <f>C40-C41</f>
        <v>2338858</v>
      </c>
      <c r="D65" s="30">
        <f>D40-D41</f>
        <v>2338858</v>
      </c>
      <c r="E65" s="30">
        <f t="shared" si="1"/>
        <v>0</v>
      </c>
      <c r="F65" s="81">
        <f>(D65/C65)*100</f>
        <v>100</v>
      </c>
      <c r="G65" s="30">
        <f>G40-G41</f>
        <v>2338858</v>
      </c>
      <c r="H65" s="30">
        <f>H40-H41</f>
        <v>2338858</v>
      </c>
      <c r="I65" s="30">
        <f>H65-G65</f>
        <v>0</v>
      </c>
      <c r="J65" s="82">
        <f>(H65/G65)*100</f>
        <v>100</v>
      </c>
      <c r="K65" s="107"/>
    </row>
    <row r="66" spans="1:11" x14ac:dyDescent="0.35">
      <c r="A66" s="3" t="s">
        <v>7</v>
      </c>
      <c r="B66" s="8">
        <v>5011</v>
      </c>
      <c r="C66" s="30">
        <f>C65-C67</f>
        <v>2338858</v>
      </c>
      <c r="D66" s="30">
        <f>D65-D67</f>
        <v>2338858</v>
      </c>
      <c r="E66" s="30">
        <f t="shared" si="1"/>
        <v>0</v>
      </c>
      <c r="F66" s="81">
        <f>(D66/C66)*100</f>
        <v>100</v>
      </c>
      <c r="G66" s="30">
        <f>G65-G67</f>
        <v>2338858</v>
      </c>
      <c r="H66" s="30">
        <f>H65-H67</f>
        <v>2338858</v>
      </c>
      <c r="I66" s="30">
        <f>H66-G66</f>
        <v>0</v>
      </c>
      <c r="J66" s="82">
        <f>(H66/G66)*100</f>
        <v>100</v>
      </c>
    </row>
    <row r="67" spans="1:11" ht="17.399999999999999" customHeight="1" x14ac:dyDescent="0.35">
      <c r="A67" s="4" t="s">
        <v>8</v>
      </c>
      <c r="B67" s="8">
        <v>5012</v>
      </c>
      <c r="C67" s="30"/>
      <c r="D67" s="30"/>
      <c r="E67" s="30"/>
      <c r="F67" s="81" t="e">
        <f>(D67/C67)*100</f>
        <v>#DIV/0!</v>
      </c>
      <c r="G67" s="30"/>
      <c r="H67" s="79"/>
      <c r="I67" s="79"/>
      <c r="J67" s="82" t="e">
        <f>(H67/G67)*100</f>
        <v>#DIV/0!</v>
      </c>
    </row>
    <row r="68" spans="1:11" ht="17.399999999999999" customHeight="1" x14ac:dyDescent="0.35">
      <c r="A68" s="126" t="s">
        <v>64</v>
      </c>
      <c r="B68" s="127"/>
      <c r="C68" s="127"/>
      <c r="D68" s="127"/>
      <c r="E68" s="127"/>
      <c r="F68" s="127"/>
      <c r="G68" s="127"/>
      <c r="H68" s="127"/>
      <c r="I68" s="127"/>
      <c r="J68" s="128"/>
    </row>
    <row r="69" spans="1:11" x14ac:dyDescent="0.35">
      <c r="A69" s="62" t="s">
        <v>65</v>
      </c>
      <c r="B69" s="29">
        <v>6010</v>
      </c>
      <c r="C69" s="30">
        <f>C70+C71+C72+C73+C74+C75</f>
        <v>0</v>
      </c>
      <c r="D69" s="30">
        <f>D70+D71+D72+D73+D74+D75</f>
        <v>0</v>
      </c>
      <c r="E69" s="30">
        <f t="shared" ref="E69:E75" si="13">D69-C69</f>
        <v>0</v>
      </c>
      <c r="F69" s="81" t="e">
        <f t="shared" ref="F69:F75" si="14">(D69/C69)*100</f>
        <v>#DIV/0!</v>
      </c>
      <c r="G69" s="30">
        <f>G70+G71+G72+G73+G74+G75</f>
        <v>3961188</v>
      </c>
      <c r="H69" s="30">
        <f>H70+H71+H72+H73+H74+H75</f>
        <v>3961188</v>
      </c>
      <c r="I69" s="30">
        <f t="shared" ref="I69:I75" si="15">H69-G69</f>
        <v>0</v>
      </c>
      <c r="J69" s="82">
        <f t="shared" ref="J69:J75" si="16">(H69/G69)*100</f>
        <v>100</v>
      </c>
    </row>
    <row r="70" spans="1:11" ht="16.95" customHeight="1" x14ac:dyDescent="0.35">
      <c r="A70" s="67" t="s">
        <v>66</v>
      </c>
      <c r="B70" s="57">
        <v>6011</v>
      </c>
      <c r="C70" s="73"/>
      <c r="D70" s="73"/>
      <c r="E70" s="30">
        <f t="shared" si="13"/>
        <v>0</v>
      </c>
      <c r="F70" s="81" t="e">
        <f t="shared" si="14"/>
        <v>#DIV/0!</v>
      </c>
      <c r="G70" s="101"/>
      <c r="H70" s="101"/>
      <c r="I70" s="30">
        <f t="shared" si="15"/>
        <v>0</v>
      </c>
      <c r="J70" s="82" t="e">
        <f t="shared" si="16"/>
        <v>#DIV/0!</v>
      </c>
    </row>
    <row r="71" spans="1:11" ht="16.95" customHeight="1" x14ac:dyDescent="0.35">
      <c r="A71" s="68" t="s">
        <v>67</v>
      </c>
      <c r="B71" s="57">
        <v>6012</v>
      </c>
      <c r="C71" s="72"/>
      <c r="D71" s="72"/>
      <c r="E71" s="30">
        <f t="shared" si="13"/>
        <v>0</v>
      </c>
      <c r="F71" s="81" t="e">
        <f t="shared" si="14"/>
        <v>#DIV/0!</v>
      </c>
      <c r="G71" s="74">
        <v>142532</v>
      </c>
      <c r="H71" s="74">
        <v>142532</v>
      </c>
      <c r="I71" s="30">
        <f t="shared" si="15"/>
        <v>0</v>
      </c>
      <c r="J71" s="82">
        <f t="shared" si="16"/>
        <v>100</v>
      </c>
    </row>
    <row r="72" spans="1:11" ht="16.95" customHeight="1" x14ac:dyDescent="0.35">
      <c r="A72" s="68" t="s">
        <v>68</v>
      </c>
      <c r="B72" s="57">
        <v>6013</v>
      </c>
      <c r="C72" s="72"/>
      <c r="D72" s="72"/>
      <c r="E72" s="30">
        <f t="shared" si="13"/>
        <v>0</v>
      </c>
      <c r="F72" s="81" t="e">
        <f t="shared" si="14"/>
        <v>#DIV/0!</v>
      </c>
      <c r="G72" s="74"/>
      <c r="H72" s="9"/>
      <c r="I72" s="30">
        <f t="shared" si="15"/>
        <v>0</v>
      </c>
      <c r="J72" s="82" t="e">
        <f t="shared" si="16"/>
        <v>#DIV/0!</v>
      </c>
    </row>
    <row r="73" spans="1:11" x14ac:dyDescent="0.35">
      <c r="A73" s="68" t="s">
        <v>69</v>
      </c>
      <c r="B73" s="57">
        <v>6014</v>
      </c>
      <c r="C73" s="72"/>
      <c r="D73" s="72"/>
      <c r="E73" s="30">
        <f t="shared" si="13"/>
        <v>0</v>
      </c>
      <c r="F73" s="81" t="e">
        <f t="shared" si="14"/>
        <v>#DIV/0!</v>
      </c>
      <c r="G73" s="74">
        <v>1709561</v>
      </c>
      <c r="H73" s="74">
        <v>1709561</v>
      </c>
      <c r="I73" s="30">
        <f t="shared" si="15"/>
        <v>0</v>
      </c>
      <c r="J73" s="82">
        <f t="shared" si="16"/>
        <v>100</v>
      </c>
    </row>
    <row r="74" spans="1:11" ht="16.5" customHeight="1" x14ac:dyDescent="0.35">
      <c r="A74" s="69" t="s">
        <v>70</v>
      </c>
      <c r="B74" s="57">
        <v>6015</v>
      </c>
      <c r="C74" s="76"/>
      <c r="D74" s="76"/>
      <c r="E74" s="30">
        <f t="shared" si="13"/>
        <v>0</v>
      </c>
      <c r="F74" s="81" t="e">
        <f t="shared" si="14"/>
        <v>#DIV/0!</v>
      </c>
      <c r="G74" s="77">
        <v>2109095</v>
      </c>
      <c r="H74" s="77">
        <v>2109095</v>
      </c>
      <c r="I74" s="30">
        <f t="shared" si="15"/>
        <v>0</v>
      </c>
      <c r="J74" s="82">
        <f t="shared" si="16"/>
        <v>100</v>
      </c>
    </row>
    <row r="75" spans="1:11" x14ac:dyDescent="0.35">
      <c r="A75" s="70" t="s">
        <v>71</v>
      </c>
      <c r="B75" s="57">
        <v>6016</v>
      </c>
      <c r="C75" s="6"/>
      <c r="D75" s="6"/>
      <c r="E75" s="30">
        <f t="shared" si="13"/>
        <v>0</v>
      </c>
      <c r="F75" s="81" t="e">
        <f t="shared" si="14"/>
        <v>#DIV/0!</v>
      </c>
      <c r="G75" s="6"/>
      <c r="H75" s="9"/>
      <c r="I75" s="30">
        <f t="shared" si="15"/>
        <v>0</v>
      </c>
      <c r="J75" s="82" t="e">
        <f t="shared" si="16"/>
        <v>#DIV/0!</v>
      </c>
    </row>
    <row r="76" spans="1:11" ht="19.2" customHeight="1" x14ac:dyDescent="0.35">
      <c r="A76" s="129" t="s">
        <v>72</v>
      </c>
      <c r="B76" s="130"/>
      <c r="C76" s="130"/>
      <c r="D76" s="130"/>
      <c r="E76" s="130"/>
      <c r="F76" s="130"/>
      <c r="G76" s="130"/>
      <c r="H76" s="130"/>
      <c r="I76" s="130"/>
      <c r="J76" s="131"/>
    </row>
    <row r="77" spans="1:11" ht="19.2" customHeight="1" x14ac:dyDescent="0.35">
      <c r="A77" s="63" t="s">
        <v>5</v>
      </c>
      <c r="B77" s="57">
        <v>7010</v>
      </c>
      <c r="C77" s="71"/>
      <c r="D77" s="71"/>
      <c r="E77" s="71"/>
      <c r="F77" s="71"/>
      <c r="G77" s="71">
        <v>197</v>
      </c>
      <c r="H77" s="71">
        <v>197</v>
      </c>
      <c r="I77" s="71">
        <v>197</v>
      </c>
      <c r="J77" s="71">
        <v>197</v>
      </c>
    </row>
    <row r="78" spans="1:11" ht="16.95" customHeight="1" x14ac:dyDescent="0.35">
      <c r="A78" s="63"/>
      <c r="B78" s="57"/>
      <c r="C78" s="71"/>
      <c r="D78" s="71"/>
      <c r="E78" s="71"/>
      <c r="F78" s="71"/>
      <c r="G78" s="71" t="s">
        <v>9</v>
      </c>
      <c r="H78" s="71" t="s">
        <v>10</v>
      </c>
      <c r="I78" s="71" t="s">
        <v>11</v>
      </c>
      <c r="J78" s="71" t="s">
        <v>73</v>
      </c>
      <c r="K78" s="105"/>
    </row>
    <row r="79" spans="1:11" x14ac:dyDescent="0.35">
      <c r="A79" s="63" t="s">
        <v>74</v>
      </c>
      <c r="B79" s="58">
        <v>7011</v>
      </c>
      <c r="C79" s="72"/>
      <c r="D79" s="72"/>
      <c r="E79" s="72"/>
      <c r="F79" s="72"/>
      <c r="G79" s="72"/>
      <c r="H79" s="72"/>
      <c r="I79" s="72"/>
      <c r="J79" s="73"/>
    </row>
    <row r="80" spans="1:11" ht="16.95" customHeight="1" x14ac:dyDescent="0.35">
      <c r="A80" s="63" t="s">
        <v>75</v>
      </c>
      <c r="B80" s="58">
        <v>7012</v>
      </c>
      <c r="C80" s="72"/>
      <c r="D80" s="72"/>
      <c r="E80" s="72"/>
      <c r="F80" s="72"/>
      <c r="G80" s="74"/>
      <c r="H80" s="9"/>
      <c r="I80" s="9"/>
      <c r="J80" s="9"/>
    </row>
    <row r="81" spans="1:11" ht="16.95" customHeight="1" x14ac:dyDescent="0.35">
      <c r="A81" s="63" t="s">
        <v>76</v>
      </c>
      <c r="B81" s="58">
        <v>7013</v>
      </c>
      <c r="C81" s="72"/>
      <c r="D81" s="72"/>
      <c r="E81" s="72"/>
      <c r="F81" s="72"/>
      <c r="G81" s="74"/>
      <c r="H81" s="9"/>
      <c r="I81" s="9"/>
      <c r="J81" s="9"/>
    </row>
    <row r="82" spans="1:11" ht="16.95" customHeight="1" x14ac:dyDescent="0.35">
      <c r="A82" s="63" t="s">
        <v>77</v>
      </c>
      <c r="B82" s="75">
        <v>7016</v>
      </c>
      <c r="C82" s="76"/>
      <c r="D82" s="76"/>
      <c r="E82" s="76"/>
      <c r="F82" s="76"/>
      <c r="G82" s="77"/>
      <c r="H82" s="78"/>
      <c r="I82" s="78"/>
      <c r="J82" s="78"/>
    </row>
    <row r="83" spans="1:11" ht="16.95" customHeight="1" x14ac:dyDescent="0.35">
      <c r="A83" s="63" t="s">
        <v>78</v>
      </c>
      <c r="B83" s="8">
        <v>7020</v>
      </c>
      <c r="C83" s="30"/>
      <c r="D83" s="30"/>
      <c r="E83" s="30"/>
      <c r="F83" s="30"/>
      <c r="G83" s="30"/>
      <c r="H83" s="79"/>
      <c r="I83" s="79"/>
      <c r="J83" s="79"/>
    </row>
    <row r="84" spans="1:11" ht="16.95" customHeight="1" x14ac:dyDescent="0.35">
      <c r="A84" s="10"/>
      <c r="B84" s="11"/>
      <c r="C84" s="12"/>
      <c r="D84" s="12"/>
      <c r="E84" s="12"/>
      <c r="F84" s="12"/>
      <c r="G84" s="12"/>
      <c r="H84" s="13"/>
      <c r="I84" s="13"/>
      <c r="J84" s="13"/>
    </row>
    <row r="85" spans="1:11" ht="16.95" customHeight="1" x14ac:dyDescent="0.35">
      <c r="A85" s="14" t="s">
        <v>17</v>
      </c>
      <c r="B85" s="15"/>
      <c r="C85" s="27"/>
      <c r="D85" s="15"/>
      <c r="E85" s="16"/>
      <c r="F85" s="132" t="s">
        <v>99</v>
      </c>
      <c r="G85" s="132"/>
      <c r="H85" s="17"/>
      <c r="I85" s="80"/>
      <c r="J85" s="80"/>
    </row>
    <row r="86" spans="1:11" ht="16.95" customHeight="1" x14ac:dyDescent="0.35">
      <c r="A86" s="18"/>
      <c r="B86" s="19"/>
      <c r="C86" s="20" t="s">
        <v>4</v>
      </c>
      <c r="D86" s="20"/>
      <c r="E86" s="120" t="s">
        <v>13</v>
      </c>
      <c r="F86" s="120"/>
      <c r="G86" s="120"/>
      <c r="K86" s="5" t="s">
        <v>96</v>
      </c>
    </row>
    <row r="87" spans="1:11" ht="16.95" customHeight="1" x14ac:dyDescent="0.35">
      <c r="A87" s="18" t="s">
        <v>18</v>
      </c>
      <c r="B87" s="19"/>
      <c r="C87" s="28"/>
      <c r="D87" s="19"/>
      <c r="E87" s="19"/>
      <c r="F87" s="110" t="s">
        <v>100</v>
      </c>
      <c r="G87" s="110"/>
    </row>
    <row r="88" spans="1:11" ht="16.95" customHeight="1" x14ac:dyDescent="0.35">
      <c r="A88" s="18"/>
      <c r="B88" s="19"/>
      <c r="C88" s="20" t="s">
        <v>4</v>
      </c>
      <c r="D88" s="20"/>
      <c r="E88" s="120" t="s">
        <v>13</v>
      </c>
      <c r="F88" s="120"/>
      <c r="G88" s="120"/>
    </row>
    <row r="89" spans="1:11" x14ac:dyDescent="0.35">
      <c r="A89"/>
      <c r="B89"/>
      <c r="C89"/>
      <c r="D89"/>
      <c r="E89"/>
      <c r="F89"/>
      <c r="G89"/>
    </row>
    <row r="90" spans="1:11" ht="16.95" customHeight="1" x14ac:dyDescent="0.35">
      <c r="A90"/>
      <c r="B90"/>
      <c r="C90"/>
      <c r="D90"/>
      <c r="E90"/>
      <c r="F90"/>
      <c r="G90"/>
    </row>
    <row r="91" spans="1:11" ht="16.95" customHeight="1" x14ac:dyDescent="0.35">
      <c r="A91"/>
      <c r="B91"/>
      <c r="C91"/>
      <c r="D91"/>
      <c r="E91"/>
      <c r="F91"/>
      <c r="G91"/>
    </row>
    <row r="92" spans="1:11" ht="16.95" customHeight="1" x14ac:dyDescent="0.35"/>
    <row r="93" spans="1:11" ht="16.95" customHeight="1" x14ac:dyDescent="0.35"/>
    <row r="94" spans="1:11" ht="16.95" customHeight="1" x14ac:dyDescent="0.35"/>
    <row r="96" spans="1:11" ht="16.95" customHeight="1" x14ac:dyDescent="0.35"/>
    <row r="97" ht="16.95" customHeight="1" x14ac:dyDescent="0.35"/>
    <row r="98" ht="16.95" customHeight="1" x14ac:dyDescent="0.35"/>
    <row r="99" ht="16.95" customHeight="1" x14ac:dyDescent="0.35"/>
    <row r="100" ht="16.95" customHeight="1" x14ac:dyDescent="0.35"/>
    <row r="101" ht="15" customHeight="1" x14ac:dyDescent="0.35"/>
    <row r="102" ht="23.4" customHeight="1" x14ac:dyDescent="0.35"/>
    <row r="103" ht="17.399999999999999" customHeight="1" x14ac:dyDescent="0.35"/>
    <row r="104" ht="16.2" customHeight="1" x14ac:dyDescent="0.35"/>
    <row r="105" ht="16.95" customHeight="1" x14ac:dyDescent="0.35"/>
    <row r="106" ht="16.95" customHeight="1" x14ac:dyDescent="0.35"/>
    <row r="109" ht="18" customHeight="1" x14ac:dyDescent="0.35"/>
    <row r="112" ht="24.6" customHeight="1" x14ac:dyDescent="0.35"/>
    <row r="113" ht="16.95" customHeight="1" x14ac:dyDescent="0.35"/>
    <row r="114" ht="16.95" customHeight="1" x14ac:dyDescent="0.35"/>
    <row r="115" ht="16.95" customHeight="1" x14ac:dyDescent="0.35"/>
    <row r="116" ht="16.95" customHeight="1" x14ac:dyDescent="0.35"/>
    <row r="119" ht="18.600000000000001" customHeight="1" x14ac:dyDescent="0.35"/>
    <row r="120" ht="21.75" customHeight="1" x14ac:dyDescent="0.35"/>
    <row r="122" ht="13.95" customHeight="1" x14ac:dyDescent="0.35"/>
    <row r="123" ht="13.95" customHeight="1" x14ac:dyDescent="0.35"/>
  </sheetData>
  <mergeCells count="22">
    <mergeCell ref="A28:J28"/>
    <mergeCell ref="A42:J42"/>
    <mergeCell ref="A53:J53"/>
    <mergeCell ref="A64:J64"/>
    <mergeCell ref="K43:X45"/>
    <mergeCell ref="K47:W52"/>
    <mergeCell ref="E88:G88"/>
    <mergeCell ref="A6:J6"/>
    <mergeCell ref="A4:J4"/>
    <mergeCell ref="A5:J5"/>
    <mergeCell ref="E2:J2"/>
    <mergeCell ref="A7:J7"/>
    <mergeCell ref="A9:A10"/>
    <mergeCell ref="B9:B10"/>
    <mergeCell ref="C9:F9"/>
    <mergeCell ref="G9:J9"/>
    <mergeCell ref="A68:J68"/>
    <mergeCell ref="A76:J76"/>
    <mergeCell ref="F85:G85"/>
    <mergeCell ref="E86:G86"/>
    <mergeCell ref="F87:G87"/>
    <mergeCell ref="A12:J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фін 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TPCUser</cp:lastModifiedBy>
  <cp:lastPrinted>2021-12-24T07:46:52Z</cp:lastPrinted>
  <dcterms:created xsi:type="dcterms:W3CDTF">2016-09-17T08:38:05Z</dcterms:created>
  <dcterms:modified xsi:type="dcterms:W3CDTF">2023-03-07T12:37:42Z</dcterms:modified>
</cp:coreProperties>
</file>