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256" windowHeight="12432" tabRatio="788" activeTab="6"/>
  </bookViews>
  <sheets>
    <sheet name="5pf_titul" sheetId="1" r:id="rId1"/>
    <sheet name="5pf" sheetId="2" r:id="rId2"/>
    <sheet name="5pf Контроль" sheetId="3" r:id="rId3"/>
    <sheet name="Додаток 1" sheetId="4" r:id="rId4"/>
    <sheet name="Додаток 2" sheetId="5" r:id="rId5"/>
    <sheet name="Додаток 3" sheetId="6" r:id="rId6"/>
    <sheet name="5pf_titul (раб)" sheetId="7" r:id="rId7"/>
    <sheet name="5pf (раб)" sheetId="8" r:id="rId8"/>
    <sheet name="5pf (раб) Контроль" sheetId="9" r:id="rId9"/>
    <sheet name="Додаток 1 (раб)" sheetId="10" r:id="rId10"/>
    <sheet name="Додаток 2 (раб)" sheetId="11" r:id="rId11"/>
    <sheet name="Додаток 3 (раб)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_xlnm.Print_Titles" localSheetId="1">'5pf'!$3:$3</definedName>
    <definedName name="_xlnm.Print_Titles" localSheetId="7">'[4]5pf (rab)'!$3:$3</definedName>
  </definedNames>
  <calcPr calcId="125725"/>
</workbook>
</file>

<file path=xl/calcChain.xml><?xml version="1.0" encoding="utf-8"?>
<calcChain xmlns="http://schemas.openxmlformats.org/spreadsheetml/2006/main">
  <c r="F12" i="9"/>
  <c r="C12"/>
  <c r="F11"/>
  <c r="C11"/>
  <c r="F10"/>
  <c r="C10"/>
  <c r="F9"/>
  <c r="C9"/>
  <c r="F6"/>
  <c r="C6"/>
  <c r="F5"/>
  <c r="C5"/>
  <c r="F4"/>
  <c r="C4"/>
  <c r="F3"/>
  <c r="C3"/>
  <c r="F26" i="8"/>
  <c r="F25"/>
  <c r="F24"/>
  <c r="F23"/>
  <c r="F22"/>
  <c r="F21"/>
  <c r="F20"/>
  <c r="F19"/>
  <c r="F18"/>
  <c r="F17"/>
  <c r="F15"/>
  <c r="F14"/>
  <c r="F13"/>
  <c r="F12"/>
  <c r="F11"/>
  <c r="F10"/>
  <c r="F9"/>
  <c r="F8"/>
  <c r="F7"/>
  <c r="F6"/>
  <c r="F5"/>
  <c r="F4"/>
  <c r="F13" i="3"/>
  <c r="C13"/>
  <c r="F12"/>
  <c r="C12"/>
  <c r="F11"/>
  <c r="C11"/>
  <c r="G11" s="1"/>
  <c r="F10"/>
  <c r="C10"/>
  <c r="F9"/>
  <c r="C9"/>
  <c r="G9" s="1"/>
  <c r="F7"/>
  <c r="C7"/>
  <c r="F6"/>
  <c r="C6"/>
  <c r="G6" s="1"/>
  <c r="F5"/>
  <c r="C5"/>
  <c r="F4"/>
  <c r="C4"/>
  <c r="G4" s="1"/>
  <c r="F3"/>
  <c r="C3"/>
  <c r="G11" i="9"/>
  <c r="G9"/>
  <c r="G5"/>
  <c r="G3"/>
  <c r="G26" i="8"/>
  <c r="G25"/>
  <c r="J24"/>
  <c r="I24"/>
  <c r="K24" s="1"/>
  <c r="H24"/>
  <c r="G24"/>
  <c r="G23"/>
  <c r="G22"/>
  <c r="G21"/>
  <c r="G20"/>
  <c r="G19"/>
  <c r="I18"/>
  <c r="K18" s="1"/>
  <c r="H18"/>
  <c r="J18" s="1"/>
  <c r="G18"/>
  <c r="G17"/>
  <c r="G15"/>
  <c r="G14"/>
  <c r="G13"/>
  <c r="G12"/>
  <c r="G11"/>
  <c r="G10"/>
  <c r="G9"/>
  <c r="G8"/>
  <c r="G7"/>
  <c r="G6"/>
  <c r="G5"/>
  <c r="I4"/>
  <c r="K4" s="1"/>
  <c r="H4"/>
  <c r="J4" s="1"/>
  <c r="G4"/>
  <c r="G12" i="3"/>
  <c r="G10"/>
  <c r="G7"/>
  <c r="G5"/>
  <c r="G3"/>
  <c r="G24" i="2"/>
  <c r="I24" s="1"/>
  <c r="F24"/>
  <c r="H24" s="1"/>
  <c r="G18"/>
  <c r="I18" s="1"/>
  <c r="F18"/>
  <c r="H18" s="1"/>
  <c r="G4"/>
  <c r="I4" s="1"/>
  <c r="F4"/>
  <c r="H4" s="1"/>
  <c r="G4" i="9" l="1"/>
  <c r="G6"/>
  <c r="G10"/>
  <c r="G12"/>
  <c r="G13" i="3"/>
</calcChain>
</file>

<file path=xl/sharedStrings.xml><?xml version="1.0" encoding="utf-8"?>
<sst xmlns="http://schemas.openxmlformats.org/spreadsheetml/2006/main" count="1090" uniqueCount="153">
  <si>
    <t xml:space="preserve">Державне статистичне спостереження </t>
  </si>
  <si>
    <t>ЗВІТ
про розподіл пенсіонерів за розмірами призначених місячних пенсій</t>
  </si>
  <si>
    <t xml:space="preserve">на </t>
  </si>
  <si>
    <t>01.10.2023</t>
  </si>
  <si>
    <t>Подають:</t>
  </si>
  <si>
    <t>Терміни подання</t>
  </si>
  <si>
    <t xml:space="preserve">Форма № 5-ПФ
</t>
  </si>
  <si>
    <t>Управління Пенсійного фонду України в районах, містах і районах у містах</t>
  </si>
  <si>
    <t xml:space="preserve">ЗАТВЕРДЖЕНО
Наказ Пенсійного фонду України
та Державного комітету статистики України
від 29.12.2003 р. № 127/471
</t>
  </si>
  <si>
    <t>– головним управлінням Пенсійного фонду України в Автономній Республіці Крим, областях, містах Києві та Севастополі</t>
  </si>
  <si>
    <t>2 числа після звітного періоду</t>
  </si>
  <si>
    <t>– районним,міським відділам статистики</t>
  </si>
  <si>
    <t>Головні управління Пенсійного фонду України в Автономній Республіці Крим, областях, містах Києві та Севастополі</t>
  </si>
  <si>
    <t>– Пенсійному фонду України</t>
  </si>
  <si>
    <t>5 числа після звітного періоду</t>
  </si>
  <si>
    <t>– головному управлінню статистики в Автономній Республіці Крим, обласним, Київському та Севастопольському міським управлінням статистики зведену інформацію по регіону та районах</t>
  </si>
  <si>
    <t>Квартальна</t>
  </si>
  <si>
    <t>Пенсійний фонд України зведену інформацію по Україні та регіонах</t>
  </si>
  <si>
    <t>8 числа після звітного періоду</t>
  </si>
  <si>
    <t>– Державному комітету статистики України</t>
  </si>
  <si>
    <t>Найменування організації-складача інформації</t>
  </si>
  <si>
    <t>Головне управління ПФУ в Одеській області</t>
  </si>
  <si>
    <t>Поштова адреса</t>
  </si>
  <si>
    <t>Код форми документа за ДКУД</t>
  </si>
  <si>
    <t>Коди організації-складача</t>
  </si>
  <si>
    <t>за ЄДРПОУ</t>
  </si>
  <si>
    <t>території (КОАТУУ)</t>
  </si>
  <si>
    <t>виду економічної діяльності (КВЕД)</t>
  </si>
  <si>
    <t>форми власності (КФВ)</t>
  </si>
  <si>
    <t>організаційно-правової форми господарювання (КОПФГ)</t>
  </si>
  <si>
    <t>міністерства, іншого центрального органу, якому підпорядкована організація складач інформації (СПОДУ)*</t>
  </si>
  <si>
    <t>КС</t>
  </si>
  <si>
    <t>* тільки для підприємств державної форми власності</t>
  </si>
  <si>
    <t>Назва показників</t>
  </si>
  <si>
    <t>№№ рядків</t>
  </si>
  <si>
    <t>Чисельність пенсіонерів усіх категорій (осіб)</t>
  </si>
  <si>
    <t>Сума призначених пенсій з цільовою грошовою допомогою з урахуванням індексації, 
(тис.грн.)</t>
  </si>
  <si>
    <t>Середні розімри призначених пенсій з цільовою грошовою допомогою з урахуванням індексації, 
(грн.коп.)
(гр.2:гр.1)</t>
  </si>
  <si>
    <t>А</t>
  </si>
  <si>
    <t>Б</t>
  </si>
  <si>
    <t>Всього пенсіонерів (02-22)
 у тому числi одержують пенсії у загальній сумі:</t>
  </si>
  <si>
    <t>01</t>
  </si>
  <si>
    <t>до 800 грн. Включно</t>
  </si>
  <si>
    <t>02</t>
  </si>
  <si>
    <t>від 801 грн. до 1000 грн.</t>
  </si>
  <si>
    <t>03</t>
  </si>
  <si>
    <t>від 1001 грн. до 1100 грн.</t>
  </si>
  <si>
    <t>04</t>
  </si>
  <si>
    <t>від 1101 грн. до 1200 грн.</t>
  </si>
  <si>
    <t>05</t>
  </si>
  <si>
    <t>від 1201 грн. до 1300 грн.</t>
  </si>
  <si>
    <t>06</t>
  </si>
  <si>
    <t>від 1301 грн. до 1400 грн.</t>
  </si>
  <si>
    <t>07</t>
  </si>
  <si>
    <t>від 1401 грн. до 1500 грн.</t>
  </si>
  <si>
    <t>08</t>
  </si>
  <si>
    <t>від 1501 грн. до 2000 грн.</t>
  </si>
  <si>
    <t>09</t>
  </si>
  <si>
    <t>від 2001 грн. до 3000 грн.</t>
  </si>
  <si>
    <t>10</t>
  </si>
  <si>
    <t>від 3001 грн. до 4000 грн.</t>
  </si>
  <si>
    <t>11</t>
  </si>
  <si>
    <t>від 4001 грн. до 5000 грн.</t>
  </si>
  <si>
    <t>12</t>
  </si>
  <si>
    <t>від 5001 грн. до 10000 грн.</t>
  </si>
  <si>
    <t>13</t>
  </si>
  <si>
    <t>понад 10000 грн.</t>
  </si>
  <si>
    <t>14</t>
  </si>
  <si>
    <t>Із загального числа пенсіонерів (рядок 01) одержують пенсію:
- за віком</t>
  </si>
  <si>
    <t>15</t>
  </si>
  <si>
    <t>- по інвалідності</t>
  </si>
  <si>
    <t>16</t>
  </si>
  <si>
    <t>- у разі втрати годувальника</t>
  </si>
  <si>
    <t>17</t>
  </si>
  <si>
    <t>- за вислугу років</t>
  </si>
  <si>
    <t>18</t>
  </si>
  <si>
    <t>- соціальні пенсії</t>
  </si>
  <si>
    <t>19</t>
  </si>
  <si>
    <t>- довічне утримання суддів</t>
  </si>
  <si>
    <t>20</t>
  </si>
  <si>
    <t>Із загального числапенсіонерів (рядок 01) одержують пенсію:
- нижче прожиткового мінімуму</t>
  </si>
  <si>
    <t>21</t>
  </si>
  <si>
    <t>- у розмірі прожиткового мінімуму</t>
  </si>
  <si>
    <t>22</t>
  </si>
  <si>
    <t>- вище прожиткового мінімуму</t>
  </si>
  <si>
    <t>23</t>
  </si>
  <si>
    <t xml:space="preserve"> Із загального числа пенсіонерів (рядок 01) -  працюючі пенсіонери</t>
  </si>
  <si>
    <t>24</t>
  </si>
  <si>
    <t>Довідково: ті які працюють на спец посадах «виплата пенсій припинена»</t>
  </si>
  <si>
    <t>25</t>
  </si>
  <si>
    <t>Інформація надана без даних АРК, м.Севастополя, по Луганській та Донецькій областях без врахування даних по районах, які непідконтрольні українській владі</t>
  </si>
  <si>
    <t>Виконавець _________________________________
(прізвище, номер телефону)</t>
  </si>
  <si>
    <t>Керівник _________________________
(підпис) (прізвище, ініціали)</t>
  </si>
  <si>
    <t>"___" __________________ 20     р.</t>
  </si>
  <si>
    <t>Чисельність</t>
  </si>
  <si>
    <t>Результат</t>
  </si>
  <si>
    <t>=</t>
  </si>
  <si>
    <t>02-14</t>
  </si>
  <si>
    <t>15-20</t>
  </si>
  <si>
    <t>21-23</t>
  </si>
  <si>
    <t>&lt;=</t>
  </si>
  <si>
    <t>25(Раб)</t>
  </si>
  <si>
    <t>Сума</t>
  </si>
  <si>
    <t xml:space="preserve">Розподіл пенсіонерів за розмірами призначених місячних пенсій </t>
  </si>
  <si>
    <t>№ п/п</t>
  </si>
  <si>
    <t>Регіони</t>
  </si>
  <si>
    <t>Пенсіонери, всього</t>
  </si>
  <si>
    <t>Чисельність пенсіонерів, всього</t>
  </si>
  <si>
    <t>Сума призначених місячних пенсій, тис.грн.</t>
  </si>
  <si>
    <t>Середній розмір пенсії, грн.коп.</t>
  </si>
  <si>
    <t>1</t>
  </si>
  <si>
    <t>Білгород-Дністровське об’єднане управління ПФУ</t>
  </si>
  <si>
    <t>2</t>
  </si>
  <si>
    <t>Чорноморське об’єднане управління ПФУ</t>
  </si>
  <si>
    <t>3</t>
  </si>
  <si>
    <t>Подільське об’єднане управління ПФУ</t>
  </si>
  <si>
    <t>4</t>
  </si>
  <si>
    <t>Березівське об’єднане управління ПФУ</t>
  </si>
  <si>
    <t>5</t>
  </si>
  <si>
    <t>Любашівське об’єднане управління ПФУ</t>
  </si>
  <si>
    <t>6</t>
  </si>
  <si>
    <t>Центральне об’єднане управління ПФУ в м. Одесі</t>
  </si>
  <si>
    <t>7</t>
  </si>
  <si>
    <t>Малиновське об’єднане управління ПФУ в м. Одесі</t>
  </si>
  <si>
    <t>8</t>
  </si>
  <si>
    <t>Арцизьке об’єднане управління ПФУ</t>
  </si>
  <si>
    <t>9</t>
  </si>
  <si>
    <t>Балтське об’єднане управління ПФУ</t>
  </si>
  <si>
    <t>Великомихайлівське об’єднане управління ПФУ</t>
  </si>
  <si>
    <t>Роздільнянське об’єднане управління ПФУ</t>
  </si>
  <si>
    <t>Саратське об’єднане управління ПФУ</t>
  </si>
  <si>
    <t>Ізмаїльське об’єднане управління ПФУ</t>
  </si>
  <si>
    <t>Суворовське об’єднане управління ПФУ в м. Одесі</t>
  </si>
  <si>
    <t>Всього</t>
  </si>
  <si>
    <t>Розподіл пенсіонерів за видами призначених місячних пенсій</t>
  </si>
  <si>
    <t xml:space="preserve"> за віком</t>
  </si>
  <si>
    <t>по інвалідності</t>
  </si>
  <si>
    <t>у разі втрати годувальника</t>
  </si>
  <si>
    <t>за вислугу років</t>
  </si>
  <si>
    <t>соціальні пенсії</t>
  </si>
  <si>
    <t>довічне утримання суддів</t>
  </si>
  <si>
    <t>Розподіл пенсіонерів за розмірами призначених пенсій відносно прожиткового мінімуму для осіб, які втратили працездатність</t>
  </si>
  <si>
    <t xml:space="preserve">нижче прожиткового мінімуму </t>
  </si>
  <si>
    <t>у розмірі прожиткового мінімуму</t>
  </si>
  <si>
    <t>вище прожиткового мінімуму</t>
  </si>
  <si>
    <t>Із загального числа пенсіонерів (рядок 01) -  працюючі пенсіонери</t>
  </si>
  <si>
    <t>ЗВІТ
про розподіл працюючих пенсіонерів за розмірами призначених місячних пенсій</t>
  </si>
  <si>
    <r>
      <t xml:space="preserve">Чисельність </t>
    </r>
    <r>
      <rPr>
        <b/>
        <u/>
        <sz val="8"/>
        <rFont val="Times New Roman"/>
        <charset val="204"/>
      </rPr>
      <t>працюючих</t>
    </r>
    <r>
      <rPr>
        <sz val="8"/>
        <rFont val="Times New Roman"/>
        <charset val="204"/>
      </rPr>
      <t xml:space="preserve"> пенсіонерів усіх категорій (осіб)</t>
    </r>
  </si>
  <si>
    <t xml:space="preserve"> Із загального числа пенсіонерів (рядок 01) -  працюючі пенсіонери(85%  признач.розміру)</t>
  </si>
  <si>
    <t xml:space="preserve">Розподіл працюючих пенсіонерів за розмірами призначених місячних пенсій </t>
  </si>
  <si>
    <t>Розподіл працюючих пенсіонерів за видами призначених місячних пенсій</t>
  </si>
  <si>
    <t>Розподіл працюючих пенсіонерів за розмірами призначених пенсій відносно прожиткового мінімуму для осіб, які втратили працездатність</t>
  </si>
  <si>
    <t>Із загального числа пенсіонерів (рядок 01) -  працюючі пенсіонери(85% признач. розм.)</t>
  </si>
</sst>
</file>

<file path=xl/styles.xml><?xml version="1.0" encoding="utf-8"?>
<styleSheet xmlns="http://schemas.openxmlformats.org/spreadsheetml/2006/main">
  <fonts count="29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charset val="204"/>
    </font>
    <font>
      <sz val="8"/>
      <color indexed="10"/>
      <name val="Times New Roman"/>
      <charset val="204"/>
    </font>
    <font>
      <sz val="8"/>
      <color indexed="10"/>
      <name val="Times New Roman"/>
      <family val="1"/>
      <charset val="204"/>
    </font>
    <font>
      <sz val="10"/>
      <color indexed="10"/>
      <name val="Times New Roman"/>
      <charset val="204"/>
    </font>
    <font>
      <b/>
      <u/>
      <sz val="8"/>
      <name val="Times New Roman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0">
    <xf numFmtId="0" fontId="0" fillId="0" borderId="0" xfId="0"/>
    <xf numFmtId="0" fontId="19" fillId="0" borderId="0" xfId="0" applyFont="1" applyAlignment="1">
      <alignment horizontal="center"/>
    </xf>
    <xf numFmtId="0" fontId="18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/>
    <xf numFmtId="49" fontId="23" fillId="0" borderId="0" xfId="0" applyNumberFormat="1" applyFont="1" applyAlignment="1">
      <alignment horizontal="right"/>
    </xf>
    <xf numFmtId="49" fontId="23" fillId="0" borderId="0" xfId="0" applyNumberFormat="1" applyFont="1" applyAlignment="1">
      <alignment horizontal="left"/>
    </xf>
    <xf numFmtId="0" fontId="23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Border="1" applyAlignment="1"/>
    <xf numFmtId="0" fontId="0" fillId="0" borderId="0" xfId="0" applyAlignment="1"/>
    <xf numFmtId="0" fontId="18" fillId="0" borderId="12" xfId="0" applyFont="1" applyBorder="1" applyAlignment="1">
      <alignment vertical="top" wrapText="1"/>
    </xf>
    <xf numFmtId="0" fontId="18" fillId="0" borderId="14" xfId="0" applyFont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8" fillId="0" borderId="10" xfId="0" applyFont="1" applyBorder="1" applyAlignment="1">
      <alignment wrapText="1"/>
    </xf>
    <xf numFmtId="0" fontId="18" fillId="0" borderId="11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20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8" fillId="0" borderId="15" xfId="0" applyFont="1" applyBorder="1" applyAlignment="1">
      <alignment horizontal="left" vertical="top" wrapText="1" indent="1"/>
    </xf>
    <xf numFmtId="0" fontId="18" fillId="0" borderId="17" xfId="0" applyFont="1" applyBorder="1" applyAlignment="1">
      <alignment horizontal="left" vertical="top" wrapText="1" indent="1"/>
    </xf>
    <xf numFmtId="0" fontId="18" fillId="0" borderId="16" xfId="0" applyFont="1" applyBorder="1" applyAlignment="1">
      <alignment horizontal="left" vertical="top" wrapText="1" indent="1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18" fillId="0" borderId="2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18" fillId="0" borderId="15" xfId="0" applyFont="1" applyBorder="1" applyAlignment="1">
      <alignment vertical="top" wrapText="1"/>
    </xf>
    <xf numFmtId="0" fontId="18" fillId="0" borderId="17" xfId="0" applyFont="1" applyBorder="1" applyAlignment="1">
      <alignment vertical="top" wrapText="1"/>
    </xf>
    <xf numFmtId="0" fontId="18" fillId="0" borderId="16" xfId="0" applyFont="1" applyBorder="1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18" fillId="0" borderId="10" xfId="0" applyFont="1" applyBorder="1" applyAlignment="1">
      <alignment horizontal="center" wrapText="1"/>
    </xf>
    <xf numFmtId="0" fontId="0" fillId="0" borderId="0" xfId="0" applyProtection="1">
      <protection locked="0"/>
    </xf>
    <xf numFmtId="0" fontId="19" fillId="0" borderId="21" xfId="0" applyFont="1" applyBorder="1" applyAlignment="1" applyProtection="1">
      <alignment vertical="top" wrapText="1"/>
      <protection locked="0"/>
    </xf>
    <xf numFmtId="0" fontId="19" fillId="0" borderId="22" xfId="0" applyFont="1" applyBorder="1" applyAlignment="1" applyProtection="1">
      <alignment vertical="top" wrapText="1"/>
      <protection locked="0"/>
    </xf>
    <xf numFmtId="0" fontId="19" fillId="0" borderId="23" xfId="0" applyFont="1" applyBorder="1" applyAlignment="1" applyProtection="1">
      <alignment vertical="top" wrapText="1"/>
      <protection locked="0"/>
    </xf>
    <xf numFmtId="0" fontId="20" fillId="0" borderId="21" xfId="0" applyFont="1" applyBorder="1" applyAlignment="1" applyProtection="1">
      <alignment vertical="top" wrapText="1"/>
      <protection locked="0"/>
    </xf>
    <xf numFmtId="0" fontId="20" fillId="0" borderId="22" xfId="0" applyFont="1" applyBorder="1" applyAlignment="1" applyProtection="1">
      <alignment vertical="top" wrapText="1"/>
      <protection locked="0"/>
    </xf>
    <xf numFmtId="0" fontId="20" fillId="0" borderId="23" xfId="0" applyFont="1" applyBorder="1" applyAlignment="1" applyProtection="1">
      <alignment vertical="top" wrapText="1"/>
      <protection locked="0"/>
    </xf>
    <xf numFmtId="0" fontId="18" fillId="0" borderId="21" xfId="0" applyFont="1" applyBorder="1" applyAlignment="1" applyProtection="1">
      <alignment vertical="top" wrapText="1"/>
      <protection locked="0"/>
    </xf>
    <xf numFmtId="0" fontId="18" fillId="0" borderId="22" xfId="0" applyFont="1" applyBorder="1" applyAlignment="1" applyProtection="1">
      <alignment vertical="top" wrapText="1"/>
      <protection locked="0"/>
    </xf>
    <xf numFmtId="0" fontId="18" fillId="0" borderId="23" xfId="0" applyFont="1" applyBorder="1" applyAlignment="1" applyProtection="1">
      <alignment vertical="top" wrapText="1"/>
      <protection locked="0"/>
    </xf>
    <xf numFmtId="0" fontId="18" fillId="0" borderId="10" xfId="0" applyFont="1" applyBorder="1" applyAlignment="1" applyProtection="1">
      <alignment horizontal="center" vertical="top" wrapText="1"/>
      <protection locked="0"/>
    </xf>
    <xf numFmtId="0" fontId="18" fillId="0" borderId="18" xfId="0" applyFont="1" applyBorder="1" applyAlignment="1" applyProtection="1">
      <alignment horizontal="center" vertical="top" wrapText="1"/>
      <protection locked="0"/>
    </xf>
    <xf numFmtId="0" fontId="18" fillId="0" borderId="21" xfId="0" applyFont="1" applyBorder="1" applyAlignment="1" applyProtection="1">
      <alignment horizontal="center" vertical="top" wrapText="1"/>
      <protection locked="0"/>
    </xf>
    <xf numFmtId="0" fontId="18" fillId="0" borderId="22" xfId="0" applyFont="1" applyBorder="1" applyAlignment="1" applyProtection="1">
      <alignment horizontal="center" vertical="top" wrapText="1"/>
      <protection locked="0"/>
    </xf>
    <xf numFmtId="0" fontId="18" fillId="0" borderId="23" xfId="0" applyFont="1" applyBorder="1" applyAlignment="1" applyProtection="1">
      <alignment horizontal="center" vertical="top" wrapText="1"/>
      <protection locked="0"/>
    </xf>
    <xf numFmtId="0" fontId="18" fillId="0" borderId="17" xfId="0" applyFont="1" applyBorder="1" applyAlignment="1" applyProtection="1">
      <alignment horizontal="center" vertical="top" wrapText="1"/>
      <protection locked="0"/>
    </xf>
    <xf numFmtId="1" fontId="0" fillId="0" borderId="0" xfId="0" applyNumberFormat="1" applyAlignment="1" applyProtection="1">
      <alignment horizontal="right"/>
      <protection locked="0"/>
    </xf>
    <xf numFmtId="1" fontId="18" fillId="0" borderId="18" xfId="0" applyNumberFormat="1" applyFont="1" applyBorder="1" applyAlignment="1" applyProtection="1">
      <alignment horizontal="right" vertical="top" wrapText="1"/>
      <protection locked="0"/>
    </xf>
    <xf numFmtId="1" fontId="18" fillId="0" borderId="17" xfId="0" applyNumberFormat="1" applyFont="1" applyBorder="1" applyAlignment="1" applyProtection="1">
      <alignment horizontal="right" vertical="top" wrapText="1"/>
      <protection locked="0"/>
    </xf>
    <xf numFmtId="0" fontId="18" fillId="0" borderId="19" xfId="0" applyFont="1" applyBorder="1" applyAlignment="1" applyProtection="1">
      <alignment horizontal="center" wrapText="1"/>
      <protection locked="0"/>
    </xf>
    <xf numFmtId="1" fontId="18" fillId="0" borderId="17" xfId="0" applyNumberFormat="1" applyFont="1" applyBorder="1" applyAlignment="1" applyProtection="1">
      <alignment horizontal="left" vertical="top" wrapText="1"/>
      <protection locked="0"/>
    </xf>
    <xf numFmtId="0" fontId="18" fillId="0" borderId="14" xfId="0" applyFont="1" applyBorder="1" applyProtection="1">
      <protection locked="0"/>
    </xf>
    <xf numFmtId="0" fontId="24" fillId="0" borderId="0" xfId="0" applyFont="1"/>
    <xf numFmtId="49" fontId="24" fillId="0" borderId="0" xfId="0" applyNumberFormat="1" applyFont="1" applyAlignment="1">
      <alignment wrapText="1"/>
    </xf>
    <xf numFmtId="49" fontId="24" fillId="0" borderId="0" xfId="0" applyNumberFormat="1" applyFont="1" applyAlignment="1">
      <alignment horizontal="center"/>
    </xf>
    <xf numFmtId="3" fontId="24" fillId="0" borderId="0" xfId="0" applyNumberFormat="1" applyFont="1"/>
    <xf numFmtId="4" fontId="24" fillId="0" borderId="0" xfId="0" applyNumberFormat="1" applyFont="1"/>
    <xf numFmtId="0" fontId="25" fillId="0" borderId="0" xfId="0" applyFont="1"/>
    <xf numFmtId="0" fontId="24" fillId="0" borderId="0" xfId="0" applyFont="1" applyAlignment="1">
      <alignment horizontal="left" vertical="top" wrapText="1"/>
    </xf>
    <xf numFmtId="49" fontId="24" fillId="0" borderId="24" xfId="0" applyNumberFormat="1" applyFont="1" applyBorder="1" applyAlignment="1">
      <alignment horizontal="center" vertical="center" wrapText="1"/>
    </xf>
    <xf numFmtId="49" fontId="24" fillId="0" borderId="24" xfId="0" applyNumberFormat="1" applyFont="1" applyBorder="1" applyAlignment="1">
      <alignment horizontal="center" vertical="top" wrapText="1"/>
    </xf>
    <xf numFmtId="3" fontId="24" fillId="0" borderId="25" xfId="0" applyNumberFormat="1" applyFont="1" applyBorder="1" applyAlignment="1">
      <alignment horizontal="center" vertical="top" wrapText="1"/>
    </xf>
    <xf numFmtId="4" fontId="24" fillId="0" borderId="26" xfId="0" applyNumberFormat="1" applyFont="1" applyBorder="1" applyAlignment="1">
      <alignment horizontal="center" vertical="top" wrapText="1"/>
    </xf>
    <xf numFmtId="4" fontId="24" fillId="0" borderId="25" xfId="0" applyNumberFormat="1" applyFont="1" applyBorder="1" applyAlignment="1">
      <alignment horizontal="center" vertical="top" wrapText="1"/>
    </xf>
    <xf numFmtId="0" fontId="25" fillId="0" borderId="0" xfId="0" applyFont="1" applyAlignment="1">
      <alignment horizontal="left" vertical="top" wrapText="1"/>
    </xf>
    <xf numFmtId="1" fontId="24" fillId="0" borderId="0" xfId="0" applyNumberFormat="1" applyFont="1"/>
    <xf numFmtId="49" fontId="24" fillId="0" borderId="25" xfId="0" applyNumberFormat="1" applyFont="1" applyBorder="1" applyAlignment="1">
      <alignment horizontal="center" wrapText="1"/>
    </xf>
    <xf numFmtId="49" fontId="24" fillId="0" borderId="25" xfId="0" applyNumberFormat="1" applyFont="1" applyBorder="1" applyAlignment="1">
      <alignment horizontal="center"/>
    </xf>
    <xf numFmtId="1" fontId="24" fillId="0" borderId="25" xfId="0" applyNumberFormat="1" applyFont="1" applyBorder="1" applyAlignment="1">
      <alignment horizontal="center"/>
    </xf>
    <xf numFmtId="1" fontId="25" fillId="0" borderId="0" xfId="0" applyNumberFormat="1" applyFont="1"/>
    <xf numFmtId="49" fontId="24" fillId="0" borderId="25" xfId="0" applyNumberFormat="1" applyFont="1" applyBorder="1" applyAlignment="1">
      <alignment wrapText="1"/>
    </xf>
    <xf numFmtId="3" fontId="21" fillId="0" borderId="25" xfId="0" applyNumberFormat="1" applyFont="1" applyBorder="1" applyAlignment="1">
      <alignment horizontal="right"/>
    </xf>
    <xf numFmtId="4" fontId="21" fillId="0" borderId="25" xfId="0" applyNumberFormat="1" applyFont="1" applyBorder="1" applyAlignment="1">
      <alignment horizontal="right"/>
    </xf>
    <xf numFmtId="3" fontId="25" fillId="0" borderId="0" xfId="0" applyNumberFormat="1" applyFont="1"/>
    <xf numFmtId="4" fontId="25" fillId="0" borderId="0" xfId="0" applyNumberFormat="1" applyFont="1"/>
    <xf numFmtId="49" fontId="21" fillId="0" borderId="25" xfId="0" applyNumberFormat="1" applyFont="1" applyBorder="1" applyAlignment="1">
      <alignment horizontal="center"/>
    </xf>
    <xf numFmtId="3" fontId="21" fillId="0" borderId="0" xfId="0" applyNumberFormat="1" applyFont="1"/>
    <xf numFmtId="4" fontId="21" fillId="0" borderId="0" xfId="0" applyNumberFormat="1" applyFont="1"/>
    <xf numFmtId="0" fontId="21" fillId="0" borderId="0" xfId="0" applyFont="1"/>
    <xf numFmtId="49" fontId="24" fillId="0" borderId="27" xfId="0" applyNumberFormat="1" applyFont="1" applyBorder="1" applyAlignment="1">
      <alignment wrapText="1"/>
    </xf>
    <xf numFmtId="49" fontId="21" fillId="0" borderId="27" xfId="0" applyNumberFormat="1" applyFont="1" applyBorder="1" applyAlignment="1">
      <alignment horizontal="center"/>
    </xf>
    <xf numFmtId="3" fontId="21" fillId="0" borderId="27" xfId="0" applyNumberFormat="1" applyFont="1" applyBorder="1" applyAlignment="1">
      <alignment horizontal="right"/>
    </xf>
    <xf numFmtId="4" fontId="21" fillId="0" borderId="27" xfId="0" applyNumberFormat="1" applyFont="1" applyBorder="1" applyAlignment="1">
      <alignment horizontal="right"/>
    </xf>
    <xf numFmtId="0" fontId="21" fillId="0" borderId="0" xfId="0" applyFont="1" applyBorder="1" applyAlignment="1">
      <alignment horizontal="left" vertical="top" wrapText="1"/>
    </xf>
    <xf numFmtId="0" fontId="0" fillId="0" borderId="0" xfId="0" applyAlignment="1">
      <alignment horizontal="right" wrapText="1"/>
    </xf>
    <xf numFmtId="0" fontId="21" fillId="0" borderId="0" xfId="0" applyFont="1" applyFill="1"/>
    <xf numFmtId="3" fontId="21" fillId="0" borderId="0" xfId="0" applyNumberFormat="1" applyFont="1" applyFill="1"/>
    <xf numFmtId="0" fontId="22" fillId="0" borderId="0" xfId="0" applyFont="1" applyFill="1" applyAlignment="1">
      <alignment horizontal="left"/>
    </xf>
    <xf numFmtId="0" fontId="21" fillId="0" borderId="0" xfId="0" applyFont="1" applyFill="1" applyAlignment="1"/>
    <xf numFmtId="0" fontId="21" fillId="0" borderId="24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3" fontId="21" fillId="0" borderId="0" xfId="0" applyNumberFormat="1" applyFont="1" applyFill="1" applyBorder="1" applyAlignment="1">
      <alignment horizontal="left" vertical="center" wrapText="1"/>
    </xf>
    <xf numFmtId="3" fontId="21" fillId="0" borderId="0" xfId="0" applyNumberFormat="1" applyFont="1" applyFill="1" applyBorder="1" applyAlignment="1">
      <alignment horizontal="center" vertical="center" wrapText="1"/>
    </xf>
    <xf numFmtId="0" fontId="21" fillId="0" borderId="25" xfId="0" applyFont="1" applyFill="1" applyBorder="1"/>
    <xf numFmtId="1" fontId="21" fillId="0" borderId="25" xfId="0" applyNumberFormat="1" applyFont="1" applyFill="1" applyBorder="1" applyAlignment="1">
      <alignment horizontal="right"/>
    </xf>
    <xf numFmtId="2" fontId="21" fillId="0" borderId="25" xfId="0" applyNumberFormat="1" applyFont="1" applyFill="1" applyBorder="1" applyAlignment="1">
      <alignment horizontal="right"/>
    </xf>
    <xf numFmtId="2" fontId="21" fillId="0" borderId="31" xfId="0" applyNumberFormat="1" applyFont="1" applyFill="1" applyBorder="1" applyAlignment="1">
      <alignment horizontal="right"/>
    </xf>
    <xf numFmtId="3" fontId="21" fillId="0" borderId="0" xfId="0" applyNumberFormat="1" applyFont="1" applyFill="1" applyBorder="1"/>
    <xf numFmtId="0" fontId="22" fillId="0" borderId="26" xfId="0" applyFont="1" applyFill="1" applyBorder="1" applyAlignment="1">
      <alignment horizontal="center"/>
    </xf>
    <xf numFmtId="0" fontId="22" fillId="0" borderId="31" xfId="0" applyFont="1" applyFill="1" applyBorder="1" applyAlignment="1">
      <alignment horizontal="center"/>
    </xf>
    <xf numFmtId="1" fontId="21" fillId="0" borderId="0" xfId="0" applyNumberFormat="1" applyFont="1" applyFill="1"/>
    <xf numFmtId="2" fontId="21" fillId="0" borderId="0" xfId="0" applyNumberFormat="1" applyFont="1" applyFill="1"/>
    <xf numFmtId="3" fontId="26" fillId="0" borderId="0" xfId="0" applyNumberFormat="1" applyFont="1" applyFill="1"/>
    <xf numFmtId="4" fontId="21" fillId="0" borderId="0" xfId="0" applyNumberFormat="1" applyFont="1" applyFill="1"/>
    <xf numFmtId="4" fontId="26" fillId="0" borderId="0" xfId="0" applyNumberFormat="1" applyFont="1" applyFill="1"/>
    <xf numFmtId="1" fontId="21" fillId="0" borderId="25" xfId="0" applyNumberFormat="1" applyFont="1" applyFill="1" applyBorder="1"/>
    <xf numFmtId="2" fontId="21" fillId="0" borderId="25" xfId="0" applyNumberFormat="1" applyFont="1" applyFill="1" applyBorder="1"/>
    <xf numFmtId="0" fontId="0" fillId="0" borderId="0" xfId="0" applyFont="1" applyFill="1"/>
    <xf numFmtId="0" fontId="27" fillId="0" borderId="0" xfId="0" applyFont="1" applyFill="1"/>
    <xf numFmtId="4" fontId="21" fillId="0" borderId="25" xfId="0" applyNumberFormat="1" applyFont="1" applyFill="1" applyBorder="1"/>
    <xf numFmtId="3" fontId="26" fillId="0" borderId="0" xfId="0" applyNumberFormat="1" applyFont="1"/>
    <xf numFmtId="4" fontId="26" fillId="0" borderId="0" xfId="0" applyNumberFormat="1" applyFont="1"/>
    <xf numFmtId="0" fontId="22" fillId="0" borderId="0" xfId="0" applyFont="1" applyAlignment="1">
      <alignment horizontal="left"/>
    </xf>
    <xf numFmtId="0" fontId="21" fillId="0" borderId="0" xfId="0" applyFont="1" applyAlignment="1"/>
    <xf numFmtId="0" fontId="21" fillId="0" borderId="24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25" xfId="0" applyFont="1" applyBorder="1"/>
    <xf numFmtId="1" fontId="21" fillId="0" borderId="25" xfId="0" applyNumberFormat="1" applyFont="1" applyBorder="1"/>
    <xf numFmtId="2" fontId="21" fillId="0" borderId="25" xfId="0" applyNumberFormat="1" applyFont="1" applyBorder="1"/>
    <xf numFmtId="0" fontId="22" fillId="0" borderId="26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1" fontId="21" fillId="0" borderId="0" xfId="0" applyNumberFormat="1" applyFont="1"/>
    <xf numFmtId="2" fontId="21" fillId="0" borderId="0" xfId="0" applyNumberFormat="1" applyFont="1"/>
    <xf numFmtId="0" fontId="21" fillId="0" borderId="0" xfId="0" applyFont="1" applyBorder="1" applyAlignment="1">
      <alignment horizontal="left" vertical="center" wrapText="1"/>
    </xf>
    <xf numFmtId="0" fontId="0" fillId="0" borderId="0" xfId="0" applyFont="1"/>
    <xf numFmtId="0" fontId="27" fillId="0" borderId="0" xfId="0" applyFont="1"/>
    <xf numFmtId="4" fontId="21" fillId="0" borderId="25" xfId="0" applyNumberFormat="1" applyFont="1" applyBorder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"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dato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odatok%20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odatok%20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pf%20(rab)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datok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datok 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datok 3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5pf (rab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showFormulas="1" workbookViewId="0">
      <selection activeCell="D5" sqref="D5"/>
    </sheetView>
  </sheetViews>
  <sheetFormatPr defaultColWidth="7.77734375" defaultRowHeight="13.2" customHeight="1"/>
  <cols>
    <col min="1" max="1" width="5.109375" customWidth="1"/>
    <col min="2" max="3" width="5.33203125" customWidth="1"/>
    <col min="4" max="4" width="5.6640625" customWidth="1"/>
    <col min="5" max="5" width="5" customWidth="1"/>
    <col min="6" max="6" width="7.6640625" customWidth="1"/>
    <col min="7" max="7" width="9.77734375" customWidth="1"/>
    <col min="8" max="8" width="4.44140625" customWidth="1"/>
    <col min="9" max="9" width="5.6640625" customWidth="1"/>
  </cols>
  <sheetData>
    <row r="1" spans="1:9" ht="13.2" customHeight="1">
      <c r="A1" s="1" t="s">
        <v>0</v>
      </c>
      <c r="B1" s="1"/>
      <c r="C1" s="1"/>
      <c r="D1" s="1"/>
      <c r="E1" s="1"/>
      <c r="F1" s="1"/>
      <c r="G1" s="1"/>
    </row>
    <row r="2" spans="1:9" ht="13.2" customHeight="1">
      <c r="A2" s="2"/>
    </row>
    <row r="3" spans="1:9" ht="35.25" customHeight="1">
      <c r="A3" s="3" t="s">
        <v>1</v>
      </c>
      <c r="B3" s="3"/>
      <c r="C3" s="3"/>
      <c r="D3" s="3"/>
      <c r="E3" s="3"/>
      <c r="F3" s="3"/>
      <c r="G3" s="3"/>
    </row>
    <row r="4" spans="1:9" ht="15.75" customHeight="1">
      <c r="B4" s="4"/>
      <c r="C4" s="5" t="s">
        <v>2</v>
      </c>
      <c r="D4" s="6" t="s">
        <v>3</v>
      </c>
      <c r="E4" s="6"/>
    </row>
    <row r="5" spans="1:9" ht="16.5" customHeight="1" thickBot="1">
      <c r="A5" s="7"/>
    </row>
    <row r="6" spans="1:9" ht="14.25" customHeight="1" thickBot="1">
      <c r="A6" s="9" t="s">
        <v>4</v>
      </c>
      <c r="B6" s="11"/>
      <c r="C6" s="11"/>
      <c r="D6" s="11"/>
      <c r="E6" s="10"/>
      <c r="F6" s="8" t="s">
        <v>5</v>
      </c>
      <c r="G6" s="12" t="s">
        <v>6</v>
      </c>
      <c r="H6" s="13"/>
      <c r="I6" s="13"/>
    </row>
    <row r="7" spans="1:9" ht="2.25" hidden="1" customHeight="1">
      <c r="A7" s="14"/>
      <c r="B7" s="15"/>
      <c r="C7" s="15"/>
      <c r="D7" s="15"/>
      <c r="E7" s="16"/>
      <c r="F7" s="17"/>
      <c r="G7" s="18"/>
      <c r="H7" s="19"/>
      <c r="I7" s="19"/>
    </row>
    <row r="8" spans="1:9" ht="34.5" customHeight="1">
      <c r="A8" s="20" t="s">
        <v>7</v>
      </c>
      <c r="B8" s="21"/>
      <c r="C8" s="21"/>
      <c r="D8" s="21"/>
      <c r="E8" s="22"/>
      <c r="F8" s="23"/>
      <c r="G8" s="24" t="s">
        <v>8</v>
      </c>
      <c r="H8" s="25"/>
      <c r="I8" s="25"/>
    </row>
    <row r="9" spans="1:9" ht="25.5" customHeight="1">
      <c r="A9" s="26" t="s">
        <v>9</v>
      </c>
      <c r="B9" s="27"/>
      <c r="C9" s="27"/>
      <c r="D9" s="27"/>
      <c r="E9" s="28"/>
      <c r="F9" s="30" t="s">
        <v>10</v>
      </c>
      <c r="G9" s="24"/>
      <c r="H9" s="25"/>
      <c r="I9" s="25"/>
    </row>
    <row r="10" spans="1:9" ht="13.5" customHeight="1" thickBot="1">
      <c r="A10" s="31" t="s">
        <v>11</v>
      </c>
      <c r="B10" s="33"/>
      <c r="C10" s="33"/>
      <c r="D10" s="33"/>
      <c r="E10" s="32"/>
      <c r="F10" s="29"/>
      <c r="G10" s="24"/>
      <c r="H10" s="25"/>
      <c r="I10" s="25"/>
    </row>
    <row r="11" spans="1:9" ht="29.25" customHeight="1">
      <c r="A11" s="20" t="s">
        <v>12</v>
      </c>
      <c r="B11" s="21"/>
      <c r="C11" s="21"/>
      <c r="D11" s="21"/>
      <c r="E11" s="22"/>
      <c r="F11" s="34"/>
      <c r="G11" s="24"/>
      <c r="H11" s="25"/>
      <c r="I11" s="25"/>
    </row>
    <row r="12" spans="1:9" ht="13.5" customHeight="1">
      <c r="A12" s="35" t="s">
        <v>13</v>
      </c>
      <c r="B12" s="36"/>
      <c r="C12" s="36"/>
      <c r="D12" s="36"/>
      <c r="E12" s="37"/>
      <c r="F12" s="30" t="s">
        <v>14</v>
      </c>
      <c r="G12" s="38"/>
    </row>
    <row r="13" spans="1:9" ht="51.75" customHeight="1" thickBot="1">
      <c r="A13" s="39" t="s">
        <v>15</v>
      </c>
      <c r="B13" s="41"/>
      <c r="C13" s="41"/>
      <c r="D13" s="41"/>
      <c r="E13" s="40"/>
      <c r="F13" s="29"/>
      <c r="G13" s="38"/>
      <c r="H13" s="42"/>
      <c r="I13" s="42" t="s">
        <v>16</v>
      </c>
    </row>
    <row r="14" spans="1:9" ht="25.5" customHeight="1">
      <c r="A14" s="20" t="s">
        <v>17</v>
      </c>
      <c r="B14" s="21"/>
      <c r="C14" s="21"/>
      <c r="D14" s="21"/>
      <c r="E14" s="22"/>
      <c r="F14" s="43" t="s">
        <v>18</v>
      </c>
      <c r="G14" s="38"/>
    </row>
    <row r="15" spans="1:9" ht="13.2" customHeight="1" thickBot="1">
      <c r="A15" s="39" t="s">
        <v>19</v>
      </c>
      <c r="B15" s="41"/>
      <c r="C15" s="41"/>
      <c r="D15" s="41"/>
      <c r="E15" s="40"/>
      <c r="F15" s="29"/>
      <c r="G15" s="38"/>
    </row>
    <row r="16" spans="1:9" ht="13.5" customHeight="1" thickBot="1">
      <c r="A16" s="2"/>
    </row>
    <row r="17" spans="1:9" s="44" customFormat="1" ht="13.5" customHeight="1" thickBot="1">
      <c r="A17" s="45" t="s">
        <v>20</v>
      </c>
      <c r="B17" s="47"/>
      <c r="C17" s="47"/>
      <c r="D17" s="47"/>
      <c r="E17" s="47"/>
      <c r="F17" s="47"/>
      <c r="G17" s="47"/>
      <c r="H17" s="47"/>
      <c r="I17" s="46"/>
    </row>
    <row r="18" spans="1:9" s="44" customFormat="1" ht="14.25" customHeight="1" thickBot="1">
      <c r="A18" s="48" t="s">
        <v>21</v>
      </c>
      <c r="B18" s="50"/>
      <c r="C18" s="50"/>
      <c r="D18" s="50"/>
      <c r="E18" s="50"/>
      <c r="F18" s="50"/>
      <c r="G18" s="50"/>
      <c r="H18" s="50"/>
      <c r="I18" s="49"/>
    </row>
    <row r="19" spans="1:9" s="44" customFormat="1" ht="13.5" customHeight="1" thickBot="1">
      <c r="A19" s="51"/>
      <c r="B19" s="53"/>
      <c r="C19" s="53"/>
      <c r="D19" s="53"/>
      <c r="E19" s="53"/>
      <c r="F19" s="53"/>
      <c r="G19" s="53"/>
      <c r="H19" s="53"/>
      <c r="I19" s="52"/>
    </row>
    <row r="20" spans="1:9" s="44" customFormat="1" ht="13.5" customHeight="1" thickBot="1">
      <c r="A20" s="45" t="s">
        <v>22</v>
      </c>
      <c r="B20" s="47"/>
      <c r="C20" s="47"/>
      <c r="D20" s="47"/>
      <c r="E20" s="47"/>
      <c r="F20" s="47"/>
      <c r="G20" s="47"/>
      <c r="H20" s="47"/>
      <c r="I20" s="46"/>
    </row>
    <row r="21" spans="1:9" s="44" customFormat="1" ht="13.5" customHeight="1" thickBot="1">
      <c r="A21" s="51"/>
      <c r="B21" s="53"/>
      <c r="C21" s="53"/>
      <c r="D21" s="53"/>
      <c r="E21" s="53"/>
      <c r="F21" s="53"/>
      <c r="G21" s="53"/>
      <c r="H21" s="53"/>
      <c r="I21" s="52"/>
    </row>
    <row r="22" spans="1:9" s="44" customFormat="1" ht="13.5" customHeight="1" thickBot="1">
      <c r="A22" s="51"/>
      <c r="B22" s="53"/>
      <c r="C22" s="53"/>
      <c r="D22" s="53"/>
      <c r="E22" s="53"/>
      <c r="F22" s="53"/>
      <c r="G22" s="53"/>
      <c r="H22" s="53"/>
      <c r="I22" s="52"/>
    </row>
    <row r="23" spans="1:9" s="44" customFormat="1" ht="13.5" customHeight="1" thickBot="1">
      <c r="A23" s="54" t="s">
        <v>23</v>
      </c>
      <c r="B23" s="56" t="s">
        <v>24</v>
      </c>
      <c r="C23" s="58"/>
      <c r="D23" s="58"/>
      <c r="E23" s="58"/>
      <c r="F23" s="58"/>
      <c r="G23" s="58"/>
      <c r="H23" s="58"/>
      <c r="I23" s="57"/>
    </row>
    <row r="24" spans="1:9" s="44" customFormat="1" ht="67.5" customHeight="1" thickBot="1">
      <c r="A24" s="55"/>
      <c r="B24" s="59" t="s">
        <v>25</v>
      </c>
      <c r="C24" s="59" t="s">
        <v>26</v>
      </c>
      <c r="D24" s="59" t="s">
        <v>27</v>
      </c>
      <c r="E24" s="59" t="s">
        <v>28</v>
      </c>
      <c r="F24" s="59" t="s">
        <v>29</v>
      </c>
      <c r="G24" s="59" t="s">
        <v>30</v>
      </c>
      <c r="H24" s="59"/>
      <c r="I24" s="59" t="s">
        <v>31</v>
      </c>
    </row>
    <row r="25" spans="1:9" s="60" customFormat="1" ht="13.5" customHeight="1" thickBot="1">
      <c r="A25" s="61">
        <v>1</v>
      </c>
      <c r="B25" s="62">
        <v>2</v>
      </c>
      <c r="C25" s="62">
        <v>3</v>
      </c>
      <c r="D25" s="63">
        <v>4</v>
      </c>
      <c r="E25" s="62">
        <v>5</v>
      </c>
      <c r="F25" s="62">
        <v>6</v>
      </c>
      <c r="G25" s="62">
        <v>7</v>
      </c>
      <c r="H25" s="62">
        <v>8</v>
      </c>
      <c r="I25" s="64">
        <v>9</v>
      </c>
    </row>
    <row r="26" spans="1:9" s="44" customFormat="1" ht="13.2" customHeight="1">
      <c r="A26" s="65" t="s">
        <v>32</v>
      </c>
      <c r="B26" s="65"/>
      <c r="C26" s="65"/>
      <c r="D26" s="65"/>
      <c r="E26" s="65"/>
      <c r="F26" s="65"/>
    </row>
    <row r="27" spans="1:9" s="44" customFormat="1" ht="13.2" customHeight="1"/>
  </sheetData>
  <mergeCells count="26">
    <mergeCell ref="A23:A24"/>
    <mergeCell ref="B23:I23"/>
    <mergeCell ref="A26:F26"/>
    <mergeCell ref="A17:I17"/>
    <mergeCell ref="A18:I18"/>
    <mergeCell ref="A19:I19"/>
    <mergeCell ref="A20:I20"/>
    <mergeCell ref="A21:I21"/>
    <mergeCell ref="A22:I22"/>
    <mergeCell ref="A11:E11"/>
    <mergeCell ref="A12:E12"/>
    <mergeCell ref="F12:F13"/>
    <mergeCell ref="A13:E13"/>
    <mergeCell ref="A14:E14"/>
    <mergeCell ref="F14:F15"/>
    <mergeCell ref="A15:E15"/>
    <mergeCell ref="A1:G1"/>
    <mergeCell ref="A3:G3"/>
    <mergeCell ref="D4:E4"/>
    <mergeCell ref="A6:E6"/>
    <mergeCell ref="G6:I6"/>
    <mergeCell ref="A8:E8"/>
    <mergeCell ref="G8:I11"/>
    <mergeCell ref="A9:E9"/>
    <mergeCell ref="F9:F10"/>
    <mergeCell ref="A10:E10"/>
  </mergeCells>
  <pageMargins left="0.59055118110236227" right="0.39370078740157483" top="0.39370078740157483" bottom="0.39370078740157483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F96"/>
  <sheetViews>
    <sheetView zoomScale="160" workbookViewId="0">
      <selection activeCell="A20" sqref="A20:XFD20"/>
    </sheetView>
  </sheetViews>
  <sheetFormatPr defaultColWidth="7.77734375" defaultRowHeight="11.25" customHeight="1"/>
  <cols>
    <col min="1" max="1" width="3.6640625" style="99" customWidth="1"/>
    <col min="2" max="2" width="27.5546875" style="99" customWidth="1"/>
    <col min="3" max="3" width="9.21875" style="99" customWidth="1"/>
    <col min="4" max="4" width="11.77734375" style="99" customWidth="1"/>
    <col min="5" max="5" width="8.6640625" style="99" customWidth="1"/>
    <col min="6" max="6" width="9.21875" style="99" customWidth="1"/>
    <col min="7" max="7" width="11.77734375" style="99" customWidth="1"/>
    <col min="8" max="8" width="8.6640625" style="99" customWidth="1"/>
    <col min="9" max="9" width="9.21875" style="99" customWidth="1"/>
    <col min="10" max="10" width="11.77734375" style="99" customWidth="1"/>
    <col min="11" max="11" width="8.6640625" style="99" customWidth="1"/>
    <col min="12" max="14" width="7.77734375" style="99"/>
    <col min="15" max="15" width="9.77734375" style="99" bestFit="1" customWidth="1"/>
    <col min="16" max="16" width="7.77734375" style="99"/>
    <col min="17" max="17" width="10.5546875" style="99" bestFit="1" customWidth="1"/>
    <col min="18" max="30" width="7.77734375" style="99"/>
    <col min="31" max="31" width="10.109375" style="99" bestFit="1" customWidth="1"/>
    <col min="32" max="32" width="7.77734375" style="100"/>
    <col min="33" max="16384" width="7.77734375" style="99"/>
  </cols>
  <sheetData>
    <row r="1" spans="1:32" ht="11.25" customHeight="1">
      <c r="A1" s="101" t="s">
        <v>149</v>
      </c>
      <c r="B1" s="101"/>
      <c r="C1" s="101"/>
      <c r="D1" s="101"/>
      <c r="E1" s="101"/>
      <c r="F1" s="101"/>
      <c r="G1" s="102"/>
    </row>
    <row r="2" spans="1:32" ht="18" customHeight="1">
      <c r="A2" s="103" t="s">
        <v>104</v>
      </c>
      <c r="B2" s="103" t="s">
        <v>105</v>
      </c>
      <c r="C2" s="106" t="s">
        <v>106</v>
      </c>
      <c r="D2" s="107"/>
      <c r="E2" s="107"/>
      <c r="F2" s="106" t="s">
        <v>42</v>
      </c>
      <c r="G2" s="107"/>
      <c r="H2" s="107"/>
      <c r="I2" s="106" t="s">
        <v>44</v>
      </c>
      <c r="J2" s="107"/>
      <c r="K2" s="108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10"/>
    </row>
    <row r="3" spans="1:32" ht="28.5" customHeight="1">
      <c r="A3" s="105"/>
      <c r="B3" s="105"/>
      <c r="C3" s="103" t="s">
        <v>107</v>
      </c>
      <c r="D3" s="103" t="s">
        <v>108</v>
      </c>
      <c r="E3" s="103" t="s">
        <v>109</v>
      </c>
      <c r="F3" s="103" t="s">
        <v>107</v>
      </c>
      <c r="G3" s="103" t="s">
        <v>108</v>
      </c>
      <c r="H3" s="103" t="s">
        <v>109</v>
      </c>
      <c r="I3" s="103" t="s">
        <v>107</v>
      </c>
      <c r="J3" s="103" t="s">
        <v>108</v>
      </c>
      <c r="K3" s="103" t="s">
        <v>109</v>
      </c>
      <c r="AF3" s="111"/>
    </row>
    <row r="4" spans="1:32" ht="36.75" customHeight="1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AF4" s="111"/>
    </row>
    <row r="5" spans="1:32" ht="11.25" customHeight="1">
      <c r="A5" s="112" t="s">
        <v>110</v>
      </c>
      <c r="B5" s="112" t="s">
        <v>111</v>
      </c>
      <c r="C5" s="113">
        <v>7545</v>
      </c>
      <c r="D5" s="114">
        <v>30482.6</v>
      </c>
      <c r="E5" s="115">
        <v>4040.1</v>
      </c>
      <c r="F5" s="113">
        <v>3</v>
      </c>
      <c r="G5" s="114">
        <v>2.4</v>
      </c>
      <c r="H5" s="114">
        <v>784.9</v>
      </c>
      <c r="I5" s="113">
        <v>0</v>
      </c>
      <c r="J5" s="114">
        <v>0</v>
      </c>
      <c r="K5" s="114">
        <v>0</v>
      </c>
      <c r="AF5" s="116"/>
    </row>
    <row r="6" spans="1:32" ht="11.25" customHeight="1">
      <c r="A6" s="112" t="s">
        <v>112</v>
      </c>
      <c r="B6" s="112" t="s">
        <v>113</v>
      </c>
      <c r="C6" s="113">
        <v>11453</v>
      </c>
      <c r="D6" s="114">
        <v>60149.1</v>
      </c>
      <c r="E6" s="115">
        <v>5251.8</v>
      </c>
      <c r="F6" s="113">
        <v>4</v>
      </c>
      <c r="G6" s="114">
        <v>3.1</v>
      </c>
      <c r="H6" s="114">
        <v>784.9</v>
      </c>
      <c r="I6" s="113">
        <v>0</v>
      </c>
      <c r="J6" s="114">
        <v>0</v>
      </c>
      <c r="K6" s="114">
        <v>0</v>
      </c>
      <c r="AF6" s="116"/>
    </row>
    <row r="7" spans="1:32" ht="11.25" customHeight="1">
      <c r="A7" s="112" t="s">
        <v>114</v>
      </c>
      <c r="B7" s="112" t="s">
        <v>115</v>
      </c>
      <c r="C7" s="113">
        <v>4513</v>
      </c>
      <c r="D7" s="114">
        <v>18460.3</v>
      </c>
      <c r="E7" s="115">
        <v>4090.5</v>
      </c>
      <c r="F7" s="113">
        <v>7</v>
      </c>
      <c r="G7" s="114">
        <v>3.1</v>
      </c>
      <c r="H7" s="114">
        <v>448.5</v>
      </c>
      <c r="I7" s="113">
        <v>0</v>
      </c>
      <c r="J7" s="114">
        <v>0</v>
      </c>
      <c r="K7" s="114">
        <v>0</v>
      </c>
      <c r="AF7" s="116"/>
    </row>
    <row r="8" spans="1:32" ht="11.25" customHeight="1">
      <c r="A8" s="112" t="s">
        <v>116</v>
      </c>
      <c r="B8" s="112" t="s">
        <v>117</v>
      </c>
      <c r="C8" s="113">
        <v>2550</v>
      </c>
      <c r="D8" s="114">
        <v>9836.7000000000007</v>
      </c>
      <c r="E8" s="115">
        <v>3857.5</v>
      </c>
      <c r="F8" s="113">
        <v>0</v>
      </c>
      <c r="G8" s="114">
        <v>0</v>
      </c>
      <c r="H8" s="114">
        <v>0</v>
      </c>
      <c r="I8" s="113">
        <v>0</v>
      </c>
      <c r="J8" s="114">
        <v>0</v>
      </c>
      <c r="K8" s="114">
        <v>0</v>
      </c>
      <c r="AF8" s="116"/>
    </row>
    <row r="9" spans="1:32" ht="11.25" customHeight="1">
      <c r="A9" s="112" t="s">
        <v>118</v>
      </c>
      <c r="B9" s="112" t="s">
        <v>119</v>
      </c>
      <c r="C9" s="113">
        <v>3585</v>
      </c>
      <c r="D9" s="114">
        <v>13546.4</v>
      </c>
      <c r="E9" s="115">
        <v>3778.6</v>
      </c>
      <c r="F9" s="113">
        <v>0</v>
      </c>
      <c r="G9" s="114">
        <v>0</v>
      </c>
      <c r="H9" s="114">
        <v>0</v>
      </c>
      <c r="I9" s="113">
        <v>0</v>
      </c>
      <c r="J9" s="114">
        <v>0</v>
      </c>
      <c r="K9" s="114">
        <v>0</v>
      </c>
      <c r="AF9" s="116"/>
    </row>
    <row r="10" spans="1:32" ht="11.25" customHeight="1">
      <c r="A10" s="112" t="s">
        <v>120</v>
      </c>
      <c r="B10" s="112" t="s">
        <v>121</v>
      </c>
      <c r="C10" s="113">
        <v>36171</v>
      </c>
      <c r="D10" s="114">
        <v>206743</v>
      </c>
      <c r="E10" s="115">
        <v>5715.7</v>
      </c>
      <c r="F10" s="113">
        <v>6</v>
      </c>
      <c r="G10" s="114">
        <v>3.9</v>
      </c>
      <c r="H10" s="114">
        <v>626.5</v>
      </c>
      <c r="I10" s="113">
        <v>1</v>
      </c>
      <c r="J10" s="114">
        <v>0.9</v>
      </c>
      <c r="K10" s="114">
        <v>888.6</v>
      </c>
      <c r="AF10" s="116"/>
    </row>
    <row r="11" spans="1:32" ht="11.25" customHeight="1">
      <c r="A11" s="112" t="s">
        <v>122</v>
      </c>
      <c r="B11" s="112" t="s">
        <v>123</v>
      </c>
      <c r="C11" s="113">
        <v>25714</v>
      </c>
      <c r="D11" s="114">
        <v>123219</v>
      </c>
      <c r="E11" s="115">
        <v>4791.8999999999996</v>
      </c>
      <c r="F11" s="113">
        <v>7</v>
      </c>
      <c r="G11" s="114">
        <v>4.8</v>
      </c>
      <c r="H11" s="114">
        <v>691.8</v>
      </c>
      <c r="I11" s="113">
        <v>0</v>
      </c>
      <c r="J11" s="114">
        <v>0</v>
      </c>
      <c r="K11" s="114">
        <v>0</v>
      </c>
      <c r="AF11" s="116"/>
    </row>
    <row r="12" spans="1:32" ht="11.25" customHeight="1">
      <c r="A12" s="112" t="s">
        <v>124</v>
      </c>
      <c r="B12" s="112" t="s">
        <v>125</v>
      </c>
      <c r="C12" s="113">
        <v>3703</v>
      </c>
      <c r="D12" s="114">
        <v>13388.3</v>
      </c>
      <c r="E12" s="115">
        <v>3615.5</v>
      </c>
      <c r="F12" s="113">
        <v>4</v>
      </c>
      <c r="G12" s="114">
        <v>3.1</v>
      </c>
      <c r="H12" s="114">
        <v>784.9</v>
      </c>
      <c r="I12" s="113">
        <v>0</v>
      </c>
      <c r="J12" s="114">
        <v>0</v>
      </c>
      <c r="K12" s="114">
        <v>0</v>
      </c>
      <c r="AF12" s="116"/>
    </row>
    <row r="13" spans="1:32" ht="11.25" customHeight="1">
      <c r="A13" s="112" t="s">
        <v>126</v>
      </c>
      <c r="B13" s="112" t="s">
        <v>127</v>
      </c>
      <c r="C13" s="113">
        <v>3310</v>
      </c>
      <c r="D13" s="114">
        <v>12576.1</v>
      </c>
      <c r="E13" s="115">
        <v>3799.4</v>
      </c>
      <c r="F13" s="113">
        <v>0</v>
      </c>
      <c r="G13" s="114">
        <v>0</v>
      </c>
      <c r="H13" s="114">
        <v>0</v>
      </c>
      <c r="I13" s="113">
        <v>0</v>
      </c>
      <c r="J13" s="114">
        <v>0</v>
      </c>
      <c r="K13" s="114">
        <v>0</v>
      </c>
      <c r="AF13" s="116"/>
    </row>
    <row r="14" spans="1:32" ht="11.25" customHeight="1">
      <c r="A14" s="112" t="s">
        <v>59</v>
      </c>
      <c r="B14" s="112" t="s">
        <v>128</v>
      </c>
      <c r="C14" s="113">
        <v>3296</v>
      </c>
      <c r="D14" s="114">
        <v>12441.2</v>
      </c>
      <c r="E14" s="115">
        <v>3774.6</v>
      </c>
      <c r="F14" s="113">
        <v>6</v>
      </c>
      <c r="G14" s="114">
        <v>4.7</v>
      </c>
      <c r="H14" s="114">
        <v>784.9</v>
      </c>
      <c r="I14" s="113">
        <v>0</v>
      </c>
      <c r="J14" s="114">
        <v>0</v>
      </c>
      <c r="K14" s="114">
        <v>0</v>
      </c>
      <c r="AF14" s="116"/>
    </row>
    <row r="15" spans="1:32" ht="11.25" customHeight="1">
      <c r="A15" s="112" t="s">
        <v>61</v>
      </c>
      <c r="B15" s="112" t="s">
        <v>129</v>
      </c>
      <c r="C15" s="113">
        <v>4873</v>
      </c>
      <c r="D15" s="114">
        <v>19699.5</v>
      </c>
      <c r="E15" s="115">
        <v>4042.6</v>
      </c>
      <c r="F15" s="113">
        <v>5</v>
      </c>
      <c r="G15" s="114">
        <v>3.9</v>
      </c>
      <c r="H15" s="114">
        <v>784.9</v>
      </c>
      <c r="I15" s="113">
        <v>0</v>
      </c>
      <c r="J15" s="114">
        <v>0</v>
      </c>
      <c r="K15" s="114">
        <v>0</v>
      </c>
      <c r="AF15" s="116"/>
    </row>
    <row r="16" spans="1:32" ht="11.25" customHeight="1">
      <c r="A16" s="112" t="s">
        <v>63</v>
      </c>
      <c r="B16" s="112" t="s">
        <v>130</v>
      </c>
      <c r="C16" s="113">
        <v>3774</v>
      </c>
      <c r="D16" s="114">
        <v>13363.9</v>
      </c>
      <c r="E16" s="115">
        <v>3541.1</v>
      </c>
      <c r="F16" s="113">
        <v>0</v>
      </c>
      <c r="G16" s="114">
        <v>0</v>
      </c>
      <c r="H16" s="114">
        <v>0</v>
      </c>
      <c r="I16" s="113">
        <v>0</v>
      </c>
      <c r="J16" s="114">
        <v>0</v>
      </c>
      <c r="K16" s="114">
        <v>0</v>
      </c>
      <c r="AF16" s="116"/>
    </row>
    <row r="17" spans="1:32" ht="11.25" customHeight="1">
      <c r="A17" s="112" t="s">
        <v>65</v>
      </c>
      <c r="B17" s="112" t="s">
        <v>131</v>
      </c>
      <c r="C17" s="113">
        <v>14408</v>
      </c>
      <c r="D17" s="114">
        <v>59386</v>
      </c>
      <c r="E17" s="115">
        <v>4121.7</v>
      </c>
      <c r="F17" s="113">
        <v>0</v>
      </c>
      <c r="G17" s="114">
        <v>0</v>
      </c>
      <c r="H17" s="114">
        <v>0</v>
      </c>
      <c r="I17" s="113">
        <v>6</v>
      </c>
      <c r="J17" s="114">
        <v>5.6</v>
      </c>
      <c r="K17" s="114">
        <v>927.7</v>
      </c>
      <c r="AF17" s="116"/>
    </row>
    <row r="18" spans="1:32" ht="11.25" customHeight="1">
      <c r="A18" s="112" t="s">
        <v>67</v>
      </c>
      <c r="B18" s="112" t="s">
        <v>132</v>
      </c>
      <c r="C18" s="113">
        <v>27757</v>
      </c>
      <c r="D18" s="114">
        <v>146746.6</v>
      </c>
      <c r="E18" s="115">
        <v>5286.8</v>
      </c>
      <c r="F18" s="113">
        <v>5</v>
      </c>
      <c r="G18" s="114">
        <v>3.2</v>
      </c>
      <c r="H18" s="114">
        <v>627.9</v>
      </c>
      <c r="I18" s="113">
        <v>0</v>
      </c>
      <c r="J18" s="114">
        <v>0</v>
      </c>
      <c r="K18" s="114">
        <v>0</v>
      </c>
      <c r="AF18" s="116"/>
    </row>
    <row r="19" spans="1:32" ht="11.25" customHeight="1">
      <c r="A19" s="117" t="s">
        <v>133</v>
      </c>
      <c r="B19" s="118"/>
      <c r="C19" s="113">
        <v>152652</v>
      </c>
      <c r="D19" s="114">
        <v>740038.7</v>
      </c>
      <c r="E19" s="115">
        <v>4847.8999999999996</v>
      </c>
      <c r="F19" s="113">
        <v>47</v>
      </c>
      <c r="G19" s="114">
        <v>32.200000000000003</v>
      </c>
      <c r="H19" s="114">
        <v>684</v>
      </c>
      <c r="I19" s="113">
        <v>7</v>
      </c>
      <c r="J19" s="114">
        <v>6.5</v>
      </c>
      <c r="K19" s="114">
        <v>922.1</v>
      </c>
    </row>
    <row r="20" spans="1:32" ht="11.25" customHeight="1">
      <c r="C20" s="119"/>
      <c r="D20" s="120"/>
      <c r="F20" s="119"/>
      <c r="G20" s="120"/>
      <c r="I20" s="119"/>
      <c r="J20" s="120"/>
    </row>
    <row r="21" spans="1:32" ht="21" customHeight="1">
      <c r="A21" s="103" t="s">
        <v>104</v>
      </c>
      <c r="B21" s="103" t="s">
        <v>105</v>
      </c>
      <c r="C21" s="106" t="s">
        <v>46</v>
      </c>
      <c r="D21" s="107"/>
      <c r="E21" s="107"/>
      <c r="F21" s="106" t="s">
        <v>48</v>
      </c>
      <c r="G21" s="107"/>
      <c r="H21" s="107"/>
      <c r="I21" s="106" t="s">
        <v>50</v>
      </c>
      <c r="J21" s="107"/>
      <c r="K21" s="108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</row>
    <row r="22" spans="1:32" ht="12.75" customHeight="1">
      <c r="A22" s="105"/>
      <c r="B22" s="105"/>
      <c r="C22" s="103" t="s">
        <v>107</v>
      </c>
      <c r="D22" s="103" t="s">
        <v>108</v>
      </c>
      <c r="E22" s="103" t="s">
        <v>109</v>
      </c>
      <c r="F22" s="103" t="s">
        <v>107</v>
      </c>
      <c r="G22" s="103" t="s">
        <v>108</v>
      </c>
      <c r="H22" s="103" t="s">
        <v>109</v>
      </c>
      <c r="I22" s="103" t="s">
        <v>107</v>
      </c>
      <c r="J22" s="103" t="s">
        <v>108</v>
      </c>
      <c r="K22" s="103" t="s">
        <v>109</v>
      </c>
    </row>
    <row r="23" spans="1:32" ht="43.5" customHeight="1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</row>
    <row r="24" spans="1:32" ht="11.25" customHeight="1">
      <c r="A24" s="112" t="s">
        <v>110</v>
      </c>
      <c r="B24" s="112" t="s">
        <v>111</v>
      </c>
      <c r="C24" s="113">
        <v>5</v>
      </c>
      <c r="D24" s="114">
        <v>5.2</v>
      </c>
      <c r="E24" s="114">
        <v>1046.5</v>
      </c>
      <c r="F24" s="113">
        <v>0</v>
      </c>
      <c r="G24" s="114">
        <v>0</v>
      </c>
      <c r="H24" s="114">
        <v>0</v>
      </c>
      <c r="I24" s="113">
        <v>6</v>
      </c>
      <c r="J24" s="114">
        <v>7.6</v>
      </c>
      <c r="K24" s="114">
        <v>1260.4000000000001</v>
      </c>
    </row>
    <row r="25" spans="1:32" ht="11.25" customHeight="1">
      <c r="A25" s="112" t="s">
        <v>112</v>
      </c>
      <c r="B25" s="112" t="s">
        <v>113</v>
      </c>
      <c r="C25" s="113">
        <v>8</v>
      </c>
      <c r="D25" s="114">
        <v>8.4</v>
      </c>
      <c r="E25" s="114">
        <v>1046.5</v>
      </c>
      <c r="F25" s="113">
        <v>0</v>
      </c>
      <c r="G25" s="114">
        <v>0</v>
      </c>
      <c r="H25" s="114">
        <v>0</v>
      </c>
      <c r="I25" s="113">
        <v>21</v>
      </c>
      <c r="J25" s="114">
        <v>26.5</v>
      </c>
      <c r="K25" s="114">
        <v>1260</v>
      </c>
    </row>
    <row r="26" spans="1:32" ht="11.25" customHeight="1">
      <c r="A26" s="112" t="s">
        <v>114</v>
      </c>
      <c r="B26" s="112" t="s">
        <v>115</v>
      </c>
      <c r="C26" s="113">
        <v>3</v>
      </c>
      <c r="D26" s="114">
        <v>3.1</v>
      </c>
      <c r="E26" s="114">
        <v>1046.5</v>
      </c>
      <c r="F26" s="113">
        <v>0</v>
      </c>
      <c r="G26" s="114">
        <v>0</v>
      </c>
      <c r="H26" s="114">
        <v>0</v>
      </c>
      <c r="I26" s="113">
        <v>17</v>
      </c>
      <c r="J26" s="114">
        <v>21.4</v>
      </c>
      <c r="K26" s="114">
        <v>1260</v>
      </c>
    </row>
    <row r="27" spans="1:32" ht="11.25" customHeight="1">
      <c r="A27" s="112" t="s">
        <v>116</v>
      </c>
      <c r="B27" s="112" t="s">
        <v>117</v>
      </c>
      <c r="C27" s="113">
        <v>6</v>
      </c>
      <c r="D27" s="114">
        <v>6.3</v>
      </c>
      <c r="E27" s="114">
        <v>1046.5</v>
      </c>
      <c r="F27" s="113">
        <v>0</v>
      </c>
      <c r="G27" s="114">
        <v>0</v>
      </c>
      <c r="H27" s="114">
        <v>0</v>
      </c>
      <c r="I27" s="113">
        <v>21</v>
      </c>
      <c r="J27" s="114">
        <v>26.4</v>
      </c>
      <c r="K27" s="114">
        <v>1259.4000000000001</v>
      </c>
    </row>
    <row r="28" spans="1:32" ht="11.25" customHeight="1">
      <c r="A28" s="112" t="s">
        <v>118</v>
      </c>
      <c r="B28" s="112" t="s">
        <v>119</v>
      </c>
      <c r="C28" s="113">
        <v>6</v>
      </c>
      <c r="D28" s="114">
        <v>6.3</v>
      </c>
      <c r="E28" s="114">
        <v>1046.5</v>
      </c>
      <c r="F28" s="113">
        <v>3</v>
      </c>
      <c r="G28" s="114">
        <v>3.5</v>
      </c>
      <c r="H28" s="114">
        <v>1171</v>
      </c>
      <c r="I28" s="113">
        <v>18</v>
      </c>
      <c r="J28" s="114">
        <v>22.6</v>
      </c>
      <c r="K28" s="114">
        <v>1258.5999999999999</v>
      </c>
    </row>
    <row r="29" spans="1:32" ht="11.25" customHeight="1">
      <c r="A29" s="112" t="s">
        <v>120</v>
      </c>
      <c r="B29" s="112" t="s">
        <v>121</v>
      </c>
      <c r="C29" s="113">
        <v>18</v>
      </c>
      <c r="D29" s="114">
        <v>18.8</v>
      </c>
      <c r="E29" s="114">
        <v>1046.5</v>
      </c>
      <c r="F29" s="113">
        <v>0</v>
      </c>
      <c r="G29" s="114">
        <v>0</v>
      </c>
      <c r="H29" s="114">
        <v>0</v>
      </c>
      <c r="I29" s="113">
        <v>47</v>
      </c>
      <c r="J29" s="114">
        <v>59.2</v>
      </c>
      <c r="K29" s="114">
        <v>1259.4000000000001</v>
      </c>
    </row>
    <row r="30" spans="1:32" ht="11.25" customHeight="1">
      <c r="A30" s="112" t="s">
        <v>122</v>
      </c>
      <c r="B30" s="112" t="s">
        <v>123</v>
      </c>
      <c r="C30" s="113">
        <v>8</v>
      </c>
      <c r="D30" s="114">
        <v>8.4</v>
      </c>
      <c r="E30" s="114">
        <v>1050.7</v>
      </c>
      <c r="F30" s="113">
        <v>0</v>
      </c>
      <c r="G30" s="114">
        <v>0</v>
      </c>
      <c r="H30" s="114">
        <v>0</v>
      </c>
      <c r="I30" s="113">
        <v>49</v>
      </c>
      <c r="J30" s="114">
        <v>61.7</v>
      </c>
      <c r="K30" s="114">
        <v>1260</v>
      </c>
    </row>
    <row r="31" spans="1:32" ht="11.25" customHeight="1">
      <c r="A31" s="112" t="s">
        <v>124</v>
      </c>
      <c r="B31" s="112" t="s">
        <v>125</v>
      </c>
      <c r="C31" s="113">
        <v>6</v>
      </c>
      <c r="D31" s="114">
        <v>6.3</v>
      </c>
      <c r="E31" s="114">
        <v>1046.5</v>
      </c>
      <c r="F31" s="113">
        <v>0</v>
      </c>
      <c r="G31" s="114">
        <v>0</v>
      </c>
      <c r="H31" s="114">
        <v>0</v>
      </c>
      <c r="I31" s="113">
        <v>16</v>
      </c>
      <c r="J31" s="114">
        <v>20.2</v>
      </c>
      <c r="K31" s="114">
        <v>1259.5</v>
      </c>
    </row>
    <row r="32" spans="1:32" ht="11.25" customHeight="1">
      <c r="A32" s="112" t="s">
        <v>126</v>
      </c>
      <c r="B32" s="112" t="s">
        <v>127</v>
      </c>
      <c r="C32" s="113">
        <v>1</v>
      </c>
      <c r="D32" s="114">
        <v>1.1000000000000001</v>
      </c>
      <c r="E32" s="114">
        <v>1046.5</v>
      </c>
      <c r="F32" s="113">
        <v>0</v>
      </c>
      <c r="G32" s="114">
        <v>0</v>
      </c>
      <c r="H32" s="114">
        <v>0</v>
      </c>
      <c r="I32" s="113">
        <v>8</v>
      </c>
      <c r="J32" s="114">
        <v>10.1</v>
      </c>
      <c r="K32" s="114">
        <v>1259</v>
      </c>
    </row>
    <row r="33" spans="1:28" ht="11.25" customHeight="1">
      <c r="A33" s="112" t="s">
        <v>59</v>
      </c>
      <c r="B33" s="112" t="s">
        <v>128</v>
      </c>
      <c r="C33" s="113">
        <v>9</v>
      </c>
      <c r="D33" s="114">
        <v>9.4</v>
      </c>
      <c r="E33" s="114">
        <v>1046.5</v>
      </c>
      <c r="F33" s="113">
        <v>0</v>
      </c>
      <c r="G33" s="114">
        <v>0</v>
      </c>
      <c r="H33" s="114">
        <v>0</v>
      </c>
      <c r="I33" s="113">
        <v>15</v>
      </c>
      <c r="J33" s="114">
        <v>18.899999999999999</v>
      </c>
      <c r="K33" s="114">
        <v>1260</v>
      </c>
    </row>
    <row r="34" spans="1:28" ht="11.25" customHeight="1">
      <c r="A34" s="112" t="s">
        <v>61</v>
      </c>
      <c r="B34" s="112" t="s">
        <v>129</v>
      </c>
      <c r="C34" s="113">
        <v>16</v>
      </c>
      <c r="D34" s="114">
        <v>16.8</v>
      </c>
      <c r="E34" s="114">
        <v>1046.5</v>
      </c>
      <c r="F34" s="113">
        <v>0</v>
      </c>
      <c r="G34" s="114">
        <v>0</v>
      </c>
      <c r="H34" s="114">
        <v>0</v>
      </c>
      <c r="I34" s="113">
        <v>24</v>
      </c>
      <c r="J34" s="114">
        <v>30.2</v>
      </c>
      <c r="K34" s="114">
        <v>1260</v>
      </c>
    </row>
    <row r="35" spans="1:28" ht="11.25" customHeight="1">
      <c r="A35" s="112" t="s">
        <v>63</v>
      </c>
      <c r="B35" s="112" t="s">
        <v>130</v>
      </c>
      <c r="C35" s="113">
        <v>4</v>
      </c>
      <c r="D35" s="114">
        <v>4.2</v>
      </c>
      <c r="E35" s="114">
        <v>1046.5</v>
      </c>
      <c r="F35" s="113">
        <v>2</v>
      </c>
      <c r="G35" s="114">
        <v>2.2999999999999998</v>
      </c>
      <c r="H35" s="114">
        <v>1150</v>
      </c>
      <c r="I35" s="113">
        <v>30</v>
      </c>
      <c r="J35" s="114">
        <v>37.6</v>
      </c>
      <c r="K35" s="114">
        <v>1252.8</v>
      </c>
    </row>
    <row r="36" spans="1:28" ht="11.25" customHeight="1">
      <c r="A36" s="112" t="s">
        <v>65</v>
      </c>
      <c r="B36" s="112" t="s">
        <v>131</v>
      </c>
      <c r="C36" s="113">
        <v>9</v>
      </c>
      <c r="D36" s="114">
        <v>9.4</v>
      </c>
      <c r="E36" s="114">
        <v>1046.5</v>
      </c>
      <c r="F36" s="113">
        <v>2</v>
      </c>
      <c r="G36" s="114">
        <v>2.2999999999999998</v>
      </c>
      <c r="H36" s="114">
        <v>1147.9000000000001</v>
      </c>
      <c r="I36" s="113">
        <v>41</v>
      </c>
      <c r="J36" s="114">
        <v>51.7</v>
      </c>
      <c r="K36" s="114">
        <v>1259.8</v>
      </c>
    </row>
    <row r="37" spans="1:28" ht="11.25" customHeight="1">
      <c r="A37" s="112" t="s">
        <v>67</v>
      </c>
      <c r="B37" s="112" t="s">
        <v>132</v>
      </c>
      <c r="C37" s="113">
        <v>9</v>
      </c>
      <c r="D37" s="114">
        <v>9.4</v>
      </c>
      <c r="E37" s="114">
        <v>1049.3</v>
      </c>
      <c r="F37" s="113">
        <v>0</v>
      </c>
      <c r="G37" s="114">
        <v>0</v>
      </c>
      <c r="H37" s="114">
        <v>0</v>
      </c>
      <c r="I37" s="113">
        <v>36</v>
      </c>
      <c r="J37" s="114">
        <v>45.4</v>
      </c>
      <c r="K37" s="114">
        <v>1261.2</v>
      </c>
    </row>
    <row r="38" spans="1:28" ht="11.25" customHeight="1">
      <c r="A38" s="117" t="s">
        <v>133</v>
      </c>
      <c r="B38" s="118"/>
      <c r="C38" s="113">
        <v>108</v>
      </c>
      <c r="D38" s="114">
        <v>113.1</v>
      </c>
      <c r="E38" s="114">
        <v>1047</v>
      </c>
      <c r="F38" s="113">
        <v>7</v>
      </c>
      <c r="G38" s="114">
        <v>8.1</v>
      </c>
      <c r="H38" s="114">
        <v>1158.4000000000001</v>
      </c>
      <c r="I38" s="113">
        <v>349</v>
      </c>
      <c r="J38" s="114">
        <v>439.5</v>
      </c>
      <c r="K38" s="114">
        <v>1259.2</v>
      </c>
    </row>
    <row r="39" spans="1:28" ht="11.25" customHeight="1">
      <c r="C39" s="119"/>
      <c r="D39" s="120"/>
      <c r="F39" s="119"/>
      <c r="G39" s="120"/>
      <c r="I39" s="119"/>
      <c r="J39" s="120"/>
    </row>
    <row r="40" spans="1:28" ht="20.25" customHeight="1">
      <c r="A40" s="103" t="s">
        <v>104</v>
      </c>
      <c r="B40" s="103" t="s">
        <v>105</v>
      </c>
      <c r="C40" s="106" t="s">
        <v>52</v>
      </c>
      <c r="D40" s="107"/>
      <c r="E40" s="107"/>
      <c r="F40" s="106" t="s">
        <v>54</v>
      </c>
      <c r="G40" s="107"/>
      <c r="H40" s="107"/>
      <c r="I40" s="106" t="s">
        <v>56</v>
      </c>
      <c r="J40" s="107"/>
      <c r="K40" s="108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</row>
    <row r="41" spans="1:28" ht="12.75" customHeight="1">
      <c r="A41" s="105"/>
      <c r="B41" s="105"/>
      <c r="C41" s="103" t="s">
        <v>107</v>
      </c>
      <c r="D41" s="103" t="s">
        <v>108</v>
      </c>
      <c r="E41" s="103" t="s">
        <v>109</v>
      </c>
      <c r="F41" s="103" t="s">
        <v>107</v>
      </c>
      <c r="G41" s="103" t="s">
        <v>108</v>
      </c>
      <c r="H41" s="103" t="s">
        <v>109</v>
      </c>
      <c r="I41" s="103" t="s">
        <v>107</v>
      </c>
      <c r="J41" s="103" t="s">
        <v>108</v>
      </c>
      <c r="K41" s="103" t="s">
        <v>109</v>
      </c>
    </row>
    <row r="42" spans="1:28" ht="43.5" customHeight="1">
      <c r="A42" s="104"/>
      <c r="B42" s="104"/>
      <c r="C42" s="104"/>
      <c r="D42" s="104"/>
      <c r="E42" s="104"/>
      <c r="F42" s="104"/>
      <c r="G42" s="104"/>
      <c r="H42" s="104"/>
      <c r="I42" s="104"/>
      <c r="J42" s="104"/>
      <c r="K42" s="104"/>
    </row>
    <row r="43" spans="1:28" ht="11.25" customHeight="1">
      <c r="A43" s="112" t="s">
        <v>110</v>
      </c>
      <c r="B43" s="112" t="s">
        <v>111</v>
      </c>
      <c r="C43" s="113">
        <v>2</v>
      </c>
      <c r="D43" s="114">
        <v>2.8</v>
      </c>
      <c r="E43" s="114">
        <v>1382</v>
      </c>
      <c r="F43" s="113">
        <v>3</v>
      </c>
      <c r="G43" s="114">
        <v>4.4000000000000004</v>
      </c>
      <c r="H43" s="114">
        <v>1460.1</v>
      </c>
      <c r="I43" s="113">
        <v>5</v>
      </c>
      <c r="J43" s="114">
        <v>7.9</v>
      </c>
      <c r="K43" s="114">
        <v>1581.9</v>
      </c>
    </row>
    <row r="44" spans="1:28" ht="11.25" customHeight="1">
      <c r="A44" s="112" t="s">
        <v>112</v>
      </c>
      <c r="B44" s="112" t="s">
        <v>113</v>
      </c>
      <c r="C44" s="113">
        <v>0</v>
      </c>
      <c r="D44" s="114">
        <v>0</v>
      </c>
      <c r="E44" s="114">
        <v>0</v>
      </c>
      <c r="F44" s="113">
        <v>0</v>
      </c>
      <c r="G44" s="114">
        <v>0</v>
      </c>
      <c r="H44" s="114">
        <v>0</v>
      </c>
      <c r="I44" s="113">
        <v>8</v>
      </c>
      <c r="J44" s="114">
        <v>14</v>
      </c>
      <c r="K44" s="114">
        <v>1750.1</v>
      </c>
    </row>
    <row r="45" spans="1:28" ht="11.25" customHeight="1">
      <c r="A45" s="112" t="s">
        <v>114</v>
      </c>
      <c r="B45" s="112" t="s">
        <v>115</v>
      </c>
      <c r="C45" s="113">
        <v>0</v>
      </c>
      <c r="D45" s="114">
        <v>0</v>
      </c>
      <c r="E45" s="114">
        <v>0</v>
      </c>
      <c r="F45" s="113">
        <v>0</v>
      </c>
      <c r="G45" s="114">
        <v>0</v>
      </c>
      <c r="H45" s="114">
        <v>0</v>
      </c>
      <c r="I45" s="113">
        <v>1</v>
      </c>
      <c r="J45" s="114">
        <v>2</v>
      </c>
      <c r="K45" s="114">
        <v>1986</v>
      </c>
    </row>
    <row r="46" spans="1:28" ht="11.25" customHeight="1">
      <c r="A46" s="112" t="s">
        <v>116</v>
      </c>
      <c r="B46" s="112" t="s">
        <v>117</v>
      </c>
      <c r="C46" s="113">
        <v>0</v>
      </c>
      <c r="D46" s="114">
        <v>0</v>
      </c>
      <c r="E46" s="114">
        <v>0</v>
      </c>
      <c r="F46" s="113">
        <v>0</v>
      </c>
      <c r="G46" s="114">
        <v>0</v>
      </c>
      <c r="H46" s="114">
        <v>0</v>
      </c>
      <c r="I46" s="113">
        <v>2</v>
      </c>
      <c r="J46" s="114">
        <v>3.2</v>
      </c>
      <c r="K46" s="114">
        <v>1610.3</v>
      </c>
    </row>
    <row r="47" spans="1:28" ht="11.25" customHeight="1">
      <c r="A47" s="112" t="s">
        <v>118</v>
      </c>
      <c r="B47" s="112" t="s">
        <v>119</v>
      </c>
      <c r="C47" s="113">
        <v>0</v>
      </c>
      <c r="D47" s="114">
        <v>0</v>
      </c>
      <c r="E47" s="114">
        <v>0</v>
      </c>
      <c r="F47" s="113">
        <v>2</v>
      </c>
      <c r="G47" s="114">
        <v>2.9</v>
      </c>
      <c r="H47" s="114">
        <v>1439.7</v>
      </c>
      <c r="I47" s="113">
        <v>2</v>
      </c>
      <c r="J47" s="114">
        <v>3.4</v>
      </c>
      <c r="K47" s="114">
        <v>1682.9</v>
      </c>
    </row>
    <row r="48" spans="1:28" ht="11.25" customHeight="1">
      <c r="A48" s="112" t="s">
        <v>120</v>
      </c>
      <c r="B48" s="112" t="s">
        <v>121</v>
      </c>
      <c r="C48" s="113">
        <v>18</v>
      </c>
      <c r="D48" s="114">
        <v>23.6</v>
      </c>
      <c r="E48" s="114">
        <v>1313.4</v>
      </c>
      <c r="F48" s="113">
        <v>6</v>
      </c>
      <c r="G48" s="114">
        <v>8.6999999999999993</v>
      </c>
      <c r="H48" s="114">
        <v>1459.4</v>
      </c>
      <c r="I48" s="113">
        <v>22</v>
      </c>
      <c r="J48" s="114">
        <v>37.299999999999997</v>
      </c>
      <c r="K48" s="114">
        <v>1697.9</v>
      </c>
    </row>
    <row r="49" spans="1:28" ht="11.25" customHeight="1">
      <c r="A49" s="112" t="s">
        <v>122</v>
      </c>
      <c r="B49" s="112" t="s">
        <v>123</v>
      </c>
      <c r="C49" s="113">
        <v>6</v>
      </c>
      <c r="D49" s="114">
        <v>8.1999999999999993</v>
      </c>
      <c r="E49" s="114">
        <v>1360.7</v>
      </c>
      <c r="F49" s="113">
        <v>4</v>
      </c>
      <c r="G49" s="114">
        <v>5.7</v>
      </c>
      <c r="H49" s="114">
        <v>1429.9</v>
      </c>
      <c r="I49" s="113">
        <v>17</v>
      </c>
      <c r="J49" s="114">
        <v>28.9</v>
      </c>
      <c r="K49" s="114">
        <v>1701</v>
      </c>
    </row>
    <row r="50" spans="1:28" ht="11.25" customHeight="1">
      <c r="A50" s="112" t="s">
        <v>124</v>
      </c>
      <c r="B50" s="112" t="s">
        <v>125</v>
      </c>
      <c r="C50" s="113">
        <v>1</v>
      </c>
      <c r="D50" s="114">
        <v>1.3</v>
      </c>
      <c r="E50" s="114">
        <v>1328.7</v>
      </c>
      <c r="F50" s="113">
        <v>1</v>
      </c>
      <c r="G50" s="114">
        <v>1.4</v>
      </c>
      <c r="H50" s="114">
        <v>1427.4</v>
      </c>
      <c r="I50" s="113">
        <v>2</v>
      </c>
      <c r="J50" s="114">
        <v>3.3</v>
      </c>
      <c r="K50" s="114">
        <v>1631.7</v>
      </c>
    </row>
    <row r="51" spans="1:28" ht="11.25" customHeight="1">
      <c r="A51" s="112" t="s">
        <v>126</v>
      </c>
      <c r="B51" s="112" t="s">
        <v>127</v>
      </c>
      <c r="C51" s="113">
        <v>0</v>
      </c>
      <c r="D51" s="114">
        <v>0</v>
      </c>
      <c r="E51" s="114">
        <v>0</v>
      </c>
      <c r="F51" s="113">
        <v>0</v>
      </c>
      <c r="G51" s="114">
        <v>0</v>
      </c>
      <c r="H51" s="114">
        <v>0</v>
      </c>
      <c r="I51" s="113">
        <v>0</v>
      </c>
      <c r="J51" s="114">
        <v>0</v>
      </c>
      <c r="K51" s="114">
        <v>0</v>
      </c>
    </row>
    <row r="52" spans="1:28" ht="11.25" customHeight="1">
      <c r="A52" s="112" t="s">
        <v>59</v>
      </c>
      <c r="B52" s="112" t="s">
        <v>128</v>
      </c>
      <c r="C52" s="113">
        <v>2</v>
      </c>
      <c r="D52" s="114">
        <v>2.6</v>
      </c>
      <c r="E52" s="114">
        <v>1303.7</v>
      </c>
      <c r="F52" s="113">
        <v>0</v>
      </c>
      <c r="G52" s="114">
        <v>0</v>
      </c>
      <c r="H52" s="114">
        <v>0</v>
      </c>
      <c r="I52" s="113">
        <v>4</v>
      </c>
      <c r="J52" s="114">
        <v>7.5</v>
      </c>
      <c r="K52" s="114">
        <v>1879.5</v>
      </c>
    </row>
    <row r="53" spans="1:28" ht="11.25" customHeight="1">
      <c r="A53" s="112" t="s">
        <v>61</v>
      </c>
      <c r="B53" s="112" t="s">
        <v>129</v>
      </c>
      <c r="C53" s="113">
        <v>0</v>
      </c>
      <c r="D53" s="114">
        <v>0</v>
      </c>
      <c r="E53" s="114">
        <v>0</v>
      </c>
      <c r="F53" s="113">
        <v>0</v>
      </c>
      <c r="G53" s="114">
        <v>0</v>
      </c>
      <c r="H53" s="114">
        <v>0</v>
      </c>
      <c r="I53" s="113">
        <v>7</v>
      </c>
      <c r="J53" s="114">
        <v>11.7</v>
      </c>
      <c r="K53" s="114">
        <v>1667.3</v>
      </c>
    </row>
    <row r="54" spans="1:28" ht="11.25" customHeight="1">
      <c r="A54" s="112" t="s">
        <v>63</v>
      </c>
      <c r="B54" s="112" t="s">
        <v>130</v>
      </c>
      <c r="C54" s="113">
        <v>0</v>
      </c>
      <c r="D54" s="114">
        <v>0</v>
      </c>
      <c r="E54" s="114">
        <v>0</v>
      </c>
      <c r="F54" s="113">
        <v>1</v>
      </c>
      <c r="G54" s="114">
        <v>1.5</v>
      </c>
      <c r="H54" s="114">
        <v>1475.2</v>
      </c>
      <c r="I54" s="113">
        <v>4</v>
      </c>
      <c r="J54" s="114">
        <v>7.6</v>
      </c>
      <c r="K54" s="114">
        <v>1891</v>
      </c>
    </row>
    <row r="55" spans="1:28" ht="11.25" customHeight="1">
      <c r="A55" s="112" t="s">
        <v>65</v>
      </c>
      <c r="B55" s="112" t="s">
        <v>131</v>
      </c>
      <c r="C55" s="113">
        <v>3</v>
      </c>
      <c r="D55" s="114">
        <v>4</v>
      </c>
      <c r="E55" s="114">
        <v>1344.2</v>
      </c>
      <c r="F55" s="113">
        <v>1</v>
      </c>
      <c r="G55" s="114">
        <v>1.5</v>
      </c>
      <c r="H55" s="114">
        <v>1457.6</v>
      </c>
      <c r="I55" s="113">
        <v>9</v>
      </c>
      <c r="J55" s="114">
        <v>15.1</v>
      </c>
      <c r="K55" s="114">
        <v>1680.4</v>
      </c>
    </row>
    <row r="56" spans="1:28" ht="11.25" customHeight="1">
      <c r="A56" s="112" t="s">
        <v>67</v>
      </c>
      <c r="B56" s="112" t="s">
        <v>132</v>
      </c>
      <c r="C56" s="113">
        <v>3</v>
      </c>
      <c r="D56" s="114">
        <v>4</v>
      </c>
      <c r="E56" s="114">
        <v>1335.7</v>
      </c>
      <c r="F56" s="113">
        <v>4</v>
      </c>
      <c r="G56" s="114">
        <v>5.8</v>
      </c>
      <c r="H56" s="114">
        <v>1458</v>
      </c>
      <c r="I56" s="113">
        <v>19</v>
      </c>
      <c r="J56" s="114">
        <v>33</v>
      </c>
      <c r="K56" s="114">
        <v>1735.5</v>
      </c>
    </row>
    <row r="57" spans="1:28" ht="11.25" customHeight="1">
      <c r="A57" s="117" t="s">
        <v>133</v>
      </c>
      <c r="B57" s="118"/>
      <c r="C57" s="113">
        <v>35</v>
      </c>
      <c r="D57" s="114">
        <v>46.5</v>
      </c>
      <c r="E57" s="114">
        <v>1329.9</v>
      </c>
      <c r="F57" s="113">
        <v>22</v>
      </c>
      <c r="G57" s="114">
        <v>31.9</v>
      </c>
      <c r="H57" s="114">
        <v>1451.3</v>
      </c>
      <c r="I57" s="113">
        <v>102</v>
      </c>
      <c r="J57" s="114">
        <v>174.9</v>
      </c>
      <c r="K57" s="114">
        <v>1714.4</v>
      </c>
    </row>
    <row r="58" spans="1:28" ht="11.25" customHeight="1">
      <c r="C58" s="119"/>
      <c r="D58" s="120"/>
      <c r="F58" s="119"/>
      <c r="G58" s="120"/>
      <c r="I58" s="119"/>
      <c r="J58" s="120"/>
    </row>
    <row r="59" spans="1:28" ht="21" customHeight="1">
      <c r="A59" s="103" t="s">
        <v>104</v>
      </c>
      <c r="B59" s="103" t="s">
        <v>105</v>
      </c>
      <c r="C59" s="106" t="s">
        <v>58</v>
      </c>
      <c r="D59" s="107"/>
      <c r="E59" s="107"/>
      <c r="F59" s="106" t="s">
        <v>60</v>
      </c>
      <c r="G59" s="107"/>
      <c r="H59" s="107"/>
      <c r="I59" s="106" t="s">
        <v>62</v>
      </c>
      <c r="J59" s="107"/>
      <c r="K59" s="108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</row>
    <row r="60" spans="1:28" ht="12.75" customHeight="1">
      <c r="A60" s="105"/>
      <c r="B60" s="105"/>
      <c r="C60" s="103" t="s">
        <v>107</v>
      </c>
      <c r="D60" s="103" t="s">
        <v>108</v>
      </c>
      <c r="E60" s="103" t="s">
        <v>109</v>
      </c>
      <c r="F60" s="103" t="s">
        <v>107</v>
      </c>
      <c r="G60" s="103" t="s">
        <v>108</v>
      </c>
      <c r="H60" s="103" t="s">
        <v>109</v>
      </c>
      <c r="I60" s="103" t="s">
        <v>107</v>
      </c>
      <c r="J60" s="103" t="s">
        <v>108</v>
      </c>
      <c r="K60" s="103" t="s">
        <v>109</v>
      </c>
    </row>
    <row r="61" spans="1:28" ht="40.5" customHeight="1">
      <c r="A61" s="104"/>
      <c r="B61" s="104"/>
      <c r="C61" s="104"/>
      <c r="D61" s="104"/>
      <c r="E61" s="104"/>
      <c r="F61" s="104"/>
      <c r="G61" s="104"/>
      <c r="H61" s="104"/>
      <c r="I61" s="104"/>
      <c r="J61" s="104"/>
      <c r="K61" s="104"/>
    </row>
    <row r="62" spans="1:28" ht="11.25" customHeight="1">
      <c r="A62" s="112" t="s">
        <v>110</v>
      </c>
      <c r="B62" s="112" t="s">
        <v>111</v>
      </c>
      <c r="C62" s="113">
        <v>3732</v>
      </c>
      <c r="D62" s="114">
        <v>9603.6</v>
      </c>
      <c r="E62" s="114">
        <v>2573.3000000000002</v>
      </c>
      <c r="F62" s="113">
        <v>1223</v>
      </c>
      <c r="G62" s="114">
        <v>4249</v>
      </c>
      <c r="H62" s="114">
        <v>3474.2</v>
      </c>
      <c r="I62" s="113">
        <v>855</v>
      </c>
      <c r="J62" s="114">
        <v>3814.5</v>
      </c>
      <c r="K62" s="114">
        <v>4461.3999999999996</v>
      </c>
    </row>
    <row r="63" spans="1:28" ht="11.25" customHeight="1">
      <c r="A63" s="112" t="s">
        <v>112</v>
      </c>
      <c r="B63" s="112" t="s">
        <v>113</v>
      </c>
      <c r="C63" s="113">
        <v>4112</v>
      </c>
      <c r="D63" s="114">
        <v>10505.2</v>
      </c>
      <c r="E63" s="114">
        <v>2554.8000000000002</v>
      </c>
      <c r="F63" s="113">
        <v>1517</v>
      </c>
      <c r="G63" s="114">
        <v>5320.3</v>
      </c>
      <c r="H63" s="114">
        <v>3507.1</v>
      </c>
      <c r="I63" s="113">
        <v>1318</v>
      </c>
      <c r="J63" s="114">
        <v>5917.6</v>
      </c>
      <c r="K63" s="114">
        <v>4489.8</v>
      </c>
    </row>
    <row r="64" spans="1:28" ht="11.25" customHeight="1">
      <c r="A64" s="112" t="s">
        <v>114</v>
      </c>
      <c r="B64" s="112" t="s">
        <v>115</v>
      </c>
      <c r="C64" s="113">
        <v>2349</v>
      </c>
      <c r="D64" s="114">
        <v>6061.5</v>
      </c>
      <c r="E64" s="114">
        <v>2580.5</v>
      </c>
      <c r="F64" s="113">
        <v>614</v>
      </c>
      <c r="G64" s="114">
        <v>2128</v>
      </c>
      <c r="H64" s="114">
        <v>3465.8</v>
      </c>
      <c r="I64" s="113">
        <v>434</v>
      </c>
      <c r="J64" s="114">
        <v>1945.1</v>
      </c>
      <c r="K64" s="114">
        <v>4481.7</v>
      </c>
    </row>
    <row r="65" spans="1:28" ht="11.25" customHeight="1">
      <c r="A65" s="112" t="s">
        <v>116</v>
      </c>
      <c r="B65" s="112" t="s">
        <v>117</v>
      </c>
      <c r="C65" s="113">
        <v>1358</v>
      </c>
      <c r="D65" s="114">
        <v>3503.8</v>
      </c>
      <c r="E65" s="114">
        <v>2580.1</v>
      </c>
      <c r="F65" s="113">
        <v>344</v>
      </c>
      <c r="G65" s="114">
        <v>1191.5999999999999</v>
      </c>
      <c r="H65" s="114">
        <v>3464.1</v>
      </c>
      <c r="I65" s="113">
        <v>283</v>
      </c>
      <c r="J65" s="114">
        <v>1265.5</v>
      </c>
      <c r="K65" s="114">
        <v>4471.8</v>
      </c>
    </row>
    <row r="66" spans="1:28" ht="11.25" customHeight="1">
      <c r="A66" s="112" t="s">
        <v>118</v>
      </c>
      <c r="B66" s="112" t="s">
        <v>119</v>
      </c>
      <c r="C66" s="113">
        <v>2069</v>
      </c>
      <c r="D66" s="114">
        <v>5342.6</v>
      </c>
      <c r="E66" s="114">
        <v>2582.1999999999998</v>
      </c>
      <c r="F66" s="113">
        <v>456</v>
      </c>
      <c r="G66" s="114">
        <v>1585</v>
      </c>
      <c r="H66" s="114">
        <v>3475.9</v>
      </c>
      <c r="I66" s="113">
        <v>342</v>
      </c>
      <c r="J66" s="114">
        <v>1524.3</v>
      </c>
      <c r="K66" s="114">
        <v>4457.1000000000004</v>
      </c>
    </row>
    <row r="67" spans="1:28" ht="11.25" customHeight="1">
      <c r="A67" s="112" t="s">
        <v>120</v>
      </c>
      <c r="B67" s="112" t="s">
        <v>121</v>
      </c>
      <c r="C67" s="113">
        <v>12156</v>
      </c>
      <c r="D67" s="114">
        <v>30976.6</v>
      </c>
      <c r="E67" s="114">
        <v>2548.3000000000002</v>
      </c>
      <c r="F67" s="113">
        <v>4582</v>
      </c>
      <c r="G67" s="114">
        <v>15943.9</v>
      </c>
      <c r="H67" s="114">
        <v>3479.7</v>
      </c>
      <c r="I67" s="113">
        <v>4187</v>
      </c>
      <c r="J67" s="114">
        <v>18812.900000000001</v>
      </c>
      <c r="K67" s="114">
        <v>4493.2</v>
      </c>
    </row>
    <row r="68" spans="1:28" ht="11.25" customHeight="1">
      <c r="A68" s="112" t="s">
        <v>122</v>
      </c>
      <c r="B68" s="112" t="s">
        <v>123</v>
      </c>
      <c r="C68" s="113">
        <v>10514</v>
      </c>
      <c r="D68" s="114">
        <v>26693.4</v>
      </c>
      <c r="E68" s="114">
        <v>2538.8000000000002</v>
      </c>
      <c r="F68" s="113">
        <v>3747</v>
      </c>
      <c r="G68" s="114">
        <v>13035.4</v>
      </c>
      <c r="H68" s="114">
        <v>3478.9</v>
      </c>
      <c r="I68" s="113">
        <v>3191</v>
      </c>
      <c r="J68" s="114">
        <v>14289.7</v>
      </c>
      <c r="K68" s="114">
        <v>4478.1000000000004</v>
      </c>
    </row>
    <row r="69" spans="1:28" ht="11.25" customHeight="1">
      <c r="A69" s="112" t="s">
        <v>124</v>
      </c>
      <c r="B69" s="112" t="s">
        <v>125</v>
      </c>
      <c r="C69" s="113">
        <v>2274</v>
      </c>
      <c r="D69" s="114">
        <v>5933.5</v>
      </c>
      <c r="E69" s="114">
        <v>2609.3000000000002</v>
      </c>
      <c r="F69" s="113">
        <v>475</v>
      </c>
      <c r="G69" s="114">
        <v>1637.5</v>
      </c>
      <c r="H69" s="114">
        <v>3447.3</v>
      </c>
      <c r="I69" s="113">
        <v>311</v>
      </c>
      <c r="J69" s="114">
        <v>1388.3</v>
      </c>
      <c r="K69" s="114">
        <v>4464</v>
      </c>
    </row>
    <row r="70" spans="1:28" ht="11.25" customHeight="1">
      <c r="A70" s="112" t="s">
        <v>126</v>
      </c>
      <c r="B70" s="112" t="s">
        <v>127</v>
      </c>
      <c r="C70" s="113">
        <v>1920</v>
      </c>
      <c r="D70" s="114">
        <v>4980.3999999999996</v>
      </c>
      <c r="E70" s="114">
        <v>2594</v>
      </c>
      <c r="F70" s="113">
        <v>455</v>
      </c>
      <c r="G70" s="114">
        <v>1573.7</v>
      </c>
      <c r="H70" s="114">
        <v>3458.6</v>
      </c>
      <c r="I70" s="113">
        <v>327</v>
      </c>
      <c r="J70" s="114">
        <v>1455.1</v>
      </c>
      <c r="K70" s="114">
        <v>4449.8</v>
      </c>
    </row>
    <row r="71" spans="1:28" ht="11.25" customHeight="1">
      <c r="A71" s="112" t="s">
        <v>59</v>
      </c>
      <c r="B71" s="112" t="s">
        <v>128</v>
      </c>
      <c r="C71" s="113">
        <v>1869</v>
      </c>
      <c r="D71" s="114">
        <v>4843.6000000000004</v>
      </c>
      <c r="E71" s="114">
        <v>2591.5</v>
      </c>
      <c r="F71" s="113">
        <v>448</v>
      </c>
      <c r="G71" s="114">
        <v>1540.9</v>
      </c>
      <c r="H71" s="114">
        <v>3439.6</v>
      </c>
      <c r="I71" s="113">
        <v>288</v>
      </c>
      <c r="J71" s="114">
        <v>1286.5999999999999</v>
      </c>
      <c r="K71" s="114">
        <v>4467.1000000000004</v>
      </c>
    </row>
    <row r="72" spans="1:28" ht="11.25" customHeight="1">
      <c r="A72" s="112" t="s">
        <v>61</v>
      </c>
      <c r="B72" s="112" t="s">
        <v>129</v>
      </c>
      <c r="C72" s="113">
        <v>2384</v>
      </c>
      <c r="D72" s="114">
        <v>6132.7</v>
      </c>
      <c r="E72" s="114">
        <v>2572.4</v>
      </c>
      <c r="F72" s="113">
        <v>696</v>
      </c>
      <c r="G72" s="114">
        <v>2409.5</v>
      </c>
      <c r="H72" s="114">
        <v>3461.9</v>
      </c>
      <c r="I72" s="113">
        <v>569</v>
      </c>
      <c r="J72" s="114">
        <v>2547.6999999999998</v>
      </c>
      <c r="K72" s="114">
        <v>4477.3999999999996</v>
      </c>
    </row>
    <row r="73" spans="1:28" ht="11.25" customHeight="1">
      <c r="A73" s="112" t="s">
        <v>63</v>
      </c>
      <c r="B73" s="112" t="s">
        <v>130</v>
      </c>
      <c r="C73" s="113">
        <v>2291</v>
      </c>
      <c r="D73" s="114">
        <v>5906.6</v>
      </c>
      <c r="E73" s="114">
        <v>2578.1999999999998</v>
      </c>
      <c r="F73" s="113">
        <v>549</v>
      </c>
      <c r="G73" s="114">
        <v>1900.8</v>
      </c>
      <c r="H73" s="114">
        <v>3462.2</v>
      </c>
      <c r="I73" s="113">
        <v>342</v>
      </c>
      <c r="J73" s="114">
        <v>1512.4</v>
      </c>
      <c r="K73" s="114">
        <v>4422.3</v>
      </c>
    </row>
    <row r="74" spans="1:28" ht="11.25" customHeight="1">
      <c r="A74" s="112" t="s">
        <v>65</v>
      </c>
      <c r="B74" s="112" t="s">
        <v>131</v>
      </c>
      <c r="C74" s="113">
        <v>7329</v>
      </c>
      <c r="D74" s="114">
        <v>18969.3</v>
      </c>
      <c r="E74" s="114">
        <v>2588.1999999999998</v>
      </c>
      <c r="F74" s="113">
        <v>2087</v>
      </c>
      <c r="G74" s="114">
        <v>7232.6</v>
      </c>
      <c r="H74" s="114">
        <v>3465.6</v>
      </c>
      <c r="I74" s="113">
        <v>1586</v>
      </c>
      <c r="J74" s="114">
        <v>7099.8</v>
      </c>
      <c r="K74" s="114">
        <v>4476.6000000000004</v>
      </c>
    </row>
    <row r="75" spans="1:28" ht="11.25" customHeight="1">
      <c r="A75" s="112" t="s">
        <v>67</v>
      </c>
      <c r="B75" s="112" t="s">
        <v>132</v>
      </c>
      <c r="C75" s="113">
        <v>10023</v>
      </c>
      <c r="D75" s="114">
        <v>25654.5</v>
      </c>
      <c r="E75" s="114">
        <v>2559.6</v>
      </c>
      <c r="F75" s="113">
        <v>3961</v>
      </c>
      <c r="G75" s="114">
        <v>13818.1</v>
      </c>
      <c r="H75" s="114">
        <v>3488.5</v>
      </c>
      <c r="I75" s="113">
        <v>3283</v>
      </c>
      <c r="J75" s="114">
        <v>14749.4</v>
      </c>
      <c r="K75" s="114">
        <v>4492.7</v>
      </c>
    </row>
    <row r="76" spans="1:28" ht="11.25" customHeight="1">
      <c r="A76" s="117" t="s">
        <v>133</v>
      </c>
      <c r="B76" s="118"/>
      <c r="C76" s="113">
        <v>64380</v>
      </c>
      <c r="D76" s="114">
        <v>165107.29999999999</v>
      </c>
      <c r="E76" s="114">
        <v>2564.6</v>
      </c>
      <c r="F76" s="113">
        <v>21154</v>
      </c>
      <c r="G76" s="114">
        <v>73566.3</v>
      </c>
      <c r="H76" s="114">
        <v>3477.7</v>
      </c>
      <c r="I76" s="113">
        <v>17316</v>
      </c>
      <c r="J76" s="114">
        <v>77608.899999999994</v>
      </c>
      <c r="K76" s="114">
        <v>4481.8999999999996</v>
      </c>
    </row>
    <row r="77" spans="1:28" ht="11.25" customHeight="1">
      <c r="C77" s="119"/>
      <c r="D77" s="120"/>
      <c r="F77" s="119"/>
      <c r="G77" s="120"/>
      <c r="I77" s="119"/>
      <c r="J77" s="120"/>
    </row>
    <row r="78" spans="1:28" ht="19.5" customHeight="1">
      <c r="A78" s="103" t="s">
        <v>104</v>
      </c>
      <c r="B78" s="103" t="s">
        <v>105</v>
      </c>
      <c r="C78" s="106" t="s">
        <v>64</v>
      </c>
      <c r="D78" s="107"/>
      <c r="E78" s="107"/>
      <c r="F78" s="106" t="s">
        <v>66</v>
      </c>
      <c r="G78" s="107"/>
      <c r="H78" s="108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</row>
    <row r="79" spans="1:28" ht="12.75" customHeight="1">
      <c r="A79" s="105"/>
      <c r="B79" s="105"/>
      <c r="C79" s="103" t="s">
        <v>107</v>
      </c>
      <c r="D79" s="103" t="s">
        <v>108</v>
      </c>
      <c r="E79" s="103" t="s">
        <v>109</v>
      </c>
      <c r="F79" s="103" t="s">
        <v>107</v>
      </c>
      <c r="G79" s="103" t="s">
        <v>108</v>
      </c>
      <c r="H79" s="103" t="s">
        <v>109</v>
      </c>
    </row>
    <row r="80" spans="1:28" ht="48" customHeight="1">
      <c r="A80" s="104"/>
      <c r="B80" s="104"/>
      <c r="C80" s="104"/>
      <c r="D80" s="104"/>
      <c r="E80" s="104"/>
      <c r="F80" s="104"/>
      <c r="G80" s="104"/>
      <c r="H80" s="104"/>
    </row>
    <row r="81" spans="1:8" ht="11.25" customHeight="1">
      <c r="A81" s="112" t="s">
        <v>110</v>
      </c>
      <c r="B81" s="112" t="s">
        <v>111</v>
      </c>
      <c r="C81" s="113">
        <v>1489</v>
      </c>
      <c r="D81" s="114">
        <v>9933.4</v>
      </c>
      <c r="E81" s="114">
        <v>6671.2</v>
      </c>
      <c r="F81" s="113">
        <v>222</v>
      </c>
      <c r="G81" s="114">
        <v>2851.9</v>
      </c>
      <c r="H81" s="114">
        <v>12846.4</v>
      </c>
    </row>
    <row r="82" spans="1:8" ht="11.25" customHeight="1">
      <c r="A82" s="112" t="s">
        <v>112</v>
      </c>
      <c r="B82" s="112" t="s">
        <v>113</v>
      </c>
      <c r="C82" s="113">
        <v>3283</v>
      </c>
      <c r="D82" s="114">
        <v>22926.6</v>
      </c>
      <c r="E82" s="114">
        <v>6983.4</v>
      </c>
      <c r="F82" s="113">
        <v>1182</v>
      </c>
      <c r="G82" s="114">
        <v>15427.4</v>
      </c>
      <c r="H82" s="114">
        <v>13051.9</v>
      </c>
    </row>
    <row r="83" spans="1:8" ht="11.25" customHeight="1">
      <c r="A83" s="112" t="s">
        <v>114</v>
      </c>
      <c r="B83" s="112" t="s">
        <v>115</v>
      </c>
      <c r="C83" s="113">
        <v>927</v>
      </c>
      <c r="D83" s="114">
        <v>6265.6</v>
      </c>
      <c r="E83" s="114">
        <v>6759</v>
      </c>
      <c r="F83" s="113">
        <v>161</v>
      </c>
      <c r="G83" s="114">
        <v>2030.5</v>
      </c>
      <c r="H83" s="114">
        <v>12612</v>
      </c>
    </row>
    <row r="84" spans="1:8" ht="11.25" customHeight="1">
      <c r="A84" s="112" t="s">
        <v>116</v>
      </c>
      <c r="B84" s="112" t="s">
        <v>117</v>
      </c>
      <c r="C84" s="113">
        <v>477</v>
      </c>
      <c r="D84" s="114">
        <v>3129.3</v>
      </c>
      <c r="E84" s="114">
        <v>6560.3</v>
      </c>
      <c r="F84" s="113">
        <v>59</v>
      </c>
      <c r="G84" s="114">
        <v>710.5</v>
      </c>
      <c r="H84" s="114">
        <v>12042.6</v>
      </c>
    </row>
    <row r="85" spans="1:8" ht="11.25" customHeight="1">
      <c r="A85" s="112" t="s">
        <v>118</v>
      </c>
      <c r="B85" s="112" t="s">
        <v>119</v>
      </c>
      <c r="C85" s="113">
        <v>603</v>
      </c>
      <c r="D85" s="114">
        <v>3996.2</v>
      </c>
      <c r="E85" s="114">
        <v>6627.2</v>
      </c>
      <c r="F85" s="113">
        <v>84</v>
      </c>
      <c r="G85" s="114">
        <v>1059.5</v>
      </c>
      <c r="H85" s="114">
        <v>12613.5</v>
      </c>
    </row>
    <row r="86" spans="1:8" ht="11.25" customHeight="1">
      <c r="A86" s="112" t="s">
        <v>120</v>
      </c>
      <c r="B86" s="112" t="s">
        <v>121</v>
      </c>
      <c r="C86" s="113">
        <v>10535</v>
      </c>
      <c r="D86" s="114">
        <v>73703.600000000006</v>
      </c>
      <c r="E86" s="114">
        <v>6996.1</v>
      </c>
      <c r="F86" s="113">
        <v>4593</v>
      </c>
      <c r="G86" s="114">
        <v>67153.5</v>
      </c>
      <c r="H86" s="114">
        <v>14620.8</v>
      </c>
    </row>
    <row r="87" spans="1:8" ht="11.25" customHeight="1">
      <c r="A87" s="112" t="s">
        <v>122</v>
      </c>
      <c r="B87" s="112" t="s">
        <v>123</v>
      </c>
      <c r="C87" s="113">
        <v>6348</v>
      </c>
      <c r="D87" s="114">
        <v>43564</v>
      </c>
      <c r="E87" s="114">
        <v>6862.6</v>
      </c>
      <c r="F87" s="113">
        <v>1823</v>
      </c>
      <c r="G87" s="114">
        <v>25518.799999999999</v>
      </c>
      <c r="H87" s="114">
        <v>13998.2</v>
      </c>
    </row>
    <row r="88" spans="1:8" ht="11.25" customHeight="1">
      <c r="A88" s="112" t="s">
        <v>124</v>
      </c>
      <c r="B88" s="112" t="s">
        <v>125</v>
      </c>
      <c r="C88" s="113">
        <v>543</v>
      </c>
      <c r="D88" s="114">
        <v>3539.4</v>
      </c>
      <c r="E88" s="114">
        <v>6518.3</v>
      </c>
      <c r="F88" s="113">
        <v>70</v>
      </c>
      <c r="G88" s="114">
        <v>853.9</v>
      </c>
      <c r="H88" s="114">
        <v>12199.1</v>
      </c>
    </row>
    <row r="89" spans="1:8" ht="11.25" customHeight="1">
      <c r="A89" s="112" t="s">
        <v>126</v>
      </c>
      <c r="B89" s="112" t="s">
        <v>127</v>
      </c>
      <c r="C89" s="113">
        <v>506</v>
      </c>
      <c r="D89" s="114">
        <v>3395.8</v>
      </c>
      <c r="E89" s="114">
        <v>6711.1</v>
      </c>
      <c r="F89" s="113">
        <v>93</v>
      </c>
      <c r="G89" s="114">
        <v>1159.9000000000001</v>
      </c>
      <c r="H89" s="114">
        <v>12471.8</v>
      </c>
    </row>
    <row r="90" spans="1:8" ht="11.25" customHeight="1">
      <c r="A90" s="112" t="s">
        <v>59</v>
      </c>
      <c r="B90" s="112" t="s">
        <v>128</v>
      </c>
      <c r="C90" s="113">
        <v>586</v>
      </c>
      <c r="D90" s="114">
        <v>3867.7</v>
      </c>
      <c r="E90" s="114">
        <v>6600.1</v>
      </c>
      <c r="F90" s="113">
        <v>69</v>
      </c>
      <c r="G90" s="114">
        <v>859.3</v>
      </c>
      <c r="H90" s="114">
        <v>12454.1</v>
      </c>
    </row>
    <row r="91" spans="1:8" ht="11.25" customHeight="1">
      <c r="A91" s="112" t="s">
        <v>61</v>
      </c>
      <c r="B91" s="112" t="s">
        <v>129</v>
      </c>
      <c r="C91" s="113">
        <v>1047</v>
      </c>
      <c r="D91" s="114">
        <v>6938.8</v>
      </c>
      <c r="E91" s="114">
        <v>6627.3</v>
      </c>
      <c r="F91" s="113">
        <v>125</v>
      </c>
      <c r="G91" s="114">
        <v>1608.4</v>
      </c>
      <c r="H91" s="114">
        <v>12866.5</v>
      </c>
    </row>
    <row r="92" spans="1:8" ht="11.25" customHeight="1">
      <c r="A92" s="112" t="s">
        <v>63</v>
      </c>
      <c r="B92" s="112" t="s">
        <v>130</v>
      </c>
      <c r="C92" s="113">
        <v>487</v>
      </c>
      <c r="D92" s="114">
        <v>3203</v>
      </c>
      <c r="E92" s="114">
        <v>6577</v>
      </c>
      <c r="F92" s="113">
        <v>64</v>
      </c>
      <c r="G92" s="114">
        <v>788</v>
      </c>
      <c r="H92" s="114">
        <v>12312</v>
      </c>
    </row>
    <row r="93" spans="1:8" ht="11.25" customHeight="1">
      <c r="A93" s="112" t="s">
        <v>65</v>
      </c>
      <c r="B93" s="112" t="s">
        <v>131</v>
      </c>
      <c r="C93" s="113">
        <v>2744</v>
      </c>
      <c r="D93" s="114">
        <v>18425.400000000001</v>
      </c>
      <c r="E93" s="114">
        <v>6714.8</v>
      </c>
      <c r="F93" s="113">
        <v>591</v>
      </c>
      <c r="G93" s="114">
        <v>7569.3</v>
      </c>
      <c r="H93" s="114">
        <v>12807.6</v>
      </c>
    </row>
    <row r="94" spans="1:8" ht="11.25" customHeight="1">
      <c r="A94" s="112" t="s">
        <v>67</v>
      </c>
      <c r="B94" s="112" t="s">
        <v>132</v>
      </c>
      <c r="C94" s="113">
        <v>7451</v>
      </c>
      <c r="D94" s="114">
        <v>51562.7</v>
      </c>
      <c r="E94" s="114">
        <v>6920.2</v>
      </c>
      <c r="F94" s="113">
        <v>2963</v>
      </c>
      <c r="G94" s="114">
        <v>40861.1</v>
      </c>
      <c r="H94" s="114">
        <v>13790.4</v>
      </c>
    </row>
    <row r="95" spans="1:8" ht="11.25" customHeight="1">
      <c r="A95" s="117" t="s">
        <v>133</v>
      </c>
      <c r="B95" s="118"/>
      <c r="C95" s="113">
        <v>37026</v>
      </c>
      <c r="D95" s="114">
        <v>254451.5</v>
      </c>
      <c r="E95" s="114">
        <v>6872.2</v>
      </c>
      <c r="F95" s="113">
        <v>12099</v>
      </c>
      <c r="G95" s="114">
        <v>168452</v>
      </c>
      <c r="H95" s="114">
        <v>13922.8</v>
      </c>
    </row>
    <row r="96" spans="1:8" ht="11.25" customHeight="1">
      <c r="C96" s="119"/>
      <c r="D96" s="120"/>
      <c r="F96" s="119"/>
      <c r="G96" s="120"/>
    </row>
  </sheetData>
  <mergeCells count="72">
    <mergeCell ref="F79:F80"/>
    <mergeCell ref="G79:G80"/>
    <mergeCell ref="H79:H80"/>
    <mergeCell ref="A95:B95"/>
    <mergeCell ref="J60:J61"/>
    <mergeCell ref="K60:K61"/>
    <mergeCell ref="A76:B76"/>
    <mergeCell ref="A78:A80"/>
    <mergeCell ref="B78:B80"/>
    <mergeCell ref="C78:E78"/>
    <mergeCell ref="F78:H78"/>
    <mergeCell ref="C79:C80"/>
    <mergeCell ref="D79:D80"/>
    <mergeCell ref="E79:E80"/>
    <mergeCell ref="D60:D61"/>
    <mergeCell ref="E60:E61"/>
    <mergeCell ref="F60:F61"/>
    <mergeCell ref="G60:G61"/>
    <mergeCell ref="H60:H61"/>
    <mergeCell ref="I60:I61"/>
    <mergeCell ref="I41:I42"/>
    <mergeCell ref="J41:J42"/>
    <mergeCell ref="K41:K42"/>
    <mergeCell ref="A57:B57"/>
    <mergeCell ref="A59:A61"/>
    <mergeCell ref="B59:B61"/>
    <mergeCell ref="C59:E59"/>
    <mergeCell ref="F59:H59"/>
    <mergeCell ref="I59:K59"/>
    <mergeCell ref="C60:C61"/>
    <mergeCell ref="C41:C42"/>
    <mergeCell ref="D41:D42"/>
    <mergeCell ref="E41:E42"/>
    <mergeCell ref="F41:F42"/>
    <mergeCell ref="G41:G42"/>
    <mergeCell ref="H41:H42"/>
    <mergeCell ref="H22:H23"/>
    <mergeCell ref="I22:I23"/>
    <mergeCell ref="J22:J23"/>
    <mergeCell ref="K22:K23"/>
    <mergeCell ref="A38:B38"/>
    <mergeCell ref="A40:A42"/>
    <mergeCell ref="B40:B42"/>
    <mergeCell ref="C40:E40"/>
    <mergeCell ref="F40:H40"/>
    <mergeCell ref="I40:K40"/>
    <mergeCell ref="A21:A23"/>
    <mergeCell ref="B21:B23"/>
    <mergeCell ref="C21:E21"/>
    <mergeCell ref="F21:H21"/>
    <mergeCell ref="I21:K21"/>
    <mergeCell ref="C22:C23"/>
    <mergeCell ref="D22:D23"/>
    <mergeCell ref="E22:E23"/>
    <mergeCell ref="F22:F23"/>
    <mergeCell ref="G22:G23"/>
    <mergeCell ref="G3:G4"/>
    <mergeCell ref="H3:H4"/>
    <mergeCell ref="I3:I4"/>
    <mergeCell ref="J3:J4"/>
    <mergeCell ref="K3:K4"/>
    <mergeCell ref="A19:B19"/>
    <mergeCell ref="A1:F1"/>
    <mergeCell ref="A2:A4"/>
    <mergeCell ref="B2:B4"/>
    <mergeCell ref="C2:E2"/>
    <mergeCell ref="F2:H2"/>
    <mergeCell ref="I2:K2"/>
    <mergeCell ref="C3:C4"/>
    <mergeCell ref="D3:D4"/>
    <mergeCell ref="E3:E4"/>
    <mergeCell ref="F3:F4"/>
  </mergeCells>
  <pageMargins left="0.75" right="0.75" top="1" bottom="1" header="0.5" footer="0.5"/>
  <pageSetup paperSize="9" orientation="landscape"/>
  <rowBreaks count="5" manualBreakCount="5">
    <brk id="20" max="16383" man="1"/>
    <brk id="39" max="16383" man="1"/>
    <brk id="58" max="16383" man="1"/>
    <brk id="77" max="16383" man="1"/>
    <brk id="9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M58"/>
  <sheetViews>
    <sheetView zoomScale="145" workbookViewId="0">
      <selection activeCell="A20" sqref="A20:XFD20"/>
    </sheetView>
  </sheetViews>
  <sheetFormatPr defaultColWidth="7.77734375" defaultRowHeight="11.25" customHeight="1"/>
  <cols>
    <col min="1" max="1" width="3.109375" style="92" customWidth="1"/>
    <col min="2" max="2" width="27.5546875" style="92" customWidth="1"/>
    <col min="3" max="3" width="9.21875" style="92" customWidth="1"/>
    <col min="4" max="4" width="11.77734375" style="92" customWidth="1"/>
    <col min="5" max="5" width="8.6640625" style="92" customWidth="1"/>
    <col min="6" max="6" width="9.21875" style="92" customWidth="1"/>
    <col min="7" max="7" width="11.77734375" style="92" customWidth="1"/>
    <col min="8" max="8" width="8.6640625" style="92" customWidth="1"/>
    <col min="9" max="9" width="9.21875" style="92" customWidth="1"/>
    <col min="10" max="10" width="11.77734375" style="90" customWidth="1"/>
    <col min="11" max="11" width="8.6640625" style="129" customWidth="1"/>
    <col min="12" max="12" width="7.6640625" style="91" customWidth="1"/>
    <col min="13" max="13" width="26.109375" style="130" customWidth="1"/>
    <col min="14" max="16384" width="7.77734375" style="92"/>
  </cols>
  <sheetData>
    <row r="1" spans="1:11" ht="11.25" customHeight="1">
      <c r="A1" s="131" t="s">
        <v>150</v>
      </c>
      <c r="B1" s="131"/>
      <c r="C1" s="131"/>
      <c r="D1" s="131"/>
      <c r="E1" s="131"/>
      <c r="F1" s="131"/>
      <c r="G1" s="132"/>
    </row>
    <row r="2" spans="1:11" ht="23.25" customHeight="1">
      <c r="A2" s="133" t="s">
        <v>104</v>
      </c>
      <c r="B2" s="133" t="s">
        <v>105</v>
      </c>
      <c r="C2" s="136" t="s">
        <v>106</v>
      </c>
      <c r="D2" s="138"/>
      <c r="E2" s="137"/>
      <c r="F2" s="136" t="s">
        <v>135</v>
      </c>
      <c r="G2" s="138"/>
      <c r="H2" s="137"/>
      <c r="I2" s="136" t="s">
        <v>136</v>
      </c>
      <c r="J2" s="138"/>
      <c r="K2" s="137"/>
    </row>
    <row r="3" spans="1:11" ht="28.5" customHeight="1">
      <c r="A3" s="135"/>
      <c r="B3" s="135"/>
      <c r="C3" s="133" t="s">
        <v>107</v>
      </c>
      <c r="D3" s="133" t="s">
        <v>108</v>
      </c>
      <c r="E3" s="133" t="s">
        <v>109</v>
      </c>
      <c r="F3" s="133" t="s">
        <v>107</v>
      </c>
      <c r="G3" s="133" t="s">
        <v>108</v>
      </c>
      <c r="H3" s="133" t="s">
        <v>109</v>
      </c>
      <c r="I3" s="133" t="s">
        <v>107</v>
      </c>
      <c r="J3" s="133" t="s">
        <v>108</v>
      </c>
      <c r="K3" s="133" t="s">
        <v>109</v>
      </c>
    </row>
    <row r="4" spans="1:11" ht="21.75" customHeight="1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</row>
    <row r="5" spans="1:11" ht="12.75" customHeight="1">
      <c r="A5" s="139" t="s">
        <v>110</v>
      </c>
      <c r="B5" s="139" t="s">
        <v>111</v>
      </c>
      <c r="C5" s="113">
        <v>7545</v>
      </c>
      <c r="D5" s="114">
        <v>30482.6</v>
      </c>
      <c r="E5" s="115">
        <v>4040.1</v>
      </c>
      <c r="F5" s="140">
        <v>5417</v>
      </c>
      <c r="G5" s="141">
        <v>23431.1</v>
      </c>
      <c r="H5" s="141">
        <v>4325.5</v>
      </c>
      <c r="I5" s="140">
        <v>1654</v>
      </c>
      <c r="J5" s="141">
        <v>5534.3</v>
      </c>
      <c r="K5" s="141">
        <v>3346</v>
      </c>
    </row>
    <row r="6" spans="1:11" ht="12.75" customHeight="1">
      <c r="A6" s="139" t="s">
        <v>112</v>
      </c>
      <c r="B6" s="139" t="s">
        <v>113</v>
      </c>
      <c r="C6" s="113">
        <v>11453</v>
      </c>
      <c r="D6" s="114">
        <v>60149.1</v>
      </c>
      <c r="E6" s="115">
        <v>5251.8</v>
      </c>
      <c r="F6" s="140">
        <v>8217</v>
      </c>
      <c r="G6" s="141">
        <v>46543.7</v>
      </c>
      <c r="H6" s="141">
        <v>5664.3</v>
      </c>
      <c r="I6" s="140">
        <v>2480</v>
      </c>
      <c r="J6" s="141">
        <v>9994.9</v>
      </c>
      <c r="K6" s="141">
        <v>4030.2</v>
      </c>
    </row>
    <row r="7" spans="1:11" ht="12.75" customHeight="1">
      <c r="A7" s="139" t="s">
        <v>114</v>
      </c>
      <c r="B7" s="139" t="s">
        <v>115</v>
      </c>
      <c r="C7" s="113">
        <v>4513</v>
      </c>
      <c r="D7" s="114">
        <v>18460.3</v>
      </c>
      <c r="E7" s="115">
        <v>4090.5</v>
      </c>
      <c r="F7" s="140">
        <v>2652</v>
      </c>
      <c r="G7" s="141">
        <v>11962.8</v>
      </c>
      <c r="H7" s="141">
        <v>4510.8999999999996</v>
      </c>
      <c r="I7" s="140">
        <v>1475</v>
      </c>
      <c r="J7" s="141">
        <v>5234.1000000000004</v>
      </c>
      <c r="K7" s="141">
        <v>3548.5</v>
      </c>
    </row>
    <row r="8" spans="1:11" ht="12.75" customHeight="1">
      <c r="A8" s="139" t="s">
        <v>116</v>
      </c>
      <c r="B8" s="139" t="s">
        <v>117</v>
      </c>
      <c r="C8" s="113">
        <v>2550</v>
      </c>
      <c r="D8" s="114">
        <v>9836.7000000000007</v>
      </c>
      <c r="E8" s="115">
        <v>3857.5</v>
      </c>
      <c r="F8" s="140">
        <v>1646</v>
      </c>
      <c r="G8" s="141">
        <v>6951.3</v>
      </c>
      <c r="H8" s="141">
        <v>4223.1000000000004</v>
      </c>
      <c r="I8" s="140">
        <v>716</v>
      </c>
      <c r="J8" s="141">
        <v>2404.5</v>
      </c>
      <c r="K8" s="141">
        <v>3358.2</v>
      </c>
    </row>
    <row r="9" spans="1:11" ht="12.75" customHeight="1">
      <c r="A9" s="139" t="s">
        <v>118</v>
      </c>
      <c r="B9" s="139" t="s">
        <v>119</v>
      </c>
      <c r="C9" s="113">
        <v>3585</v>
      </c>
      <c r="D9" s="114">
        <v>13546.4</v>
      </c>
      <c r="E9" s="115">
        <v>3778.6</v>
      </c>
      <c r="F9" s="140">
        <v>2044</v>
      </c>
      <c r="G9" s="141">
        <v>8619.2000000000007</v>
      </c>
      <c r="H9" s="141">
        <v>4216.8</v>
      </c>
      <c r="I9" s="140">
        <v>1275</v>
      </c>
      <c r="J9" s="141">
        <v>4185.8</v>
      </c>
      <c r="K9" s="141">
        <v>3283</v>
      </c>
    </row>
    <row r="10" spans="1:11" ht="12.75" customHeight="1">
      <c r="A10" s="139" t="s">
        <v>120</v>
      </c>
      <c r="B10" s="139" t="s">
        <v>121</v>
      </c>
      <c r="C10" s="113">
        <v>36171</v>
      </c>
      <c r="D10" s="114">
        <v>206743</v>
      </c>
      <c r="E10" s="115">
        <v>5715.7</v>
      </c>
      <c r="F10" s="140">
        <v>27662</v>
      </c>
      <c r="G10" s="141">
        <v>167229.4</v>
      </c>
      <c r="H10" s="141">
        <v>6045.5</v>
      </c>
      <c r="I10" s="140">
        <v>6399</v>
      </c>
      <c r="J10" s="141">
        <v>26614</v>
      </c>
      <c r="K10" s="141">
        <v>4159.1000000000004</v>
      </c>
    </row>
    <row r="11" spans="1:11" ht="12.75" customHeight="1">
      <c r="A11" s="139" t="s">
        <v>122</v>
      </c>
      <c r="B11" s="139" t="s">
        <v>123</v>
      </c>
      <c r="C11" s="113">
        <v>25714</v>
      </c>
      <c r="D11" s="114">
        <v>123219</v>
      </c>
      <c r="E11" s="115">
        <v>4791.8999999999996</v>
      </c>
      <c r="F11" s="140">
        <v>19089</v>
      </c>
      <c r="G11" s="141">
        <v>97139.1</v>
      </c>
      <c r="H11" s="141">
        <v>5088.7</v>
      </c>
      <c r="I11" s="140">
        <v>5192</v>
      </c>
      <c r="J11" s="141">
        <v>19503.3</v>
      </c>
      <c r="K11" s="141">
        <v>3756.4</v>
      </c>
    </row>
    <row r="12" spans="1:11" ht="12.75" customHeight="1">
      <c r="A12" s="139" t="s">
        <v>124</v>
      </c>
      <c r="B12" s="139" t="s">
        <v>125</v>
      </c>
      <c r="C12" s="113">
        <v>3703</v>
      </c>
      <c r="D12" s="114">
        <v>13388.3</v>
      </c>
      <c r="E12" s="115">
        <v>3615.5</v>
      </c>
      <c r="F12" s="140">
        <v>2167</v>
      </c>
      <c r="G12" s="141">
        <v>8818.7000000000007</v>
      </c>
      <c r="H12" s="141">
        <v>4069.6</v>
      </c>
      <c r="I12" s="140">
        <v>1304</v>
      </c>
      <c r="J12" s="141">
        <v>3891.7</v>
      </c>
      <c r="K12" s="141">
        <v>2984.4</v>
      </c>
    </row>
    <row r="13" spans="1:11" ht="12.75" customHeight="1">
      <c r="A13" s="139" t="s">
        <v>126</v>
      </c>
      <c r="B13" s="139" t="s">
        <v>127</v>
      </c>
      <c r="C13" s="113">
        <v>3310</v>
      </c>
      <c r="D13" s="114">
        <v>12576.1</v>
      </c>
      <c r="E13" s="115">
        <v>3799.4</v>
      </c>
      <c r="F13" s="140">
        <v>1971</v>
      </c>
      <c r="G13" s="141">
        <v>8260.5</v>
      </c>
      <c r="H13" s="141">
        <v>4191</v>
      </c>
      <c r="I13" s="140">
        <v>1131</v>
      </c>
      <c r="J13" s="141">
        <v>3710</v>
      </c>
      <c r="K13" s="141">
        <v>3280.3</v>
      </c>
    </row>
    <row r="14" spans="1:11" ht="12.75" customHeight="1">
      <c r="A14" s="139" t="s">
        <v>59</v>
      </c>
      <c r="B14" s="139" t="s">
        <v>128</v>
      </c>
      <c r="C14" s="113">
        <v>3296</v>
      </c>
      <c r="D14" s="114">
        <v>12441.2</v>
      </c>
      <c r="E14" s="115">
        <v>3774.6</v>
      </c>
      <c r="F14" s="140">
        <v>2062</v>
      </c>
      <c r="G14" s="141">
        <v>8580.2000000000007</v>
      </c>
      <c r="H14" s="141">
        <v>4161.1000000000004</v>
      </c>
      <c r="I14" s="140">
        <v>990</v>
      </c>
      <c r="J14" s="141">
        <v>3186.9</v>
      </c>
      <c r="K14" s="141">
        <v>3219.1</v>
      </c>
    </row>
    <row r="15" spans="1:11" ht="12.75" customHeight="1">
      <c r="A15" s="139" t="s">
        <v>61</v>
      </c>
      <c r="B15" s="139" t="s">
        <v>129</v>
      </c>
      <c r="C15" s="113">
        <v>4873</v>
      </c>
      <c r="D15" s="114">
        <v>19699.5</v>
      </c>
      <c r="E15" s="115">
        <v>4042.6</v>
      </c>
      <c r="F15" s="140">
        <v>3325</v>
      </c>
      <c r="G15" s="141">
        <v>14401.1</v>
      </c>
      <c r="H15" s="141">
        <v>4331.2</v>
      </c>
      <c r="I15" s="140">
        <v>1133</v>
      </c>
      <c r="J15" s="141">
        <v>4010.4</v>
      </c>
      <c r="K15" s="141">
        <v>3539.7</v>
      </c>
    </row>
    <row r="16" spans="1:11" ht="12.75" customHeight="1">
      <c r="A16" s="139" t="s">
        <v>63</v>
      </c>
      <c r="B16" s="139" t="s">
        <v>130</v>
      </c>
      <c r="C16" s="113">
        <v>3774</v>
      </c>
      <c r="D16" s="114">
        <v>13363.9</v>
      </c>
      <c r="E16" s="115">
        <v>3541.1</v>
      </c>
      <c r="F16" s="140">
        <v>2335</v>
      </c>
      <c r="G16" s="141">
        <v>9023.5</v>
      </c>
      <c r="H16" s="141">
        <v>3864.4</v>
      </c>
      <c r="I16" s="140">
        <v>1114</v>
      </c>
      <c r="J16" s="141">
        <v>3499.1</v>
      </c>
      <c r="K16" s="141">
        <v>3141</v>
      </c>
    </row>
    <row r="17" spans="1:11" ht="12.75" customHeight="1">
      <c r="A17" s="139" t="s">
        <v>65</v>
      </c>
      <c r="B17" s="139" t="s">
        <v>131</v>
      </c>
      <c r="C17" s="113">
        <v>14408</v>
      </c>
      <c r="D17" s="114">
        <v>59386</v>
      </c>
      <c r="E17" s="115">
        <v>4121.7</v>
      </c>
      <c r="F17" s="140">
        <v>9879</v>
      </c>
      <c r="G17" s="141">
        <v>43899.3</v>
      </c>
      <c r="H17" s="141">
        <v>4443.7</v>
      </c>
      <c r="I17" s="140">
        <v>3454</v>
      </c>
      <c r="J17" s="141">
        <v>11945.1</v>
      </c>
      <c r="K17" s="141">
        <v>3458.3</v>
      </c>
    </row>
    <row r="18" spans="1:11" ht="12.75" customHeight="1">
      <c r="A18" s="139" t="s">
        <v>67</v>
      </c>
      <c r="B18" s="139" t="s">
        <v>132</v>
      </c>
      <c r="C18" s="113">
        <v>27757</v>
      </c>
      <c r="D18" s="114">
        <v>146746.6</v>
      </c>
      <c r="E18" s="115">
        <v>5286.8</v>
      </c>
      <c r="F18" s="140">
        <v>19560</v>
      </c>
      <c r="G18" s="141">
        <v>112699.1</v>
      </c>
      <c r="H18" s="141">
        <v>5761.7</v>
      </c>
      <c r="I18" s="140">
        <v>6710</v>
      </c>
      <c r="J18" s="141">
        <v>27503.599999999999</v>
      </c>
      <c r="K18" s="141">
        <v>4098.8999999999996</v>
      </c>
    </row>
    <row r="19" spans="1:11" ht="11.25" customHeight="1">
      <c r="A19" s="142" t="s">
        <v>133</v>
      </c>
      <c r="B19" s="143"/>
      <c r="C19" s="113">
        <v>152652</v>
      </c>
      <c r="D19" s="114">
        <v>740038.7</v>
      </c>
      <c r="E19" s="115">
        <v>4847.8999999999996</v>
      </c>
      <c r="F19" s="140">
        <v>108026</v>
      </c>
      <c r="G19" s="141">
        <v>567559</v>
      </c>
      <c r="H19" s="141">
        <v>5253.9</v>
      </c>
      <c r="I19" s="140">
        <v>35027</v>
      </c>
      <c r="J19" s="141">
        <v>131217.70000000001</v>
      </c>
      <c r="K19" s="141">
        <v>3746.2</v>
      </c>
    </row>
    <row r="20" spans="1:11" ht="11.25" customHeight="1">
      <c r="C20" s="119"/>
      <c r="D20" s="120"/>
      <c r="E20" s="99"/>
      <c r="F20" s="144"/>
      <c r="G20" s="145"/>
      <c r="I20" s="144"/>
      <c r="J20" s="145"/>
    </row>
    <row r="21" spans="1:11" ht="24" customHeight="1">
      <c r="A21" s="133" t="s">
        <v>104</v>
      </c>
      <c r="B21" s="133" t="s">
        <v>105</v>
      </c>
      <c r="C21" s="136" t="s">
        <v>137</v>
      </c>
      <c r="D21" s="138"/>
      <c r="E21" s="137"/>
      <c r="F21" s="136" t="s">
        <v>138</v>
      </c>
      <c r="G21" s="138"/>
      <c r="H21" s="137"/>
      <c r="I21" s="136" t="s">
        <v>139</v>
      </c>
      <c r="J21" s="138"/>
      <c r="K21" s="137"/>
    </row>
    <row r="22" spans="1:11" ht="12.75" customHeight="1">
      <c r="A22" s="135"/>
      <c r="B22" s="135"/>
      <c r="C22" s="133" t="s">
        <v>107</v>
      </c>
      <c r="D22" s="133" t="s">
        <v>108</v>
      </c>
      <c r="E22" s="133" t="s">
        <v>109</v>
      </c>
      <c r="F22" s="133" t="s">
        <v>107</v>
      </c>
      <c r="G22" s="133" t="s">
        <v>108</v>
      </c>
      <c r="H22" s="133" t="s">
        <v>109</v>
      </c>
      <c r="I22" s="133" t="s">
        <v>107</v>
      </c>
      <c r="J22" s="133" t="s">
        <v>108</v>
      </c>
      <c r="K22" s="133" t="s">
        <v>109</v>
      </c>
    </row>
    <row r="23" spans="1:11" ht="43.5" customHeight="1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</row>
    <row r="24" spans="1:11" ht="11.25" customHeight="1">
      <c r="A24" s="139" t="s">
        <v>110</v>
      </c>
      <c r="B24" s="139" t="s">
        <v>111</v>
      </c>
      <c r="C24" s="140">
        <v>212</v>
      </c>
      <c r="D24" s="141">
        <v>620.29999999999995</v>
      </c>
      <c r="E24" s="141">
        <v>2925.9</v>
      </c>
      <c r="F24" s="140">
        <v>188</v>
      </c>
      <c r="G24" s="141">
        <v>742</v>
      </c>
      <c r="H24" s="141">
        <v>3946.9</v>
      </c>
      <c r="I24" s="140">
        <v>74</v>
      </c>
      <c r="J24" s="141">
        <v>154.9</v>
      </c>
      <c r="K24" s="141">
        <v>2093</v>
      </c>
    </row>
    <row r="25" spans="1:11" ht="11.25" customHeight="1">
      <c r="A25" s="139" t="s">
        <v>112</v>
      </c>
      <c r="B25" s="139" t="s">
        <v>113</v>
      </c>
      <c r="C25" s="140">
        <v>370</v>
      </c>
      <c r="D25" s="141">
        <v>1220.8</v>
      </c>
      <c r="E25" s="141">
        <v>3299.4</v>
      </c>
      <c r="F25" s="140">
        <v>283</v>
      </c>
      <c r="G25" s="141">
        <v>2125.1999999999998</v>
      </c>
      <c r="H25" s="141">
        <v>7509.4</v>
      </c>
      <c r="I25" s="140">
        <v>102</v>
      </c>
      <c r="J25" s="141">
        <v>213.5</v>
      </c>
      <c r="K25" s="141">
        <v>2093</v>
      </c>
    </row>
    <row r="26" spans="1:11" ht="11.25" customHeight="1">
      <c r="A26" s="139" t="s">
        <v>114</v>
      </c>
      <c r="B26" s="139" t="s">
        <v>115</v>
      </c>
      <c r="C26" s="140">
        <v>198</v>
      </c>
      <c r="D26" s="141">
        <v>495.9</v>
      </c>
      <c r="E26" s="141">
        <v>2504.5</v>
      </c>
      <c r="F26" s="140">
        <v>133</v>
      </c>
      <c r="G26" s="141">
        <v>606.79999999999995</v>
      </c>
      <c r="H26" s="141">
        <v>4562.5</v>
      </c>
      <c r="I26" s="140">
        <v>54</v>
      </c>
      <c r="J26" s="141">
        <v>113</v>
      </c>
      <c r="K26" s="141">
        <v>2093</v>
      </c>
    </row>
    <row r="27" spans="1:11" ht="11.25" customHeight="1">
      <c r="A27" s="139" t="s">
        <v>116</v>
      </c>
      <c r="B27" s="139" t="s">
        <v>117</v>
      </c>
      <c r="C27" s="140">
        <v>126</v>
      </c>
      <c r="D27" s="141">
        <v>288.60000000000002</v>
      </c>
      <c r="E27" s="141">
        <v>2290.9</v>
      </c>
      <c r="F27" s="140">
        <v>43</v>
      </c>
      <c r="G27" s="141">
        <v>152.5</v>
      </c>
      <c r="H27" s="141">
        <v>3545.8</v>
      </c>
      <c r="I27" s="140">
        <v>19</v>
      </c>
      <c r="J27" s="141">
        <v>39.799999999999997</v>
      </c>
      <c r="K27" s="141">
        <v>2093</v>
      </c>
    </row>
    <row r="28" spans="1:11" ht="11.25" customHeight="1">
      <c r="A28" s="139" t="s">
        <v>118</v>
      </c>
      <c r="B28" s="139" t="s">
        <v>119</v>
      </c>
      <c r="C28" s="140">
        <v>163</v>
      </c>
      <c r="D28" s="141">
        <v>390.9</v>
      </c>
      <c r="E28" s="141">
        <v>2398.5</v>
      </c>
      <c r="F28" s="140">
        <v>74</v>
      </c>
      <c r="G28" s="141">
        <v>289.7</v>
      </c>
      <c r="H28" s="141">
        <v>3915.6</v>
      </c>
      <c r="I28" s="140">
        <v>29</v>
      </c>
      <c r="J28" s="141">
        <v>60.7</v>
      </c>
      <c r="K28" s="141">
        <v>2093</v>
      </c>
    </row>
    <row r="29" spans="1:11" ht="11.25" customHeight="1">
      <c r="A29" s="139" t="s">
        <v>120</v>
      </c>
      <c r="B29" s="139" t="s">
        <v>121</v>
      </c>
      <c r="C29" s="140">
        <v>1113</v>
      </c>
      <c r="D29" s="141">
        <v>4133.1000000000004</v>
      </c>
      <c r="E29" s="141">
        <v>3713.5</v>
      </c>
      <c r="F29" s="140">
        <v>734</v>
      </c>
      <c r="G29" s="141">
        <v>5439.3</v>
      </c>
      <c r="H29" s="141">
        <v>7410.5</v>
      </c>
      <c r="I29" s="140">
        <v>242</v>
      </c>
      <c r="J29" s="141">
        <v>506.5</v>
      </c>
      <c r="K29" s="141">
        <v>2093</v>
      </c>
    </row>
    <row r="30" spans="1:11" ht="11.25" customHeight="1">
      <c r="A30" s="139" t="s">
        <v>122</v>
      </c>
      <c r="B30" s="139" t="s">
        <v>123</v>
      </c>
      <c r="C30" s="140">
        <v>723</v>
      </c>
      <c r="D30" s="141">
        <v>2241.8000000000002</v>
      </c>
      <c r="E30" s="141">
        <v>3100.7</v>
      </c>
      <c r="F30" s="140">
        <v>482</v>
      </c>
      <c r="G30" s="141">
        <v>3072.3</v>
      </c>
      <c r="H30" s="141">
        <v>6374</v>
      </c>
      <c r="I30" s="140">
        <v>222</v>
      </c>
      <c r="J30" s="141">
        <v>464.6</v>
      </c>
      <c r="K30" s="141">
        <v>2093</v>
      </c>
    </row>
    <row r="31" spans="1:11" ht="11.25" customHeight="1">
      <c r="A31" s="139" t="s">
        <v>124</v>
      </c>
      <c r="B31" s="139" t="s">
        <v>125</v>
      </c>
      <c r="C31" s="140">
        <v>118</v>
      </c>
      <c r="D31" s="141">
        <v>270.39999999999998</v>
      </c>
      <c r="E31" s="141">
        <v>2291.3000000000002</v>
      </c>
      <c r="F31" s="140">
        <v>81</v>
      </c>
      <c r="G31" s="141">
        <v>338.5</v>
      </c>
      <c r="H31" s="141">
        <v>4178.5</v>
      </c>
      <c r="I31" s="140">
        <v>33</v>
      </c>
      <c r="J31" s="141">
        <v>69.099999999999994</v>
      </c>
      <c r="K31" s="141">
        <v>2093</v>
      </c>
    </row>
    <row r="32" spans="1:11" ht="11.25" customHeight="1">
      <c r="A32" s="139" t="s">
        <v>126</v>
      </c>
      <c r="B32" s="139" t="s">
        <v>127</v>
      </c>
      <c r="C32" s="140">
        <v>114</v>
      </c>
      <c r="D32" s="141">
        <v>301.8</v>
      </c>
      <c r="E32" s="141">
        <v>2647.1</v>
      </c>
      <c r="F32" s="140">
        <v>69</v>
      </c>
      <c r="G32" s="141">
        <v>251.4</v>
      </c>
      <c r="H32" s="141">
        <v>3643.6</v>
      </c>
      <c r="I32" s="140">
        <v>25</v>
      </c>
      <c r="J32" s="141">
        <v>52.3</v>
      </c>
      <c r="K32" s="141">
        <v>2093</v>
      </c>
    </row>
    <row r="33" spans="1:13" ht="11.25" customHeight="1">
      <c r="A33" s="139" t="s">
        <v>59</v>
      </c>
      <c r="B33" s="139" t="s">
        <v>128</v>
      </c>
      <c r="C33" s="140">
        <v>143</v>
      </c>
      <c r="D33" s="141">
        <v>326.10000000000002</v>
      </c>
      <c r="E33" s="141">
        <v>2280.3000000000002</v>
      </c>
      <c r="F33" s="140">
        <v>73</v>
      </c>
      <c r="G33" s="141">
        <v>289.39999999999998</v>
      </c>
      <c r="H33" s="141">
        <v>3964.3</v>
      </c>
      <c r="I33" s="140">
        <v>28</v>
      </c>
      <c r="J33" s="141">
        <v>58.6</v>
      </c>
      <c r="K33" s="141">
        <v>2093</v>
      </c>
    </row>
    <row r="34" spans="1:13" ht="11.25" customHeight="1">
      <c r="A34" s="139" t="s">
        <v>61</v>
      </c>
      <c r="B34" s="139" t="s">
        <v>129</v>
      </c>
      <c r="C34" s="140">
        <v>233</v>
      </c>
      <c r="D34" s="141">
        <v>606.4</v>
      </c>
      <c r="E34" s="141">
        <v>2602.6</v>
      </c>
      <c r="F34" s="140">
        <v>118</v>
      </c>
      <c r="G34" s="141">
        <v>547.70000000000005</v>
      </c>
      <c r="H34" s="141">
        <v>4641.2</v>
      </c>
      <c r="I34" s="140">
        <v>64</v>
      </c>
      <c r="J34" s="141">
        <v>134</v>
      </c>
      <c r="K34" s="141">
        <v>2093</v>
      </c>
    </row>
    <row r="35" spans="1:13" ht="11.25" customHeight="1">
      <c r="A35" s="139" t="s">
        <v>63</v>
      </c>
      <c r="B35" s="139" t="s">
        <v>130</v>
      </c>
      <c r="C35" s="140">
        <v>208</v>
      </c>
      <c r="D35" s="141">
        <v>490.6</v>
      </c>
      <c r="E35" s="141">
        <v>2358.6</v>
      </c>
      <c r="F35" s="140">
        <v>78</v>
      </c>
      <c r="G35" s="141">
        <v>269.10000000000002</v>
      </c>
      <c r="H35" s="141">
        <v>3450.6</v>
      </c>
      <c r="I35" s="140">
        <v>39</v>
      </c>
      <c r="J35" s="141">
        <v>81.599999999999994</v>
      </c>
      <c r="K35" s="141">
        <v>2093</v>
      </c>
    </row>
    <row r="36" spans="1:13" ht="11.25" customHeight="1">
      <c r="A36" s="139" t="s">
        <v>65</v>
      </c>
      <c r="B36" s="139" t="s">
        <v>131</v>
      </c>
      <c r="C36" s="140">
        <v>502</v>
      </c>
      <c r="D36" s="141">
        <v>1345.6</v>
      </c>
      <c r="E36" s="141">
        <v>2680.4</v>
      </c>
      <c r="F36" s="140">
        <v>471</v>
      </c>
      <c r="G36" s="141">
        <v>1860.1</v>
      </c>
      <c r="H36" s="141">
        <v>3949.3</v>
      </c>
      <c r="I36" s="140">
        <v>100</v>
      </c>
      <c r="J36" s="141">
        <v>209.3</v>
      </c>
      <c r="K36" s="141">
        <v>2093</v>
      </c>
    </row>
    <row r="37" spans="1:13" ht="11.25" customHeight="1">
      <c r="A37" s="139" t="s">
        <v>67</v>
      </c>
      <c r="B37" s="139" t="s">
        <v>132</v>
      </c>
      <c r="C37" s="140">
        <v>830</v>
      </c>
      <c r="D37" s="141">
        <v>2934.6</v>
      </c>
      <c r="E37" s="141">
        <v>3535.7</v>
      </c>
      <c r="F37" s="140">
        <v>470</v>
      </c>
      <c r="G37" s="141">
        <v>2883.6</v>
      </c>
      <c r="H37" s="141">
        <v>6135.4</v>
      </c>
      <c r="I37" s="140">
        <v>184</v>
      </c>
      <c r="J37" s="141">
        <v>385.1</v>
      </c>
      <c r="K37" s="141">
        <v>2093</v>
      </c>
    </row>
    <row r="38" spans="1:13" ht="11.25" customHeight="1">
      <c r="A38" s="142" t="s">
        <v>133</v>
      </c>
      <c r="B38" s="143"/>
      <c r="C38" s="140">
        <v>5053</v>
      </c>
      <c r="D38" s="141">
        <v>15666.9</v>
      </c>
      <c r="E38" s="141">
        <v>3100.5</v>
      </c>
      <c r="F38" s="140">
        <v>3297</v>
      </c>
      <c r="G38" s="141">
        <v>18867.599999999999</v>
      </c>
      <c r="H38" s="141">
        <v>5722.7</v>
      </c>
      <c r="I38" s="140">
        <v>1215</v>
      </c>
      <c r="J38" s="141">
        <v>2543</v>
      </c>
      <c r="K38" s="141">
        <v>2093</v>
      </c>
    </row>
    <row r="39" spans="1:13" ht="11.25" customHeight="1">
      <c r="C39" s="144"/>
      <c r="D39" s="145"/>
      <c r="F39" s="144"/>
      <c r="G39" s="145"/>
      <c r="I39" s="144"/>
      <c r="J39" s="145"/>
    </row>
    <row r="40" spans="1:13" ht="21" customHeight="1">
      <c r="A40" s="133" t="s">
        <v>104</v>
      </c>
      <c r="B40" s="133" t="s">
        <v>105</v>
      </c>
      <c r="C40" s="136" t="s">
        <v>140</v>
      </c>
      <c r="D40" s="138"/>
      <c r="E40" s="137"/>
      <c r="F40" s="146"/>
      <c r="G40" s="146"/>
      <c r="H40" s="146"/>
      <c r="I40" s="90"/>
      <c r="J40" s="129"/>
      <c r="K40" s="91"/>
      <c r="L40" s="92"/>
      <c r="M40" s="92"/>
    </row>
    <row r="41" spans="1:13" ht="11.25" customHeight="1">
      <c r="A41" s="135"/>
      <c r="B41" s="135"/>
      <c r="C41" s="133" t="s">
        <v>107</v>
      </c>
      <c r="D41" s="133" t="s">
        <v>108</v>
      </c>
      <c r="E41" s="133" t="s">
        <v>109</v>
      </c>
      <c r="I41" s="90"/>
      <c r="J41" s="129"/>
      <c r="K41" s="91"/>
      <c r="L41" s="92"/>
      <c r="M41" s="92"/>
    </row>
    <row r="42" spans="1:13" ht="41.25" customHeight="1">
      <c r="A42" s="134"/>
      <c r="B42" s="134"/>
      <c r="C42" s="134"/>
      <c r="D42" s="134"/>
      <c r="E42" s="134"/>
      <c r="I42" s="90"/>
      <c r="J42" s="129"/>
      <c r="K42" s="91"/>
      <c r="L42" s="130"/>
      <c r="M42" s="92"/>
    </row>
    <row r="43" spans="1:13" ht="11.25" customHeight="1">
      <c r="A43" s="139" t="s">
        <v>110</v>
      </c>
      <c r="B43" s="139" t="s">
        <v>111</v>
      </c>
      <c r="C43" s="140">
        <v>0</v>
      </c>
      <c r="D43" s="141">
        <v>0</v>
      </c>
      <c r="E43" s="141">
        <v>0</v>
      </c>
      <c r="I43" s="90"/>
      <c r="J43" s="129"/>
      <c r="K43" s="91"/>
      <c r="L43" s="130"/>
      <c r="M43" s="92"/>
    </row>
    <row r="44" spans="1:13" ht="11.25" customHeight="1">
      <c r="A44" s="139" t="s">
        <v>112</v>
      </c>
      <c r="B44" s="139" t="s">
        <v>113</v>
      </c>
      <c r="C44" s="140">
        <v>1</v>
      </c>
      <c r="D44" s="141">
        <v>51.1</v>
      </c>
      <c r="E44" s="141">
        <v>51078.6</v>
      </c>
      <c r="I44" s="90"/>
      <c r="J44" s="129"/>
      <c r="K44" s="91"/>
      <c r="L44" s="130"/>
      <c r="M44" s="92"/>
    </row>
    <row r="45" spans="1:13" ht="11.25" customHeight="1">
      <c r="A45" s="139" t="s">
        <v>114</v>
      </c>
      <c r="B45" s="139" t="s">
        <v>115</v>
      </c>
      <c r="C45" s="140">
        <v>1</v>
      </c>
      <c r="D45" s="141">
        <v>47.7</v>
      </c>
      <c r="E45" s="141">
        <v>47673.4</v>
      </c>
      <c r="I45" s="90"/>
      <c r="J45" s="129"/>
      <c r="K45" s="91"/>
      <c r="L45" s="130"/>
      <c r="M45" s="92"/>
    </row>
    <row r="46" spans="1:13" ht="11.25" customHeight="1">
      <c r="A46" s="139" t="s">
        <v>116</v>
      </c>
      <c r="B46" s="139" t="s">
        <v>117</v>
      </c>
      <c r="C46" s="140">
        <v>0</v>
      </c>
      <c r="D46" s="141">
        <v>0</v>
      </c>
      <c r="E46" s="141">
        <v>0</v>
      </c>
      <c r="I46" s="90"/>
      <c r="J46" s="129"/>
      <c r="K46" s="91"/>
      <c r="L46" s="130"/>
      <c r="M46" s="92"/>
    </row>
    <row r="47" spans="1:13" ht="11.25" customHeight="1">
      <c r="A47" s="139" t="s">
        <v>118</v>
      </c>
      <c r="B47" s="139" t="s">
        <v>119</v>
      </c>
      <c r="C47" s="140">
        <v>0</v>
      </c>
      <c r="D47" s="141">
        <v>0</v>
      </c>
      <c r="E47" s="141">
        <v>0</v>
      </c>
      <c r="I47" s="90"/>
      <c r="J47" s="129"/>
      <c r="K47" s="91"/>
      <c r="L47" s="130"/>
      <c r="M47" s="92"/>
    </row>
    <row r="48" spans="1:13" ht="11.25" customHeight="1">
      <c r="A48" s="139" t="s">
        <v>120</v>
      </c>
      <c r="B48" s="139" t="s">
        <v>121</v>
      </c>
      <c r="C48" s="140">
        <v>21</v>
      </c>
      <c r="D48" s="141">
        <v>2820.7</v>
      </c>
      <c r="E48" s="141">
        <v>134321.79999999999</v>
      </c>
      <c r="I48" s="90"/>
      <c r="J48" s="129"/>
      <c r="K48" s="91"/>
      <c r="L48" s="130"/>
      <c r="M48" s="92"/>
    </row>
    <row r="49" spans="1:13" ht="11.25" customHeight="1">
      <c r="A49" s="139" t="s">
        <v>122</v>
      </c>
      <c r="B49" s="139" t="s">
        <v>123</v>
      </c>
      <c r="C49" s="140">
        <v>6</v>
      </c>
      <c r="D49" s="141">
        <v>797.9</v>
      </c>
      <c r="E49" s="141">
        <v>132986.5</v>
      </c>
      <c r="I49" s="90"/>
      <c r="J49" s="129"/>
      <c r="K49" s="91"/>
      <c r="L49" s="130"/>
      <c r="M49" s="92"/>
    </row>
    <row r="50" spans="1:13" ht="11.25" customHeight="1">
      <c r="A50" s="139" t="s">
        <v>124</v>
      </c>
      <c r="B50" s="139" t="s">
        <v>125</v>
      </c>
      <c r="C50" s="140">
        <v>0</v>
      </c>
      <c r="D50" s="141">
        <v>0</v>
      </c>
      <c r="E50" s="141">
        <v>0</v>
      </c>
      <c r="I50" s="90"/>
      <c r="J50" s="129"/>
      <c r="K50" s="91"/>
      <c r="L50" s="130"/>
      <c r="M50" s="92"/>
    </row>
    <row r="51" spans="1:13" ht="11.25" customHeight="1">
      <c r="A51" s="139" t="s">
        <v>126</v>
      </c>
      <c r="B51" s="139" t="s">
        <v>127</v>
      </c>
      <c r="C51" s="140">
        <v>0</v>
      </c>
      <c r="D51" s="141">
        <v>0</v>
      </c>
      <c r="E51" s="141">
        <v>0</v>
      </c>
      <c r="I51" s="90"/>
      <c r="J51" s="129"/>
      <c r="K51" s="91"/>
      <c r="L51" s="130"/>
      <c r="M51" s="92"/>
    </row>
    <row r="52" spans="1:13" ht="11.25" customHeight="1">
      <c r="A52" s="139" t="s">
        <v>59</v>
      </c>
      <c r="B52" s="139" t="s">
        <v>128</v>
      </c>
      <c r="C52" s="140">
        <v>0</v>
      </c>
      <c r="D52" s="141">
        <v>0</v>
      </c>
      <c r="E52" s="141">
        <v>0</v>
      </c>
      <c r="I52" s="90"/>
      <c r="J52" s="129"/>
      <c r="K52" s="91"/>
      <c r="L52" s="130"/>
      <c r="M52" s="92"/>
    </row>
    <row r="53" spans="1:13" ht="11.25" customHeight="1">
      <c r="A53" s="139" t="s">
        <v>61</v>
      </c>
      <c r="B53" s="139" t="s">
        <v>129</v>
      </c>
      <c r="C53" s="140">
        <v>0</v>
      </c>
      <c r="D53" s="141">
        <v>0</v>
      </c>
      <c r="E53" s="141">
        <v>0</v>
      </c>
      <c r="I53" s="90"/>
      <c r="J53" s="129"/>
      <c r="K53" s="91"/>
      <c r="L53" s="130"/>
      <c r="M53" s="92"/>
    </row>
    <row r="54" spans="1:13" ht="11.25" customHeight="1">
      <c r="A54" s="139" t="s">
        <v>63</v>
      </c>
      <c r="B54" s="139" t="s">
        <v>130</v>
      </c>
      <c r="C54" s="140">
        <v>0</v>
      </c>
      <c r="D54" s="141">
        <v>0</v>
      </c>
      <c r="E54" s="141">
        <v>0</v>
      </c>
      <c r="I54" s="90"/>
      <c r="J54" s="129"/>
      <c r="K54" s="91"/>
      <c r="L54" s="130"/>
      <c r="M54" s="92"/>
    </row>
    <row r="55" spans="1:13" ht="11.25" customHeight="1">
      <c r="A55" s="139" t="s">
        <v>65</v>
      </c>
      <c r="B55" s="139" t="s">
        <v>131</v>
      </c>
      <c r="C55" s="140">
        <v>2</v>
      </c>
      <c r="D55" s="141">
        <v>126.6</v>
      </c>
      <c r="E55" s="141">
        <v>63312.2</v>
      </c>
      <c r="I55" s="90"/>
      <c r="J55" s="129"/>
      <c r="K55" s="91"/>
      <c r="L55" s="130"/>
      <c r="M55" s="92"/>
    </row>
    <row r="56" spans="1:13" ht="11.25" customHeight="1">
      <c r="A56" s="139" t="s">
        <v>67</v>
      </c>
      <c r="B56" s="139" t="s">
        <v>132</v>
      </c>
      <c r="C56" s="140">
        <v>3</v>
      </c>
      <c r="D56" s="141">
        <v>340.5</v>
      </c>
      <c r="E56" s="141">
        <v>113498.5</v>
      </c>
      <c r="I56" s="90"/>
      <c r="J56" s="129"/>
      <c r="K56" s="91"/>
      <c r="L56" s="130"/>
      <c r="M56" s="92"/>
    </row>
    <row r="57" spans="1:13" ht="11.25" customHeight="1">
      <c r="A57" s="142" t="s">
        <v>133</v>
      </c>
      <c r="B57" s="143"/>
      <c r="C57" s="140">
        <v>34</v>
      </c>
      <c r="D57" s="141">
        <v>4184.5</v>
      </c>
      <c r="E57" s="141">
        <v>123075</v>
      </c>
    </row>
    <row r="58" spans="1:13" ht="11.25" customHeight="1">
      <c r="C58" s="144"/>
      <c r="D58" s="145"/>
    </row>
  </sheetData>
  <mergeCells count="38">
    <mergeCell ref="E41:E42"/>
    <mergeCell ref="A57:B57"/>
    <mergeCell ref="H22:H23"/>
    <mergeCell ref="I22:I23"/>
    <mergeCell ref="J22:J23"/>
    <mergeCell ref="K22:K23"/>
    <mergeCell ref="A38:B38"/>
    <mergeCell ref="A40:A42"/>
    <mergeCell ref="B40:B42"/>
    <mergeCell ref="C40:E40"/>
    <mergeCell ref="C41:C42"/>
    <mergeCell ref="D41:D42"/>
    <mergeCell ref="A21:A23"/>
    <mergeCell ref="B21:B23"/>
    <mergeCell ref="C21:E21"/>
    <mergeCell ref="F21:H21"/>
    <mergeCell ref="I21:K21"/>
    <mergeCell ref="C22:C23"/>
    <mergeCell ref="D22:D23"/>
    <mergeCell ref="E22:E23"/>
    <mergeCell ref="F22:F23"/>
    <mergeCell ref="G22:G23"/>
    <mergeCell ref="G3:G4"/>
    <mergeCell ref="H3:H4"/>
    <mergeCell ref="I3:I4"/>
    <mergeCell ref="J3:J4"/>
    <mergeCell ref="K3:K4"/>
    <mergeCell ref="A19:B19"/>
    <mergeCell ref="A1:F1"/>
    <mergeCell ref="A2:A4"/>
    <mergeCell ref="B2:B4"/>
    <mergeCell ref="C2:E2"/>
    <mergeCell ref="F2:H2"/>
    <mergeCell ref="I2:K2"/>
    <mergeCell ref="C3:C4"/>
    <mergeCell ref="D3:D4"/>
    <mergeCell ref="E3:E4"/>
    <mergeCell ref="F3:F4"/>
  </mergeCells>
  <pageMargins left="0.75" right="0.75" top="1" bottom="1" header="0.5" footer="0.5"/>
  <pageSetup paperSize="9" orientation="landscape"/>
  <rowBreaks count="3" manualBreakCount="3">
    <brk id="20" max="16383" man="1"/>
    <brk id="39" max="16383" man="1"/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O44"/>
  <sheetViews>
    <sheetView topLeftCell="A7" zoomScale="130" workbookViewId="0">
      <selection activeCell="A20" sqref="A20:XFD20"/>
    </sheetView>
  </sheetViews>
  <sheetFormatPr defaultColWidth="7.77734375" defaultRowHeight="13.2" customHeight="1"/>
  <cols>
    <col min="1" max="1" width="3.33203125" style="147" customWidth="1"/>
    <col min="2" max="2" width="27.5546875" style="147" customWidth="1"/>
    <col min="3" max="3" width="9.21875" style="147" customWidth="1"/>
    <col min="4" max="4" width="11.77734375" style="147" customWidth="1"/>
    <col min="5" max="5" width="8.6640625" style="147" customWidth="1"/>
    <col min="6" max="6" width="9.21875" style="147" customWidth="1"/>
    <col min="7" max="7" width="11.77734375" style="147" customWidth="1"/>
    <col min="8" max="8" width="8.6640625" style="147" customWidth="1"/>
    <col min="9" max="9" width="9.21875" style="147" customWidth="1"/>
    <col min="10" max="10" width="11.77734375" style="147" customWidth="1"/>
    <col min="11" max="11" width="8.6640625" style="147" customWidth="1"/>
    <col min="12" max="12" width="7.77734375" style="147" hidden="1" customWidth="1"/>
    <col min="13" max="13" width="7.77734375" style="148" hidden="1" customWidth="1"/>
    <col min="14" max="14" width="7.77734375" style="147" hidden="1" customWidth="1"/>
    <col min="15" max="15" width="7.77734375" style="148" hidden="1" customWidth="1"/>
    <col min="16" max="16" width="7.77734375" style="147"/>
    <col min="17" max="17" width="11" style="147" customWidth="1"/>
    <col min="18" max="16384" width="7.77734375" style="147"/>
  </cols>
  <sheetData>
    <row r="1" spans="1:11" ht="13.2" customHeight="1">
      <c r="A1" s="131" t="s">
        <v>151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23.25" customHeight="1">
      <c r="A2" s="133" t="s">
        <v>104</v>
      </c>
      <c r="B2" s="133" t="s">
        <v>105</v>
      </c>
      <c r="C2" s="136" t="s">
        <v>106</v>
      </c>
      <c r="D2" s="138"/>
      <c r="E2" s="138"/>
      <c r="F2" s="136" t="s">
        <v>142</v>
      </c>
      <c r="G2" s="138"/>
      <c r="H2" s="137"/>
      <c r="I2" s="136" t="s">
        <v>143</v>
      </c>
      <c r="J2" s="138"/>
      <c r="K2" s="137"/>
    </row>
    <row r="3" spans="1:11" ht="28.5" customHeight="1">
      <c r="A3" s="135"/>
      <c r="B3" s="135"/>
      <c r="C3" s="133" t="s">
        <v>107</v>
      </c>
      <c r="D3" s="133" t="s">
        <v>108</v>
      </c>
      <c r="E3" s="133" t="s">
        <v>109</v>
      </c>
      <c r="F3" s="133" t="s">
        <v>107</v>
      </c>
      <c r="G3" s="133" t="s">
        <v>108</v>
      </c>
      <c r="H3" s="133" t="s">
        <v>109</v>
      </c>
      <c r="I3" s="133" t="s">
        <v>107</v>
      </c>
      <c r="J3" s="133" t="s">
        <v>108</v>
      </c>
      <c r="K3" s="133" t="s">
        <v>109</v>
      </c>
    </row>
    <row r="4" spans="1:11" ht="21.75" customHeight="1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</row>
    <row r="5" spans="1:11" ht="13.2" customHeight="1">
      <c r="A5" s="139" t="s">
        <v>110</v>
      </c>
      <c r="B5" s="139" t="s">
        <v>111</v>
      </c>
      <c r="C5" s="113">
        <v>7545</v>
      </c>
      <c r="D5" s="114">
        <v>30482.6</v>
      </c>
      <c r="E5" s="115">
        <v>4040.1</v>
      </c>
      <c r="F5" s="140">
        <v>24</v>
      </c>
      <c r="G5" s="149">
        <v>30.2</v>
      </c>
      <c r="H5" s="149">
        <v>1258.5</v>
      </c>
      <c r="I5" s="140">
        <v>957</v>
      </c>
      <c r="J5" s="149">
        <v>2003</v>
      </c>
      <c r="K5" s="149">
        <v>2093</v>
      </c>
    </row>
    <row r="6" spans="1:11" ht="13.2" customHeight="1">
      <c r="A6" s="139" t="s">
        <v>112</v>
      </c>
      <c r="B6" s="139" t="s">
        <v>113</v>
      </c>
      <c r="C6" s="113">
        <v>11453</v>
      </c>
      <c r="D6" s="114">
        <v>60149.1</v>
      </c>
      <c r="E6" s="115">
        <v>5251.8</v>
      </c>
      <c r="F6" s="140">
        <v>41</v>
      </c>
      <c r="G6" s="149">
        <v>52</v>
      </c>
      <c r="H6" s="149">
        <v>1267.5999999999999</v>
      </c>
      <c r="I6" s="140">
        <v>1164</v>
      </c>
      <c r="J6" s="149">
        <v>2436.3000000000002</v>
      </c>
      <c r="K6" s="149">
        <v>2093</v>
      </c>
    </row>
    <row r="7" spans="1:11" ht="13.2" customHeight="1">
      <c r="A7" s="139" t="s">
        <v>114</v>
      </c>
      <c r="B7" s="139" t="s">
        <v>115</v>
      </c>
      <c r="C7" s="113">
        <v>4513</v>
      </c>
      <c r="D7" s="114">
        <v>18460.3</v>
      </c>
      <c r="E7" s="115">
        <v>4090.5</v>
      </c>
      <c r="F7" s="140">
        <v>28</v>
      </c>
      <c r="G7" s="149">
        <v>29.7</v>
      </c>
      <c r="H7" s="149">
        <v>1060.2</v>
      </c>
      <c r="I7" s="140">
        <v>579</v>
      </c>
      <c r="J7" s="149">
        <v>1211.8</v>
      </c>
      <c r="K7" s="149">
        <v>2093</v>
      </c>
    </row>
    <row r="8" spans="1:11" ht="13.2" customHeight="1">
      <c r="A8" s="139" t="s">
        <v>116</v>
      </c>
      <c r="B8" s="139" t="s">
        <v>117</v>
      </c>
      <c r="C8" s="113">
        <v>2550</v>
      </c>
      <c r="D8" s="114">
        <v>9836.7000000000007</v>
      </c>
      <c r="E8" s="115">
        <v>3857.5</v>
      </c>
      <c r="F8" s="140">
        <v>29</v>
      </c>
      <c r="G8" s="149">
        <v>35.9</v>
      </c>
      <c r="H8" s="149">
        <v>1239.5999999999999</v>
      </c>
      <c r="I8" s="140">
        <v>320</v>
      </c>
      <c r="J8" s="149">
        <v>669.8</v>
      </c>
      <c r="K8" s="149">
        <v>2093</v>
      </c>
    </row>
    <row r="9" spans="1:11" ht="13.2" customHeight="1">
      <c r="A9" s="139" t="s">
        <v>118</v>
      </c>
      <c r="B9" s="139" t="s">
        <v>119</v>
      </c>
      <c r="C9" s="113">
        <v>3585</v>
      </c>
      <c r="D9" s="114">
        <v>13546.4</v>
      </c>
      <c r="E9" s="115">
        <v>3778.6</v>
      </c>
      <c r="F9" s="140">
        <v>31</v>
      </c>
      <c r="G9" s="149">
        <v>38.700000000000003</v>
      </c>
      <c r="H9" s="149">
        <v>1248.0999999999999</v>
      </c>
      <c r="I9" s="140">
        <v>496</v>
      </c>
      <c r="J9" s="149">
        <v>1038.0999999999999</v>
      </c>
      <c r="K9" s="149">
        <v>2093</v>
      </c>
    </row>
    <row r="10" spans="1:11" ht="13.2" customHeight="1">
      <c r="A10" s="139" t="s">
        <v>120</v>
      </c>
      <c r="B10" s="139" t="s">
        <v>121</v>
      </c>
      <c r="C10" s="113">
        <v>36171</v>
      </c>
      <c r="D10" s="114">
        <v>206743</v>
      </c>
      <c r="E10" s="115">
        <v>5715.7</v>
      </c>
      <c r="F10" s="140">
        <v>119</v>
      </c>
      <c r="G10" s="149">
        <v>154.4</v>
      </c>
      <c r="H10" s="149">
        <v>1297.8</v>
      </c>
      <c r="I10" s="140">
        <v>3576</v>
      </c>
      <c r="J10" s="149">
        <v>7484.6</v>
      </c>
      <c r="K10" s="149">
        <v>2093</v>
      </c>
    </row>
    <row r="11" spans="1:11" ht="13.2" customHeight="1">
      <c r="A11" s="139" t="s">
        <v>122</v>
      </c>
      <c r="B11" s="139" t="s">
        <v>123</v>
      </c>
      <c r="C11" s="113">
        <v>25714</v>
      </c>
      <c r="D11" s="114">
        <v>123219</v>
      </c>
      <c r="E11" s="115">
        <v>4791.8999999999996</v>
      </c>
      <c r="F11" s="140">
        <v>93</v>
      </c>
      <c r="G11" s="149">
        <v>122</v>
      </c>
      <c r="H11" s="149">
        <v>1311.3</v>
      </c>
      <c r="I11" s="140">
        <v>3213</v>
      </c>
      <c r="J11" s="149">
        <v>6724.8</v>
      </c>
      <c r="K11" s="149">
        <v>2093</v>
      </c>
    </row>
    <row r="12" spans="1:11" ht="13.2" customHeight="1">
      <c r="A12" s="139" t="s">
        <v>124</v>
      </c>
      <c r="B12" s="139" t="s">
        <v>125</v>
      </c>
      <c r="C12" s="113">
        <v>3703</v>
      </c>
      <c r="D12" s="114">
        <v>13388.3</v>
      </c>
      <c r="E12" s="115">
        <v>3615.5</v>
      </c>
      <c r="F12" s="140">
        <v>31</v>
      </c>
      <c r="G12" s="149">
        <v>37.700000000000003</v>
      </c>
      <c r="H12" s="149">
        <v>1214.5999999999999</v>
      </c>
      <c r="I12" s="140">
        <v>473</v>
      </c>
      <c r="J12" s="149">
        <v>990</v>
      </c>
      <c r="K12" s="149">
        <v>2093</v>
      </c>
    </row>
    <row r="13" spans="1:11" ht="13.2" customHeight="1">
      <c r="A13" s="139" t="s">
        <v>126</v>
      </c>
      <c r="B13" s="139" t="s">
        <v>127</v>
      </c>
      <c r="C13" s="113">
        <v>3310</v>
      </c>
      <c r="D13" s="114">
        <v>12576.1</v>
      </c>
      <c r="E13" s="115">
        <v>3799.4</v>
      </c>
      <c r="F13" s="140">
        <v>9</v>
      </c>
      <c r="G13" s="149">
        <v>11.1</v>
      </c>
      <c r="H13" s="149">
        <v>1235.3</v>
      </c>
      <c r="I13" s="140">
        <v>437</v>
      </c>
      <c r="J13" s="149">
        <v>914.6</v>
      </c>
      <c r="K13" s="149">
        <v>2093</v>
      </c>
    </row>
    <row r="14" spans="1:11" ht="13.2" customHeight="1">
      <c r="A14" s="139" t="s">
        <v>59</v>
      </c>
      <c r="B14" s="139" t="s">
        <v>128</v>
      </c>
      <c r="C14" s="113">
        <v>3296</v>
      </c>
      <c r="D14" s="114">
        <v>12441.2</v>
      </c>
      <c r="E14" s="115">
        <v>3774.6</v>
      </c>
      <c r="F14" s="140">
        <v>37</v>
      </c>
      <c r="G14" s="149">
        <v>45.2</v>
      </c>
      <c r="H14" s="149">
        <v>1221.4000000000001</v>
      </c>
      <c r="I14" s="140">
        <v>426</v>
      </c>
      <c r="J14" s="149">
        <v>891.6</v>
      </c>
      <c r="K14" s="149">
        <v>2093</v>
      </c>
    </row>
    <row r="15" spans="1:11" ht="13.2" customHeight="1">
      <c r="A15" s="139" t="s">
        <v>61</v>
      </c>
      <c r="B15" s="139" t="s">
        <v>129</v>
      </c>
      <c r="C15" s="113">
        <v>4873</v>
      </c>
      <c r="D15" s="114">
        <v>19699.5</v>
      </c>
      <c r="E15" s="115">
        <v>4042.6</v>
      </c>
      <c r="F15" s="140">
        <v>54</v>
      </c>
      <c r="G15" s="149">
        <v>66.599999999999994</v>
      </c>
      <c r="H15" s="149">
        <v>1233.3</v>
      </c>
      <c r="I15" s="140">
        <v>603</v>
      </c>
      <c r="J15" s="149">
        <v>1262.0999999999999</v>
      </c>
      <c r="K15" s="149">
        <v>2093</v>
      </c>
    </row>
    <row r="16" spans="1:11" ht="13.2" customHeight="1">
      <c r="A16" s="139" t="s">
        <v>63</v>
      </c>
      <c r="B16" s="139" t="s">
        <v>130</v>
      </c>
      <c r="C16" s="113">
        <v>3774</v>
      </c>
      <c r="D16" s="114">
        <v>13363.9</v>
      </c>
      <c r="E16" s="115">
        <v>3541.1</v>
      </c>
      <c r="F16" s="140">
        <v>41</v>
      </c>
      <c r="G16" s="149">
        <v>53.1</v>
      </c>
      <c r="H16" s="149">
        <v>1295.3</v>
      </c>
      <c r="I16" s="140">
        <v>550</v>
      </c>
      <c r="J16" s="149">
        <v>1151.2</v>
      </c>
      <c r="K16" s="149">
        <v>2093</v>
      </c>
    </row>
    <row r="17" spans="1:11" ht="13.2" customHeight="1">
      <c r="A17" s="139" t="s">
        <v>65</v>
      </c>
      <c r="B17" s="139" t="s">
        <v>131</v>
      </c>
      <c r="C17" s="113">
        <v>14408</v>
      </c>
      <c r="D17" s="114">
        <v>59386</v>
      </c>
      <c r="E17" s="115">
        <v>4121.7</v>
      </c>
      <c r="F17" s="140">
        <v>76</v>
      </c>
      <c r="G17" s="149">
        <v>99.7</v>
      </c>
      <c r="H17" s="149">
        <v>1312.3</v>
      </c>
      <c r="I17" s="140">
        <v>1694</v>
      </c>
      <c r="J17" s="149">
        <v>3545.5</v>
      </c>
      <c r="K17" s="149">
        <v>2093</v>
      </c>
    </row>
    <row r="18" spans="1:11" ht="13.2" customHeight="1">
      <c r="A18" s="139" t="s">
        <v>67</v>
      </c>
      <c r="B18" s="139" t="s">
        <v>132</v>
      </c>
      <c r="C18" s="113">
        <v>27757</v>
      </c>
      <c r="D18" s="114">
        <v>146746.6</v>
      </c>
      <c r="E18" s="115">
        <v>5286.8</v>
      </c>
      <c r="F18" s="140">
        <v>77</v>
      </c>
      <c r="G18" s="149">
        <v>102.8</v>
      </c>
      <c r="H18" s="149">
        <v>1335.3</v>
      </c>
      <c r="I18" s="140">
        <v>2807</v>
      </c>
      <c r="J18" s="149">
        <v>5875.1</v>
      </c>
      <c r="K18" s="149">
        <v>2093</v>
      </c>
    </row>
    <row r="19" spans="1:11" ht="13.2" customHeight="1">
      <c r="A19" s="142" t="s">
        <v>133</v>
      </c>
      <c r="B19" s="143"/>
      <c r="C19" s="113">
        <v>152652</v>
      </c>
      <c r="D19" s="114">
        <v>740038.7</v>
      </c>
      <c r="E19" s="115">
        <v>4847.8999999999996</v>
      </c>
      <c r="F19" s="140">
        <v>690</v>
      </c>
      <c r="G19" s="149">
        <v>879.1</v>
      </c>
      <c r="H19" s="149">
        <v>1274.0999999999999</v>
      </c>
      <c r="I19" s="140">
        <v>17295</v>
      </c>
      <c r="J19" s="149">
        <v>36198.5</v>
      </c>
      <c r="K19" s="149">
        <v>2093</v>
      </c>
    </row>
    <row r="20" spans="1:11" ht="13.2" customHeight="1">
      <c r="A20" s="92"/>
      <c r="B20" s="92"/>
      <c r="C20" s="119"/>
      <c r="D20" s="120"/>
      <c r="E20" s="99"/>
      <c r="F20" s="144"/>
      <c r="G20" s="91"/>
      <c r="H20" s="92"/>
      <c r="I20" s="144"/>
      <c r="J20" s="91"/>
      <c r="K20" s="92"/>
    </row>
    <row r="21" spans="1:11" ht="22.5" customHeight="1">
      <c r="A21" s="133" t="s">
        <v>104</v>
      </c>
      <c r="B21" s="133" t="s">
        <v>105</v>
      </c>
      <c r="C21" s="136" t="s">
        <v>144</v>
      </c>
      <c r="D21" s="138"/>
      <c r="E21" s="137"/>
      <c r="F21" s="136" t="s">
        <v>152</v>
      </c>
      <c r="G21" s="138"/>
      <c r="H21" s="137"/>
      <c r="I21" s="136" t="s">
        <v>88</v>
      </c>
      <c r="J21" s="138"/>
      <c r="K21" s="137"/>
    </row>
    <row r="22" spans="1:11" ht="13.2" customHeight="1">
      <c r="A22" s="135"/>
      <c r="B22" s="135"/>
      <c r="C22" s="133" t="s">
        <v>107</v>
      </c>
      <c r="D22" s="133" t="s">
        <v>108</v>
      </c>
      <c r="E22" s="133" t="s">
        <v>109</v>
      </c>
      <c r="F22" s="133" t="s">
        <v>107</v>
      </c>
      <c r="G22" s="133" t="s">
        <v>108</v>
      </c>
      <c r="H22" s="133" t="s">
        <v>109</v>
      </c>
      <c r="I22" s="133" t="s">
        <v>107</v>
      </c>
      <c r="J22" s="133" t="s">
        <v>108</v>
      </c>
      <c r="K22" s="133" t="s">
        <v>109</v>
      </c>
    </row>
    <row r="23" spans="1:11" ht="39.75" customHeight="1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</row>
    <row r="24" spans="1:11" ht="13.2" customHeight="1">
      <c r="A24" s="139" t="s">
        <v>110</v>
      </c>
      <c r="B24" s="139" t="s">
        <v>111</v>
      </c>
      <c r="C24" s="140">
        <v>6564</v>
      </c>
      <c r="D24" s="149">
        <v>28449.4</v>
      </c>
      <c r="E24" s="149">
        <v>4334.2</v>
      </c>
      <c r="F24" s="140">
        <v>0</v>
      </c>
      <c r="G24" s="149">
        <v>0</v>
      </c>
      <c r="H24" s="149">
        <v>0</v>
      </c>
      <c r="I24" s="140">
        <v>0</v>
      </c>
      <c r="J24" s="149">
        <v>0</v>
      </c>
      <c r="K24" s="149">
        <v>0</v>
      </c>
    </row>
    <row r="25" spans="1:11" ht="13.2" customHeight="1">
      <c r="A25" s="139" t="s">
        <v>112</v>
      </c>
      <c r="B25" s="139" t="s">
        <v>113</v>
      </c>
      <c r="C25" s="140">
        <v>10248</v>
      </c>
      <c r="D25" s="149">
        <v>57660.800000000003</v>
      </c>
      <c r="E25" s="149">
        <v>5626.5</v>
      </c>
      <c r="F25" s="140">
        <v>0</v>
      </c>
      <c r="G25" s="149">
        <v>0</v>
      </c>
      <c r="H25" s="149">
        <v>0</v>
      </c>
      <c r="I25" s="140">
        <v>0</v>
      </c>
      <c r="J25" s="149">
        <v>0</v>
      </c>
      <c r="K25" s="149">
        <v>0</v>
      </c>
    </row>
    <row r="26" spans="1:11" ht="13.2" customHeight="1">
      <c r="A26" s="139" t="s">
        <v>114</v>
      </c>
      <c r="B26" s="139" t="s">
        <v>115</v>
      </c>
      <c r="C26" s="140">
        <v>3906</v>
      </c>
      <c r="D26" s="149">
        <v>17218.8</v>
      </c>
      <c r="E26" s="149">
        <v>4408.3</v>
      </c>
      <c r="F26" s="140">
        <v>0</v>
      </c>
      <c r="G26" s="149">
        <v>0</v>
      </c>
      <c r="H26" s="149">
        <v>0</v>
      </c>
      <c r="I26" s="140">
        <v>0</v>
      </c>
      <c r="J26" s="149">
        <v>0</v>
      </c>
      <c r="K26" s="149">
        <v>0</v>
      </c>
    </row>
    <row r="27" spans="1:11" ht="13.2" customHeight="1">
      <c r="A27" s="139" t="s">
        <v>116</v>
      </c>
      <c r="B27" s="139" t="s">
        <v>117</v>
      </c>
      <c r="C27" s="140">
        <v>2201</v>
      </c>
      <c r="D27" s="149">
        <v>9131</v>
      </c>
      <c r="E27" s="149">
        <v>4148.6000000000004</v>
      </c>
      <c r="F27" s="140">
        <v>0</v>
      </c>
      <c r="G27" s="149">
        <v>0</v>
      </c>
      <c r="H27" s="149">
        <v>0</v>
      </c>
      <c r="I27" s="140">
        <v>0</v>
      </c>
      <c r="J27" s="149">
        <v>0</v>
      </c>
      <c r="K27" s="149">
        <v>0</v>
      </c>
    </row>
    <row r="28" spans="1:11" ht="13.2" customHeight="1">
      <c r="A28" s="139" t="s">
        <v>118</v>
      </c>
      <c r="B28" s="139" t="s">
        <v>119</v>
      </c>
      <c r="C28" s="140">
        <v>3058</v>
      </c>
      <c r="D28" s="149">
        <v>12469.6</v>
      </c>
      <c r="E28" s="149">
        <v>4077.7</v>
      </c>
      <c r="F28" s="140">
        <v>0</v>
      </c>
      <c r="G28" s="149">
        <v>0</v>
      </c>
      <c r="H28" s="149">
        <v>0</v>
      </c>
      <c r="I28" s="140">
        <v>0</v>
      </c>
      <c r="J28" s="149">
        <v>0</v>
      </c>
      <c r="K28" s="149">
        <v>0</v>
      </c>
    </row>
    <row r="29" spans="1:11" ht="13.2" customHeight="1">
      <c r="A29" s="139" t="s">
        <v>120</v>
      </c>
      <c r="B29" s="139" t="s">
        <v>121</v>
      </c>
      <c r="C29" s="140">
        <v>32476</v>
      </c>
      <c r="D29" s="149">
        <v>199104</v>
      </c>
      <c r="E29" s="149">
        <v>6130.8</v>
      </c>
      <c r="F29" s="140">
        <v>0</v>
      </c>
      <c r="G29" s="149">
        <v>0</v>
      </c>
      <c r="H29" s="149">
        <v>0</v>
      </c>
      <c r="I29" s="140">
        <v>0</v>
      </c>
      <c r="J29" s="149">
        <v>0</v>
      </c>
      <c r="K29" s="149">
        <v>0</v>
      </c>
    </row>
    <row r="30" spans="1:11" ht="13.2" customHeight="1">
      <c r="A30" s="139" t="s">
        <v>122</v>
      </c>
      <c r="B30" s="139" t="s">
        <v>123</v>
      </c>
      <c r="C30" s="140">
        <v>22408</v>
      </c>
      <c r="D30" s="149">
        <v>116372.2</v>
      </c>
      <c r="E30" s="149">
        <v>5193.3</v>
      </c>
      <c r="F30" s="140">
        <v>0</v>
      </c>
      <c r="G30" s="149">
        <v>0</v>
      </c>
      <c r="H30" s="149">
        <v>0</v>
      </c>
      <c r="I30" s="140">
        <v>0</v>
      </c>
      <c r="J30" s="149">
        <v>0</v>
      </c>
      <c r="K30" s="149">
        <v>0</v>
      </c>
    </row>
    <row r="31" spans="1:11" ht="13.2" customHeight="1">
      <c r="A31" s="139" t="s">
        <v>124</v>
      </c>
      <c r="B31" s="139" t="s">
        <v>125</v>
      </c>
      <c r="C31" s="140">
        <v>3199</v>
      </c>
      <c r="D31" s="149">
        <v>12360.6</v>
      </c>
      <c r="E31" s="149">
        <v>3863.9</v>
      </c>
      <c r="F31" s="140">
        <v>0</v>
      </c>
      <c r="G31" s="149">
        <v>0</v>
      </c>
      <c r="H31" s="149">
        <v>0</v>
      </c>
      <c r="I31" s="140">
        <v>0</v>
      </c>
      <c r="J31" s="149">
        <v>0</v>
      </c>
      <c r="K31" s="149">
        <v>0</v>
      </c>
    </row>
    <row r="32" spans="1:11" ht="13.2" customHeight="1">
      <c r="A32" s="139" t="s">
        <v>126</v>
      </c>
      <c r="B32" s="139" t="s">
        <v>127</v>
      </c>
      <c r="C32" s="140">
        <v>2864</v>
      </c>
      <c r="D32" s="149">
        <v>11650.3</v>
      </c>
      <c r="E32" s="149">
        <v>4067.8</v>
      </c>
      <c r="F32" s="140">
        <v>0</v>
      </c>
      <c r="G32" s="149">
        <v>0</v>
      </c>
      <c r="H32" s="149">
        <v>0</v>
      </c>
      <c r="I32" s="140">
        <v>0</v>
      </c>
      <c r="J32" s="149">
        <v>0</v>
      </c>
      <c r="K32" s="149">
        <v>0</v>
      </c>
    </row>
    <row r="33" spans="1:11" ht="13.2" customHeight="1">
      <c r="A33" s="139" t="s">
        <v>59</v>
      </c>
      <c r="B33" s="139" t="s">
        <v>128</v>
      </c>
      <c r="C33" s="140">
        <v>2833</v>
      </c>
      <c r="D33" s="149">
        <v>11504.4</v>
      </c>
      <c r="E33" s="149">
        <v>4060.9</v>
      </c>
      <c r="F33" s="140">
        <v>0</v>
      </c>
      <c r="G33" s="149">
        <v>0</v>
      </c>
      <c r="H33" s="149">
        <v>0</v>
      </c>
      <c r="I33" s="140">
        <v>0</v>
      </c>
      <c r="J33" s="149">
        <v>0</v>
      </c>
      <c r="K33" s="149">
        <v>0</v>
      </c>
    </row>
    <row r="34" spans="1:11" ht="13.2" customHeight="1">
      <c r="A34" s="139" t="s">
        <v>61</v>
      </c>
      <c r="B34" s="139" t="s">
        <v>129</v>
      </c>
      <c r="C34" s="140">
        <v>4216</v>
      </c>
      <c r="D34" s="149">
        <v>18370.900000000001</v>
      </c>
      <c r="E34" s="149">
        <v>4357.3999999999996</v>
      </c>
      <c r="F34" s="140">
        <v>0</v>
      </c>
      <c r="G34" s="149">
        <v>0</v>
      </c>
      <c r="H34" s="149">
        <v>0</v>
      </c>
      <c r="I34" s="140">
        <v>0</v>
      </c>
      <c r="J34" s="149">
        <v>0</v>
      </c>
      <c r="K34" s="149">
        <v>0</v>
      </c>
    </row>
    <row r="35" spans="1:11" ht="13.2" customHeight="1">
      <c r="A35" s="139" t="s">
        <v>63</v>
      </c>
      <c r="B35" s="139" t="s">
        <v>130</v>
      </c>
      <c r="C35" s="140">
        <v>3183</v>
      </c>
      <c r="D35" s="149">
        <v>12159.7</v>
      </c>
      <c r="E35" s="149">
        <v>3820.2</v>
      </c>
      <c r="F35" s="140">
        <v>0</v>
      </c>
      <c r="G35" s="149">
        <v>0</v>
      </c>
      <c r="H35" s="149">
        <v>0</v>
      </c>
      <c r="I35" s="140">
        <v>0</v>
      </c>
      <c r="J35" s="149">
        <v>0</v>
      </c>
      <c r="K35" s="149">
        <v>0</v>
      </c>
    </row>
    <row r="36" spans="1:11" ht="13.2" customHeight="1">
      <c r="A36" s="139" t="s">
        <v>65</v>
      </c>
      <c r="B36" s="139" t="s">
        <v>131</v>
      </c>
      <c r="C36" s="140">
        <v>12638</v>
      </c>
      <c r="D36" s="149">
        <v>55740.7</v>
      </c>
      <c r="E36" s="149">
        <v>4410.6000000000004</v>
      </c>
      <c r="F36" s="140">
        <v>0</v>
      </c>
      <c r="G36" s="149">
        <v>0</v>
      </c>
      <c r="H36" s="149">
        <v>0</v>
      </c>
      <c r="I36" s="140">
        <v>0</v>
      </c>
      <c r="J36" s="149">
        <v>0</v>
      </c>
      <c r="K36" s="149">
        <v>0</v>
      </c>
    </row>
    <row r="37" spans="1:11" ht="13.2" customHeight="1">
      <c r="A37" s="139" t="s">
        <v>67</v>
      </c>
      <c r="B37" s="139" t="s">
        <v>132</v>
      </c>
      <c r="C37" s="140">
        <v>24873</v>
      </c>
      <c r="D37" s="149">
        <v>140768.70000000001</v>
      </c>
      <c r="E37" s="149">
        <v>5659.5</v>
      </c>
      <c r="F37" s="140">
        <v>0</v>
      </c>
      <c r="G37" s="149">
        <v>0</v>
      </c>
      <c r="H37" s="149">
        <v>0</v>
      </c>
      <c r="I37" s="140">
        <v>0</v>
      </c>
      <c r="J37" s="149">
        <v>0</v>
      </c>
      <c r="K37" s="149">
        <v>0</v>
      </c>
    </row>
    <row r="38" spans="1:11" ht="13.2" customHeight="1">
      <c r="A38" s="142" t="s">
        <v>133</v>
      </c>
      <c r="B38" s="143"/>
      <c r="C38" s="140">
        <v>134667</v>
      </c>
      <c r="D38" s="149">
        <v>702961.1</v>
      </c>
      <c r="E38" s="149">
        <v>5220</v>
      </c>
      <c r="F38" s="140">
        <v>0</v>
      </c>
      <c r="G38" s="149">
        <v>0</v>
      </c>
      <c r="H38" s="149">
        <v>0</v>
      </c>
      <c r="I38" s="140">
        <v>0</v>
      </c>
      <c r="J38" s="149">
        <v>0</v>
      </c>
      <c r="K38" s="149">
        <v>0</v>
      </c>
    </row>
    <row r="39" spans="1:11" ht="13.2" customHeight="1">
      <c r="A39" s="92"/>
      <c r="B39" s="92"/>
      <c r="C39" s="144"/>
      <c r="D39" s="91"/>
      <c r="E39" s="92"/>
      <c r="F39" s="92"/>
      <c r="G39" s="92"/>
      <c r="H39" s="92"/>
      <c r="I39" s="92"/>
      <c r="J39" s="92"/>
      <c r="K39" s="92"/>
    </row>
    <row r="40" spans="1:11" ht="13.2" customHeight="1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</row>
    <row r="41" spans="1:11" ht="13.2" customHeight="1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</row>
    <row r="42" spans="1:11" ht="13.2" customHeight="1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</row>
    <row r="43" spans="1:11" ht="13.2" customHeight="1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</row>
    <row r="44" spans="1:11" ht="13.2" customHeight="1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</row>
  </sheetData>
  <mergeCells count="31">
    <mergeCell ref="H22:H23"/>
    <mergeCell ref="I22:I23"/>
    <mergeCell ref="J22:J23"/>
    <mergeCell ref="K22:K23"/>
    <mergeCell ref="A38:B38"/>
    <mergeCell ref="A21:A23"/>
    <mergeCell ref="B21:B23"/>
    <mergeCell ref="C21:E21"/>
    <mergeCell ref="F21:H21"/>
    <mergeCell ref="I21:K21"/>
    <mergeCell ref="C22:C23"/>
    <mergeCell ref="D22:D23"/>
    <mergeCell ref="E22:E23"/>
    <mergeCell ref="F22:F23"/>
    <mergeCell ref="G22:G23"/>
    <mergeCell ref="G3:G4"/>
    <mergeCell ref="H3:H4"/>
    <mergeCell ref="I3:I4"/>
    <mergeCell ref="J3:J4"/>
    <mergeCell ref="K3:K4"/>
    <mergeCell ref="A19:B19"/>
    <mergeCell ref="A1:K1"/>
    <mergeCell ref="A2:A4"/>
    <mergeCell ref="B2:B4"/>
    <mergeCell ref="C2:E2"/>
    <mergeCell ref="F2:H2"/>
    <mergeCell ref="I2:K2"/>
    <mergeCell ref="C3:C4"/>
    <mergeCell ref="D3:D4"/>
    <mergeCell ref="E3:E4"/>
    <mergeCell ref="F3:F4"/>
  </mergeCells>
  <pageMargins left="0.75" right="0.75" top="1" bottom="1" header="0.5" footer="0.5"/>
  <pageSetup paperSize="9" orientation="landscape"/>
  <rowBreaks count="2" manualBreakCount="2">
    <brk id="20" max="16383" man="1"/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I34"/>
  <sheetViews>
    <sheetView zoomScale="145" workbookViewId="0">
      <selection activeCell="D26" sqref="D26"/>
    </sheetView>
  </sheetViews>
  <sheetFormatPr defaultColWidth="7.77734375" defaultRowHeight="11.25" customHeight="1"/>
  <cols>
    <col min="1" max="1" width="35" style="67" customWidth="1"/>
    <col min="2" max="2" width="5.33203125" style="68" customWidth="1"/>
    <col min="3" max="3" width="8.77734375" style="69" customWidth="1"/>
    <col min="4" max="4" width="16" style="70" customWidth="1"/>
    <col min="5" max="5" width="17.33203125" style="70" customWidth="1"/>
    <col min="6" max="7" width="7.77734375" style="66" hidden="1" customWidth="1"/>
    <col min="8" max="9" width="7.77734375" style="71" hidden="1" customWidth="1"/>
    <col min="10" max="16384" width="7.77734375" style="66"/>
  </cols>
  <sheetData>
    <row r="2" spans="1:9" s="72" customFormat="1" ht="67.5" customHeight="1">
      <c r="A2" s="73" t="s">
        <v>33</v>
      </c>
      <c r="B2" s="74" t="s">
        <v>34</v>
      </c>
      <c r="C2" s="75" t="s">
        <v>35</v>
      </c>
      <c r="D2" s="76" t="s">
        <v>36</v>
      </c>
      <c r="E2" s="77" t="s">
        <v>37</v>
      </c>
      <c r="H2" s="78"/>
      <c r="I2" s="78"/>
    </row>
    <row r="3" spans="1:9" s="79" customFormat="1" ht="11.25" customHeight="1">
      <c r="A3" s="80" t="s">
        <v>38</v>
      </c>
      <c r="B3" s="81" t="s">
        <v>39</v>
      </c>
      <c r="C3" s="82">
        <v>1</v>
      </c>
      <c r="D3" s="82">
        <v>2</v>
      </c>
      <c r="E3" s="82">
        <v>3</v>
      </c>
      <c r="H3" s="83"/>
      <c r="I3" s="83"/>
    </row>
    <row r="4" spans="1:9" ht="55.5" customHeight="1">
      <c r="A4" s="84" t="s">
        <v>40</v>
      </c>
      <c r="B4" s="81" t="s">
        <v>41</v>
      </c>
      <c r="C4" s="85">
        <v>523600</v>
      </c>
      <c r="D4" s="86">
        <v>2399214.9</v>
      </c>
      <c r="E4" s="86">
        <v>4582.2</v>
      </c>
      <c r="F4" s="69">
        <f>SUM(C5:C16)</f>
        <v>493180</v>
      </c>
      <c r="G4" s="70">
        <f>SUM(D5:D16)</f>
        <v>1969754.7999999998</v>
      </c>
      <c r="H4" s="87">
        <f>F4-C4</f>
        <v>-30420</v>
      </c>
      <c r="I4" s="88">
        <f>G4-D4</f>
        <v>-429460.10000000009</v>
      </c>
    </row>
    <row r="5" spans="1:9" ht="12.75" customHeight="1">
      <c r="A5" s="84" t="s">
        <v>42</v>
      </c>
      <c r="B5" s="81" t="s">
        <v>43</v>
      </c>
      <c r="C5" s="85">
        <v>431</v>
      </c>
      <c r="D5" s="86">
        <v>296.60000000000002</v>
      </c>
      <c r="E5" s="86">
        <v>688.2</v>
      </c>
    </row>
    <row r="6" spans="1:9" ht="12.75" customHeight="1">
      <c r="A6" s="84" t="s">
        <v>44</v>
      </c>
      <c r="B6" s="81" t="s">
        <v>45</v>
      </c>
      <c r="C6" s="85">
        <v>41</v>
      </c>
      <c r="D6" s="86">
        <v>36.299999999999997</v>
      </c>
      <c r="E6" s="86">
        <v>886.5</v>
      </c>
    </row>
    <row r="7" spans="1:9" ht="12.75" customHeight="1">
      <c r="A7" s="84" t="s">
        <v>46</v>
      </c>
      <c r="B7" s="81" t="s">
        <v>47</v>
      </c>
      <c r="C7" s="85">
        <v>726</v>
      </c>
      <c r="D7" s="86">
        <v>760.5</v>
      </c>
      <c r="E7" s="86">
        <v>1047.5</v>
      </c>
    </row>
    <row r="8" spans="1:9" ht="12.75" customHeight="1">
      <c r="A8" s="84" t="s">
        <v>48</v>
      </c>
      <c r="B8" s="81" t="s">
        <v>49</v>
      </c>
      <c r="C8" s="85">
        <v>46</v>
      </c>
      <c r="D8" s="86">
        <v>53.1</v>
      </c>
      <c r="E8" s="86">
        <v>1154.4000000000001</v>
      </c>
    </row>
    <row r="9" spans="1:9" ht="12.75" customHeight="1">
      <c r="A9" s="84" t="s">
        <v>50</v>
      </c>
      <c r="B9" s="81" t="s">
        <v>51</v>
      </c>
      <c r="C9" s="85">
        <v>1752</v>
      </c>
      <c r="D9" s="86">
        <v>2207.5</v>
      </c>
      <c r="E9" s="86">
        <v>1260</v>
      </c>
    </row>
    <row r="10" spans="1:9" ht="12.75" customHeight="1">
      <c r="A10" s="84" t="s">
        <v>52</v>
      </c>
      <c r="B10" s="81" t="s">
        <v>53</v>
      </c>
      <c r="C10" s="85">
        <v>189</v>
      </c>
      <c r="D10" s="86">
        <v>251.7</v>
      </c>
      <c r="E10" s="86">
        <v>1331.5</v>
      </c>
    </row>
    <row r="11" spans="1:9" ht="12.75" customHeight="1">
      <c r="A11" s="84" t="s">
        <v>54</v>
      </c>
      <c r="B11" s="81" t="s">
        <v>55</v>
      </c>
      <c r="C11" s="85">
        <v>109</v>
      </c>
      <c r="D11" s="86">
        <v>158.5</v>
      </c>
      <c r="E11" s="86">
        <v>1454</v>
      </c>
    </row>
    <row r="12" spans="1:9" ht="12.75" customHeight="1">
      <c r="A12" s="84" t="s">
        <v>56</v>
      </c>
      <c r="B12" s="81" t="s">
        <v>57</v>
      </c>
      <c r="C12" s="85">
        <v>420</v>
      </c>
      <c r="D12" s="86">
        <v>724.1</v>
      </c>
      <c r="E12" s="86">
        <v>1724.1</v>
      </c>
    </row>
    <row r="13" spans="1:9" ht="12.75" customHeight="1">
      <c r="A13" s="84" t="s">
        <v>58</v>
      </c>
      <c r="B13" s="81" t="s">
        <v>59</v>
      </c>
      <c r="C13" s="85">
        <v>187105</v>
      </c>
      <c r="D13" s="86">
        <v>487054.7</v>
      </c>
      <c r="E13" s="86">
        <v>2603.1</v>
      </c>
    </row>
    <row r="14" spans="1:9" ht="12.75" customHeight="1">
      <c r="A14" s="84" t="s">
        <v>60</v>
      </c>
      <c r="B14" s="81" t="s">
        <v>61</v>
      </c>
      <c r="C14" s="85">
        <v>120271</v>
      </c>
      <c r="D14" s="86">
        <v>425331.4</v>
      </c>
      <c r="E14" s="86">
        <v>3536.4</v>
      </c>
    </row>
    <row r="15" spans="1:9" ht="12.75" customHeight="1">
      <c r="A15" s="84" t="s">
        <v>62</v>
      </c>
      <c r="B15" s="81" t="s">
        <v>63</v>
      </c>
      <c r="C15" s="85">
        <v>76136</v>
      </c>
      <c r="D15" s="86">
        <v>335570.3</v>
      </c>
      <c r="E15" s="86">
        <v>4407.5</v>
      </c>
    </row>
    <row r="16" spans="1:9" ht="12.75" customHeight="1">
      <c r="A16" s="84" t="s">
        <v>64</v>
      </c>
      <c r="B16" s="81" t="s">
        <v>65</v>
      </c>
      <c r="C16" s="85">
        <v>105954</v>
      </c>
      <c r="D16" s="86">
        <v>717310.1</v>
      </c>
      <c r="E16" s="86">
        <v>6770</v>
      </c>
    </row>
    <row r="17" spans="1:9" ht="12.75" customHeight="1">
      <c r="A17" s="84" t="s">
        <v>66</v>
      </c>
      <c r="B17" s="89" t="s">
        <v>67</v>
      </c>
      <c r="C17" s="85">
        <v>30420</v>
      </c>
      <c r="D17" s="86">
        <v>429460.1</v>
      </c>
      <c r="E17" s="86">
        <v>14117.7</v>
      </c>
    </row>
    <row r="18" spans="1:9" ht="45.75" customHeight="1">
      <c r="A18" s="84" t="s">
        <v>68</v>
      </c>
      <c r="B18" s="89" t="s">
        <v>69</v>
      </c>
      <c r="C18" s="85">
        <v>398620</v>
      </c>
      <c r="D18" s="86">
        <v>1902311.2</v>
      </c>
      <c r="E18" s="86">
        <v>4772.2</v>
      </c>
      <c r="F18" s="69">
        <f>SUM(C18:C23)</f>
        <v>523600</v>
      </c>
      <c r="G18" s="70">
        <f>SUM(D18:D23)</f>
        <v>2399214.9</v>
      </c>
      <c r="H18" s="87">
        <f>F18-C4</f>
        <v>0</v>
      </c>
      <c r="I18" s="88">
        <f>G18-D4</f>
        <v>0</v>
      </c>
    </row>
    <row r="19" spans="1:9" ht="14.25" customHeight="1">
      <c r="A19" s="84" t="s">
        <v>70</v>
      </c>
      <c r="B19" s="89" t="s">
        <v>71</v>
      </c>
      <c r="C19" s="85">
        <v>85146</v>
      </c>
      <c r="D19" s="86">
        <v>310962</v>
      </c>
      <c r="E19" s="86">
        <v>3652.1</v>
      </c>
    </row>
    <row r="20" spans="1:9" ht="14.25" customHeight="1">
      <c r="A20" s="84" t="s">
        <v>72</v>
      </c>
      <c r="B20" s="89" t="s">
        <v>73</v>
      </c>
      <c r="C20" s="85">
        <v>23067</v>
      </c>
      <c r="D20" s="86">
        <v>85330.2</v>
      </c>
      <c r="E20" s="86">
        <v>3699.2</v>
      </c>
    </row>
    <row r="21" spans="1:9" ht="14.25" customHeight="1">
      <c r="A21" s="84" t="s">
        <v>74</v>
      </c>
      <c r="B21" s="89" t="s">
        <v>75</v>
      </c>
      <c r="C21" s="85">
        <v>12716</v>
      </c>
      <c r="D21" s="86">
        <v>64711.4</v>
      </c>
      <c r="E21" s="86">
        <v>5089</v>
      </c>
    </row>
    <row r="22" spans="1:9" ht="14.25" customHeight="1">
      <c r="A22" s="84" t="s">
        <v>76</v>
      </c>
      <c r="B22" s="89" t="s">
        <v>77</v>
      </c>
      <c r="C22" s="85">
        <v>3814</v>
      </c>
      <c r="D22" s="86">
        <v>9101.2999999999993</v>
      </c>
      <c r="E22" s="86">
        <v>2386.3000000000002</v>
      </c>
    </row>
    <row r="23" spans="1:9" ht="14.25" customHeight="1">
      <c r="A23" s="84" t="s">
        <v>78</v>
      </c>
      <c r="B23" s="89" t="s">
        <v>79</v>
      </c>
      <c r="C23" s="85">
        <v>237</v>
      </c>
      <c r="D23" s="86">
        <v>26798.799999999999</v>
      </c>
      <c r="E23" s="86">
        <v>113075.1</v>
      </c>
    </row>
    <row r="24" spans="1:9" ht="42.75" customHeight="1">
      <c r="A24" s="84" t="s">
        <v>80</v>
      </c>
      <c r="B24" s="89" t="s">
        <v>81</v>
      </c>
      <c r="C24" s="85">
        <v>3759</v>
      </c>
      <c r="D24" s="86">
        <v>4580.3999999999996</v>
      </c>
      <c r="E24" s="86">
        <v>1218.5</v>
      </c>
      <c r="F24" s="69">
        <f>SUM(C24:C26)</f>
        <v>523600</v>
      </c>
      <c r="G24" s="70">
        <f>SUM(D24:D26)</f>
        <v>2399214.9</v>
      </c>
      <c r="H24" s="87">
        <f>F24-C4</f>
        <v>0</v>
      </c>
      <c r="I24" s="88">
        <f>G24-D4</f>
        <v>0</v>
      </c>
    </row>
    <row r="25" spans="1:9" ht="11.25" customHeight="1">
      <c r="A25" s="84" t="s">
        <v>82</v>
      </c>
      <c r="B25" s="89" t="s">
        <v>83</v>
      </c>
      <c r="C25" s="85">
        <v>19623</v>
      </c>
      <c r="D25" s="86">
        <v>41071</v>
      </c>
      <c r="E25" s="86">
        <v>2093</v>
      </c>
    </row>
    <row r="26" spans="1:9" ht="11.25" customHeight="1">
      <c r="A26" s="84" t="s">
        <v>84</v>
      </c>
      <c r="B26" s="89" t="s">
        <v>85</v>
      </c>
      <c r="C26" s="85">
        <v>500218</v>
      </c>
      <c r="D26" s="86">
        <v>2353563.5</v>
      </c>
      <c r="E26" s="86">
        <v>4705.1000000000004</v>
      </c>
    </row>
    <row r="27" spans="1:9" ht="22.5" customHeight="1">
      <c r="A27" s="84" t="s">
        <v>86</v>
      </c>
      <c r="B27" s="89" t="s">
        <v>87</v>
      </c>
      <c r="C27" s="85">
        <v>152652</v>
      </c>
      <c r="D27" s="86">
        <v>740038.7</v>
      </c>
      <c r="E27" s="86">
        <v>4847.8999999999996</v>
      </c>
    </row>
    <row r="28" spans="1:9" s="92" customFormat="1" ht="22.5" customHeight="1">
      <c r="A28" s="84" t="s">
        <v>88</v>
      </c>
      <c r="B28" s="89" t="s">
        <v>89</v>
      </c>
      <c r="C28" s="85">
        <v>0</v>
      </c>
      <c r="D28" s="86">
        <v>0</v>
      </c>
      <c r="E28" s="86"/>
    </row>
    <row r="29" spans="1:9" s="92" customFormat="1" ht="6.75" customHeight="1">
      <c r="A29" s="93"/>
      <c r="B29" s="94"/>
      <c r="C29" s="95"/>
      <c r="D29" s="96"/>
      <c r="E29" s="96"/>
    </row>
    <row r="30" spans="1:9" ht="11.25" customHeight="1">
      <c r="A30" s="97" t="s">
        <v>90</v>
      </c>
      <c r="B30" s="97"/>
      <c r="C30" s="97"/>
      <c r="D30" s="97"/>
      <c r="E30" s="97"/>
    </row>
    <row r="31" spans="1:9" ht="11.25" customHeight="1">
      <c r="A31" s="97"/>
      <c r="B31" s="97"/>
      <c r="C31" s="97"/>
      <c r="D31" s="97"/>
      <c r="E31" s="97"/>
    </row>
    <row r="32" spans="1:9" ht="40.5" customHeight="1">
      <c r="A32" s="98" t="s">
        <v>91</v>
      </c>
      <c r="B32" s="98"/>
      <c r="C32" s="98"/>
      <c r="D32" s="98" t="s">
        <v>92</v>
      </c>
      <c r="E32" s="98"/>
      <c r="F32" s="98"/>
      <c r="G32" s="98"/>
    </row>
    <row r="34" spans="1:3" ht="22.5" customHeight="1">
      <c r="A34" s="98" t="s">
        <v>93</v>
      </c>
      <c r="B34" s="98"/>
      <c r="C34" s="98"/>
    </row>
  </sheetData>
  <mergeCells count="4">
    <mergeCell ref="A30:E31"/>
    <mergeCell ref="A32:C32"/>
    <mergeCell ref="D32:G32"/>
    <mergeCell ref="A34:C34"/>
  </mergeCells>
  <pageMargins left="0.39370078740157483" right="0.39370078740157483" top="0.39370078740157483" bottom="0.39370078740157483" header="0" footer="0.11811023622047245"/>
  <pageSetup paperSize="9" fitToHeight="42" orientation="portrait"/>
  <headerFooter>
    <oddFooter>&amp;R&amp;6&amp;P/&amp;N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2:G13"/>
  <sheetViews>
    <sheetView workbookViewId="0">
      <selection activeCell="M24" sqref="M24"/>
    </sheetView>
  </sheetViews>
  <sheetFormatPr defaultColWidth="7.77734375" defaultRowHeight="13.2" customHeight="1"/>
  <sheetData>
    <row r="2" spans="2:7" ht="13.2" customHeight="1">
      <c r="B2" s="2" t="s">
        <v>94</v>
      </c>
      <c r="G2" s="2" t="s">
        <v>95</v>
      </c>
    </row>
    <row r="3" spans="2:7" ht="13.2" customHeight="1">
      <c r="B3" s="2" t="s">
        <v>41</v>
      </c>
      <c r="C3" s="85">
        <f>'5pf'!C4</f>
        <v>523600</v>
      </c>
      <c r="D3" s="2" t="s">
        <v>96</v>
      </c>
      <c r="E3" s="2" t="s">
        <v>97</v>
      </c>
      <c r="F3" s="85">
        <f>SUM('5pf'!C5:C17)</f>
        <v>523600</v>
      </c>
      <c r="G3" t="str">
        <f>IF(F3=C3,"+","-")</f>
        <v>+</v>
      </c>
    </row>
    <row r="4" spans="2:7" ht="13.2" customHeight="1">
      <c r="B4" s="2" t="s">
        <v>41</v>
      </c>
      <c r="C4" s="85">
        <f>'5pf'!C4</f>
        <v>523600</v>
      </c>
      <c r="D4" s="2" t="s">
        <v>96</v>
      </c>
      <c r="E4" s="2" t="s">
        <v>98</v>
      </c>
      <c r="F4" s="85">
        <f>SUM('5pf'!C18:C23)</f>
        <v>523600</v>
      </c>
      <c r="G4" t="str">
        <f>IF(F4=C4,"+","-")</f>
        <v>+</v>
      </c>
    </row>
    <row r="5" spans="2:7" ht="13.2" customHeight="1">
      <c r="B5" s="2" t="s">
        <v>41</v>
      </c>
      <c r="C5" s="85">
        <f>'5pf'!C4</f>
        <v>523600</v>
      </c>
      <c r="D5" s="2" t="s">
        <v>96</v>
      </c>
      <c r="E5" s="2" t="s">
        <v>99</v>
      </c>
      <c r="F5" s="85">
        <f>SUM('5pf'!C24:C26)</f>
        <v>523600</v>
      </c>
      <c r="G5" t="str">
        <f>IF(F5=C5,"+","-")</f>
        <v>+</v>
      </c>
    </row>
    <row r="6" spans="2:7" ht="13.2" customHeight="1">
      <c r="B6" s="2" t="s">
        <v>41</v>
      </c>
      <c r="C6" s="85">
        <f>'5pf'!C4</f>
        <v>523600</v>
      </c>
      <c r="D6" s="2" t="s">
        <v>100</v>
      </c>
      <c r="E6" s="2" t="s">
        <v>87</v>
      </c>
      <c r="F6" s="85">
        <f>'5pf'!C27</f>
        <v>152652</v>
      </c>
      <c r="G6" t="str">
        <f>IF(F6&lt;=C6,"+","-")</f>
        <v>+</v>
      </c>
    </row>
    <row r="7" spans="2:7" ht="13.2" customHeight="1">
      <c r="B7" s="2" t="s">
        <v>89</v>
      </c>
      <c r="C7" s="85">
        <f>'5pf'!C28</f>
        <v>0</v>
      </c>
      <c r="D7" s="2" t="s">
        <v>96</v>
      </c>
      <c r="E7" s="2" t="s">
        <v>101</v>
      </c>
      <c r="F7" s="85">
        <f>'5pf (раб)'!C28</f>
        <v>0</v>
      </c>
      <c r="G7" t="str">
        <f>IF(F7=C7,"+","-")</f>
        <v>+</v>
      </c>
    </row>
    <row r="8" spans="2:7" ht="13.2" customHeight="1">
      <c r="B8" s="2" t="s">
        <v>102</v>
      </c>
    </row>
    <row r="9" spans="2:7" ht="13.2" customHeight="1">
      <c r="B9" s="2" t="s">
        <v>41</v>
      </c>
      <c r="C9" s="86">
        <f>'5pf'!D4</f>
        <v>2399214.9</v>
      </c>
      <c r="D9" s="2" t="s">
        <v>96</v>
      </c>
      <c r="E9" s="2" t="s">
        <v>97</v>
      </c>
      <c r="F9" s="86">
        <f>SUM('5pf'!D5:D17)</f>
        <v>2399214.9</v>
      </c>
      <c r="G9" t="str">
        <f>IF(F9=C9,"+","-")</f>
        <v>+</v>
      </c>
    </row>
    <row r="10" spans="2:7" ht="13.2" customHeight="1">
      <c r="B10" s="2" t="s">
        <v>41</v>
      </c>
      <c r="C10" s="86">
        <f>'5pf'!D4</f>
        <v>2399214.9</v>
      </c>
      <c r="D10" s="2" t="s">
        <v>96</v>
      </c>
      <c r="E10" s="2" t="s">
        <v>98</v>
      </c>
      <c r="F10" s="86">
        <f>SUM('5pf'!D18:D23)</f>
        <v>2399214.9</v>
      </c>
      <c r="G10" t="str">
        <f>IF(F10=C10,"+","-")</f>
        <v>+</v>
      </c>
    </row>
    <row r="11" spans="2:7" ht="13.2" customHeight="1">
      <c r="B11" s="2" t="s">
        <v>41</v>
      </c>
      <c r="C11" s="86">
        <f>'5pf'!D4</f>
        <v>2399214.9</v>
      </c>
      <c r="D11" s="2" t="s">
        <v>96</v>
      </c>
      <c r="E11" s="2" t="s">
        <v>99</v>
      </c>
      <c r="F11" s="86">
        <f>SUM('5pf'!D24:D26)</f>
        <v>2399214.9</v>
      </c>
      <c r="G11" t="str">
        <f>IF(F11=C11,"+","-")</f>
        <v>+</v>
      </c>
    </row>
    <row r="12" spans="2:7" ht="13.2" customHeight="1">
      <c r="B12" s="2" t="s">
        <v>41</v>
      </c>
      <c r="C12" s="86">
        <f>'5pf'!D4</f>
        <v>2399214.9</v>
      </c>
      <c r="D12" s="2" t="s">
        <v>100</v>
      </c>
      <c r="E12" s="2" t="s">
        <v>87</v>
      </c>
      <c r="F12" s="86">
        <f>'5pf'!D27</f>
        <v>740038.7</v>
      </c>
      <c r="G12" t="str">
        <f>IF(F12&lt;=C12,"+","-")</f>
        <v>+</v>
      </c>
    </row>
    <row r="13" spans="2:7" ht="13.2" customHeight="1">
      <c r="B13" s="2" t="s">
        <v>89</v>
      </c>
      <c r="C13" s="86">
        <f>'5pf'!D28</f>
        <v>0</v>
      </c>
      <c r="D13" s="2" t="s">
        <v>96</v>
      </c>
      <c r="E13" s="2" t="s">
        <v>101</v>
      </c>
      <c r="F13" s="86">
        <f>'5pf (раб)'!D28</f>
        <v>0</v>
      </c>
      <c r="G13" t="str">
        <f>IF(F13=C13,"+","-")</f>
        <v>+</v>
      </c>
    </row>
  </sheetData>
  <conditionalFormatting sqref="G3:G13">
    <cfRule type="cellIs" dxfId="3" priority="0" operator="equal">
      <formula>"+"</formula>
    </cfRule>
    <cfRule type="cellIs" dxfId="2" priority="0" operator="equal">
      <formula>"-"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96"/>
  <sheetViews>
    <sheetView topLeftCell="A52" zoomScale="130" workbookViewId="0">
      <selection sqref="A1:XFD1048576"/>
    </sheetView>
  </sheetViews>
  <sheetFormatPr defaultColWidth="7.77734375" defaultRowHeight="11.25" customHeight="1"/>
  <cols>
    <col min="1" max="1" width="3.6640625" style="99" customWidth="1"/>
    <col min="2" max="2" width="27.5546875" style="99" customWidth="1"/>
    <col min="3" max="3" width="9.21875" style="99" customWidth="1"/>
    <col min="4" max="4" width="11.77734375" style="99" customWidth="1"/>
    <col min="5" max="5" width="8.6640625" style="99" customWidth="1"/>
    <col min="6" max="6" width="9.21875" style="99" customWidth="1"/>
    <col min="7" max="7" width="11.77734375" style="99" customWidth="1"/>
    <col min="8" max="8" width="8.6640625" style="99" customWidth="1"/>
    <col min="9" max="9" width="9.21875" style="99" customWidth="1"/>
    <col min="10" max="10" width="11.77734375" style="99" customWidth="1"/>
    <col min="11" max="11" width="8.6640625" style="99" customWidth="1"/>
    <col min="12" max="14" width="7.77734375" style="99"/>
    <col min="15" max="15" width="9.77734375" style="99" bestFit="1" customWidth="1"/>
    <col min="16" max="16" width="7.77734375" style="99"/>
    <col min="17" max="17" width="10.5546875" style="99" bestFit="1" customWidth="1"/>
    <col min="18" max="30" width="7.77734375" style="99"/>
    <col min="31" max="31" width="10.109375" style="99" bestFit="1" customWidth="1"/>
    <col min="32" max="32" width="7.77734375" style="100"/>
    <col min="33" max="16384" width="7.77734375" style="99"/>
  </cols>
  <sheetData>
    <row r="1" spans="1:32" ht="11.25" customHeight="1">
      <c r="A1" s="101" t="s">
        <v>103</v>
      </c>
      <c r="B1" s="101"/>
      <c r="C1" s="101"/>
      <c r="D1" s="101"/>
      <c r="E1" s="101"/>
      <c r="F1" s="101"/>
      <c r="G1" s="102"/>
    </row>
    <row r="2" spans="1:32" ht="18" customHeight="1">
      <c r="A2" s="103" t="s">
        <v>104</v>
      </c>
      <c r="B2" s="103" t="s">
        <v>105</v>
      </c>
      <c r="C2" s="106" t="s">
        <v>106</v>
      </c>
      <c r="D2" s="107"/>
      <c r="E2" s="107"/>
      <c r="F2" s="106" t="s">
        <v>42</v>
      </c>
      <c r="G2" s="107"/>
      <c r="H2" s="107"/>
      <c r="I2" s="106" t="s">
        <v>44</v>
      </c>
      <c r="J2" s="107"/>
      <c r="K2" s="108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10"/>
    </row>
    <row r="3" spans="1:32" ht="28.5" customHeight="1">
      <c r="A3" s="105"/>
      <c r="B3" s="105"/>
      <c r="C3" s="103" t="s">
        <v>107</v>
      </c>
      <c r="D3" s="103" t="s">
        <v>108</v>
      </c>
      <c r="E3" s="103" t="s">
        <v>109</v>
      </c>
      <c r="F3" s="103" t="s">
        <v>107</v>
      </c>
      <c r="G3" s="103" t="s">
        <v>108</v>
      </c>
      <c r="H3" s="103" t="s">
        <v>109</v>
      </c>
      <c r="I3" s="103" t="s">
        <v>107</v>
      </c>
      <c r="J3" s="103" t="s">
        <v>108</v>
      </c>
      <c r="K3" s="103" t="s">
        <v>109</v>
      </c>
      <c r="AF3" s="111"/>
    </row>
    <row r="4" spans="1:32" ht="36.75" customHeight="1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AF4" s="111"/>
    </row>
    <row r="5" spans="1:32" ht="11.25" customHeight="1">
      <c r="A5" s="112" t="s">
        <v>110</v>
      </c>
      <c r="B5" s="112" t="s">
        <v>111</v>
      </c>
      <c r="C5" s="113">
        <v>26738</v>
      </c>
      <c r="D5" s="114">
        <v>107418.2</v>
      </c>
      <c r="E5" s="115">
        <v>4017.4</v>
      </c>
      <c r="F5" s="113">
        <v>28</v>
      </c>
      <c r="G5" s="114">
        <v>18.100000000000001</v>
      </c>
      <c r="H5" s="114">
        <v>645.6</v>
      </c>
      <c r="I5" s="113">
        <v>0</v>
      </c>
      <c r="J5" s="114">
        <v>0</v>
      </c>
      <c r="K5" s="114">
        <v>0</v>
      </c>
      <c r="AF5" s="116"/>
    </row>
    <row r="6" spans="1:32" ht="11.25" customHeight="1">
      <c r="A6" s="112" t="s">
        <v>112</v>
      </c>
      <c r="B6" s="112" t="s">
        <v>113</v>
      </c>
      <c r="C6" s="113">
        <v>34632</v>
      </c>
      <c r="D6" s="114">
        <v>179269.5</v>
      </c>
      <c r="E6" s="115">
        <v>5176.3999999999996</v>
      </c>
      <c r="F6" s="113">
        <v>23</v>
      </c>
      <c r="G6" s="114">
        <v>17</v>
      </c>
      <c r="H6" s="114">
        <v>737.1</v>
      </c>
      <c r="I6" s="113">
        <v>0</v>
      </c>
      <c r="J6" s="114">
        <v>0</v>
      </c>
      <c r="K6" s="114">
        <v>0</v>
      </c>
      <c r="AF6" s="116"/>
    </row>
    <row r="7" spans="1:32" ht="11.25" customHeight="1">
      <c r="A7" s="112" t="s">
        <v>114</v>
      </c>
      <c r="B7" s="112" t="s">
        <v>115</v>
      </c>
      <c r="C7" s="113">
        <v>19142</v>
      </c>
      <c r="D7" s="114">
        <v>77198.7</v>
      </c>
      <c r="E7" s="115">
        <v>4032.9</v>
      </c>
      <c r="F7" s="113">
        <v>29</v>
      </c>
      <c r="G7" s="114">
        <v>18.8</v>
      </c>
      <c r="H7" s="114">
        <v>649.6</v>
      </c>
      <c r="I7" s="113">
        <v>4</v>
      </c>
      <c r="J7" s="114">
        <v>3.5</v>
      </c>
      <c r="K7" s="114">
        <v>886.6</v>
      </c>
      <c r="AF7" s="116"/>
    </row>
    <row r="8" spans="1:32" ht="11.25" customHeight="1">
      <c r="A8" s="112" t="s">
        <v>116</v>
      </c>
      <c r="B8" s="112" t="s">
        <v>117</v>
      </c>
      <c r="C8" s="113">
        <v>10948</v>
      </c>
      <c r="D8" s="114">
        <v>40966</v>
      </c>
      <c r="E8" s="115">
        <v>3741.9</v>
      </c>
      <c r="F8" s="113">
        <v>20</v>
      </c>
      <c r="G8" s="114">
        <v>13.6</v>
      </c>
      <c r="H8" s="114">
        <v>681.1</v>
      </c>
      <c r="I8" s="113">
        <v>0</v>
      </c>
      <c r="J8" s="114">
        <v>0</v>
      </c>
      <c r="K8" s="114">
        <v>0</v>
      </c>
      <c r="AF8" s="116"/>
    </row>
    <row r="9" spans="1:32" ht="11.25" customHeight="1">
      <c r="A9" s="112" t="s">
        <v>118</v>
      </c>
      <c r="B9" s="112" t="s">
        <v>119</v>
      </c>
      <c r="C9" s="113">
        <v>17428</v>
      </c>
      <c r="D9" s="114">
        <v>63435.1</v>
      </c>
      <c r="E9" s="115">
        <v>3639.8</v>
      </c>
      <c r="F9" s="113">
        <v>12</v>
      </c>
      <c r="G9" s="114">
        <v>8.6999999999999993</v>
      </c>
      <c r="H9" s="114">
        <v>723.6</v>
      </c>
      <c r="I9" s="113">
        <v>1</v>
      </c>
      <c r="J9" s="114">
        <v>0.8</v>
      </c>
      <c r="K9" s="114">
        <v>809.9</v>
      </c>
      <c r="AF9" s="116"/>
    </row>
    <row r="10" spans="1:32" ht="11.25" customHeight="1">
      <c r="A10" s="112" t="s">
        <v>120</v>
      </c>
      <c r="B10" s="112" t="s">
        <v>121</v>
      </c>
      <c r="C10" s="113">
        <v>103591</v>
      </c>
      <c r="D10" s="114">
        <v>566081</v>
      </c>
      <c r="E10" s="115">
        <v>5464.6</v>
      </c>
      <c r="F10" s="113">
        <v>25</v>
      </c>
      <c r="G10" s="114">
        <v>18.100000000000001</v>
      </c>
      <c r="H10" s="114">
        <v>724.7</v>
      </c>
      <c r="I10" s="113">
        <v>6</v>
      </c>
      <c r="J10" s="114">
        <v>5</v>
      </c>
      <c r="K10" s="114">
        <v>827.2</v>
      </c>
      <c r="AF10" s="116"/>
    </row>
    <row r="11" spans="1:32" ht="11.25" customHeight="1">
      <c r="A11" s="112" t="s">
        <v>122</v>
      </c>
      <c r="B11" s="112" t="s">
        <v>123</v>
      </c>
      <c r="C11" s="113">
        <v>73753</v>
      </c>
      <c r="D11" s="114">
        <v>346855.5</v>
      </c>
      <c r="E11" s="115">
        <v>4702.8999999999996</v>
      </c>
      <c r="F11" s="113">
        <v>45</v>
      </c>
      <c r="G11" s="114">
        <v>30.3</v>
      </c>
      <c r="H11" s="114">
        <v>673.6</v>
      </c>
      <c r="I11" s="113">
        <v>4</v>
      </c>
      <c r="J11" s="114">
        <v>3.8</v>
      </c>
      <c r="K11" s="114">
        <v>954.4</v>
      </c>
      <c r="AF11" s="116"/>
    </row>
    <row r="12" spans="1:32" ht="11.25" customHeight="1">
      <c r="A12" s="112" t="s">
        <v>124</v>
      </c>
      <c r="B12" s="112" t="s">
        <v>125</v>
      </c>
      <c r="C12" s="113">
        <v>19250</v>
      </c>
      <c r="D12" s="114">
        <v>68385.8</v>
      </c>
      <c r="E12" s="115">
        <v>3552.5</v>
      </c>
      <c r="F12" s="113">
        <v>36</v>
      </c>
      <c r="G12" s="114">
        <v>25.8</v>
      </c>
      <c r="H12" s="114">
        <v>717</v>
      </c>
      <c r="I12" s="113">
        <v>4</v>
      </c>
      <c r="J12" s="114">
        <v>3.8</v>
      </c>
      <c r="K12" s="114">
        <v>954.4</v>
      </c>
      <c r="AF12" s="116"/>
    </row>
    <row r="13" spans="1:32" ht="11.25" customHeight="1">
      <c r="A13" s="112" t="s">
        <v>126</v>
      </c>
      <c r="B13" s="112" t="s">
        <v>127</v>
      </c>
      <c r="C13" s="113">
        <v>16535</v>
      </c>
      <c r="D13" s="114">
        <v>61818.1</v>
      </c>
      <c r="E13" s="115">
        <v>3738.6</v>
      </c>
      <c r="F13" s="113">
        <v>33</v>
      </c>
      <c r="G13" s="114">
        <v>23</v>
      </c>
      <c r="H13" s="114">
        <v>697.7</v>
      </c>
      <c r="I13" s="113">
        <v>4</v>
      </c>
      <c r="J13" s="114">
        <v>3.4</v>
      </c>
      <c r="K13" s="114">
        <v>849.5</v>
      </c>
      <c r="AF13" s="116"/>
    </row>
    <row r="14" spans="1:32" ht="11.25" customHeight="1">
      <c r="A14" s="112" t="s">
        <v>59</v>
      </c>
      <c r="B14" s="112" t="s">
        <v>128</v>
      </c>
      <c r="C14" s="113">
        <v>14707</v>
      </c>
      <c r="D14" s="114">
        <v>53003.1</v>
      </c>
      <c r="E14" s="115">
        <v>3603.9</v>
      </c>
      <c r="F14" s="113">
        <v>50</v>
      </c>
      <c r="G14" s="114">
        <v>34.6</v>
      </c>
      <c r="H14" s="114">
        <v>691.2</v>
      </c>
      <c r="I14" s="113">
        <v>0</v>
      </c>
      <c r="J14" s="114">
        <v>0</v>
      </c>
      <c r="K14" s="114">
        <v>0</v>
      </c>
      <c r="AF14" s="116"/>
    </row>
    <row r="15" spans="1:32" ht="11.25" customHeight="1">
      <c r="A15" s="112" t="s">
        <v>61</v>
      </c>
      <c r="B15" s="112" t="s">
        <v>129</v>
      </c>
      <c r="C15" s="113">
        <v>17958</v>
      </c>
      <c r="D15" s="114">
        <v>70998.399999999994</v>
      </c>
      <c r="E15" s="115">
        <v>3953.6</v>
      </c>
      <c r="F15" s="113">
        <v>23</v>
      </c>
      <c r="G15" s="114">
        <v>16.5</v>
      </c>
      <c r="H15" s="114">
        <v>718.8</v>
      </c>
      <c r="I15" s="113">
        <v>4</v>
      </c>
      <c r="J15" s="114">
        <v>3.5</v>
      </c>
      <c r="K15" s="114">
        <v>871.9</v>
      </c>
      <c r="AF15" s="116"/>
    </row>
    <row r="16" spans="1:32" ht="11.25" customHeight="1">
      <c r="A16" s="112" t="s">
        <v>63</v>
      </c>
      <c r="B16" s="112" t="s">
        <v>130</v>
      </c>
      <c r="C16" s="113">
        <v>18503</v>
      </c>
      <c r="D16" s="114">
        <v>66738.600000000006</v>
      </c>
      <c r="E16" s="115">
        <v>3606.9</v>
      </c>
      <c r="F16" s="113">
        <v>41</v>
      </c>
      <c r="G16" s="114">
        <v>29.1</v>
      </c>
      <c r="H16" s="114">
        <v>708.9</v>
      </c>
      <c r="I16" s="113">
        <v>3</v>
      </c>
      <c r="J16" s="114">
        <v>2.5</v>
      </c>
      <c r="K16" s="114">
        <v>840</v>
      </c>
      <c r="AF16" s="116"/>
    </row>
    <row r="17" spans="1:32" ht="11.25" customHeight="1">
      <c r="A17" s="112" t="s">
        <v>65</v>
      </c>
      <c r="B17" s="112" t="s">
        <v>131</v>
      </c>
      <c r="C17" s="113">
        <v>68379</v>
      </c>
      <c r="D17" s="114">
        <v>265944.2</v>
      </c>
      <c r="E17" s="115">
        <v>3889.3</v>
      </c>
      <c r="F17" s="113">
        <v>52</v>
      </c>
      <c r="G17" s="114">
        <v>33.6</v>
      </c>
      <c r="H17" s="114">
        <v>645.9</v>
      </c>
      <c r="I17" s="113">
        <v>8</v>
      </c>
      <c r="J17" s="114">
        <v>7.5</v>
      </c>
      <c r="K17" s="114">
        <v>933.2</v>
      </c>
      <c r="AF17" s="116"/>
    </row>
    <row r="18" spans="1:32" ht="11.25" customHeight="1">
      <c r="A18" s="112" t="s">
        <v>67</v>
      </c>
      <c r="B18" s="112" t="s">
        <v>132</v>
      </c>
      <c r="C18" s="113">
        <v>82036</v>
      </c>
      <c r="D18" s="114">
        <v>431102.7</v>
      </c>
      <c r="E18" s="115">
        <v>5255</v>
      </c>
      <c r="F18" s="113">
        <v>14</v>
      </c>
      <c r="G18" s="114">
        <v>9.4</v>
      </c>
      <c r="H18" s="114">
        <v>674.5</v>
      </c>
      <c r="I18" s="113">
        <v>3</v>
      </c>
      <c r="J18" s="114">
        <v>2.5</v>
      </c>
      <c r="K18" s="114">
        <v>840</v>
      </c>
      <c r="AF18" s="116"/>
    </row>
    <row r="19" spans="1:32" ht="11.25" customHeight="1">
      <c r="A19" s="117" t="s">
        <v>133</v>
      </c>
      <c r="B19" s="118"/>
      <c r="C19" s="113">
        <v>523600</v>
      </c>
      <c r="D19" s="114">
        <v>2399214.9</v>
      </c>
      <c r="E19" s="115">
        <v>4582.2</v>
      </c>
      <c r="F19" s="113">
        <v>431</v>
      </c>
      <c r="G19" s="114">
        <v>296.60000000000002</v>
      </c>
      <c r="H19" s="114">
        <v>688.2</v>
      </c>
      <c r="I19" s="113">
        <v>41</v>
      </c>
      <c r="J19" s="114">
        <v>36.299999999999997</v>
      </c>
      <c r="K19" s="114">
        <v>886.5</v>
      </c>
    </row>
    <row r="20" spans="1:32" ht="11.25" customHeight="1">
      <c r="C20" s="119"/>
      <c r="D20" s="120"/>
      <c r="F20" s="119"/>
      <c r="G20" s="120"/>
      <c r="I20" s="119"/>
      <c r="J20" s="120"/>
    </row>
    <row r="21" spans="1:32" ht="21" customHeight="1">
      <c r="A21" s="103" t="s">
        <v>104</v>
      </c>
      <c r="B21" s="103" t="s">
        <v>105</v>
      </c>
      <c r="C21" s="106" t="s">
        <v>46</v>
      </c>
      <c r="D21" s="107"/>
      <c r="E21" s="107"/>
      <c r="F21" s="106" t="s">
        <v>48</v>
      </c>
      <c r="G21" s="107"/>
      <c r="H21" s="107"/>
      <c r="I21" s="106" t="s">
        <v>50</v>
      </c>
      <c r="J21" s="107"/>
      <c r="K21" s="108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</row>
    <row r="22" spans="1:32" ht="12.75" customHeight="1">
      <c r="A22" s="105"/>
      <c r="B22" s="105"/>
      <c r="C22" s="103" t="s">
        <v>107</v>
      </c>
      <c r="D22" s="103" t="s">
        <v>108</v>
      </c>
      <c r="E22" s="103" t="s">
        <v>109</v>
      </c>
      <c r="F22" s="103" t="s">
        <v>107</v>
      </c>
      <c r="G22" s="103" t="s">
        <v>108</v>
      </c>
      <c r="H22" s="103" t="s">
        <v>109</v>
      </c>
      <c r="I22" s="103" t="s">
        <v>107</v>
      </c>
      <c r="J22" s="103" t="s">
        <v>108</v>
      </c>
      <c r="K22" s="103" t="s">
        <v>109</v>
      </c>
    </row>
    <row r="23" spans="1:32" ht="43.5" customHeight="1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</row>
    <row r="24" spans="1:32" ht="11.25" customHeight="1">
      <c r="A24" s="112" t="s">
        <v>110</v>
      </c>
      <c r="B24" s="112" t="s">
        <v>111</v>
      </c>
      <c r="C24" s="113">
        <v>37</v>
      </c>
      <c r="D24" s="114">
        <v>38.700000000000003</v>
      </c>
      <c r="E24" s="114">
        <v>1047.4000000000001</v>
      </c>
      <c r="F24" s="113">
        <v>3</v>
      </c>
      <c r="G24" s="114">
        <v>3.3</v>
      </c>
      <c r="H24" s="114">
        <v>1107.9000000000001</v>
      </c>
      <c r="I24" s="113">
        <v>106</v>
      </c>
      <c r="J24" s="114">
        <v>133.5</v>
      </c>
      <c r="K24" s="114">
        <v>1260</v>
      </c>
    </row>
    <row r="25" spans="1:32" ht="11.25" customHeight="1">
      <c r="A25" s="112" t="s">
        <v>112</v>
      </c>
      <c r="B25" s="112" t="s">
        <v>113</v>
      </c>
      <c r="C25" s="113">
        <v>39</v>
      </c>
      <c r="D25" s="114">
        <v>40.799999999999997</v>
      </c>
      <c r="E25" s="114">
        <v>1046.5</v>
      </c>
      <c r="F25" s="113">
        <v>4</v>
      </c>
      <c r="G25" s="114">
        <v>4.5999999999999996</v>
      </c>
      <c r="H25" s="114">
        <v>1149.5999999999999</v>
      </c>
      <c r="I25" s="113">
        <v>92</v>
      </c>
      <c r="J25" s="114">
        <v>115.8</v>
      </c>
      <c r="K25" s="114">
        <v>1259.0999999999999</v>
      </c>
    </row>
    <row r="26" spans="1:32" ht="11.25" customHeight="1">
      <c r="A26" s="112" t="s">
        <v>114</v>
      </c>
      <c r="B26" s="112" t="s">
        <v>115</v>
      </c>
      <c r="C26" s="113">
        <v>39</v>
      </c>
      <c r="D26" s="114">
        <v>40.9</v>
      </c>
      <c r="E26" s="114">
        <v>1049.2</v>
      </c>
      <c r="F26" s="113">
        <v>2</v>
      </c>
      <c r="G26" s="114">
        <v>2.2999999999999998</v>
      </c>
      <c r="H26" s="114">
        <v>1128.7</v>
      </c>
      <c r="I26" s="113">
        <v>91</v>
      </c>
      <c r="J26" s="114">
        <v>114.7</v>
      </c>
      <c r="K26" s="114">
        <v>1260</v>
      </c>
    </row>
    <row r="27" spans="1:32" ht="11.25" customHeight="1">
      <c r="A27" s="112" t="s">
        <v>116</v>
      </c>
      <c r="B27" s="112" t="s">
        <v>117</v>
      </c>
      <c r="C27" s="113">
        <v>28</v>
      </c>
      <c r="D27" s="114">
        <v>29.3</v>
      </c>
      <c r="E27" s="114">
        <v>1047.7</v>
      </c>
      <c r="F27" s="113">
        <v>0</v>
      </c>
      <c r="G27" s="114">
        <v>0</v>
      </c>
      <c r="H27" s="114">
        <v>0</v>
      </c>
      <c r="I27" s="113">
        <v>82</v>
      </c>
      <c r="J27" s="114">
        <v>103.3</v>
      </c>
      <c r="K27" s="114">
        <v>1259.8</v>
      </c>
    </row>
    <row r="28" spans="1:32" ht="11.25" customHeight="1">
      <c r="A28" s="112" t="s">
        <v>118</v>
      </c>
      <c r="B28" s="112" t="s">
        <v>119</v>
      </c>
      <c r="C28" s="113">
        <v>58</v>
      </c>
      <c r="D28" s="114">
        <v>60.9</v>
      </c>
      <c r="E28" s="114">
        <v>1049.2</v>
      </c>
      <c r="F28" s="113">
        <v>4</v>
      </c>
      <c r="G28" s="114">
        <v>4.7</v>
      </c>
      <c r="H28" s="114">
        <v>1162.2</v>
      </c>
      <c r="I28" s="113">
        <v>101</v>
      </c>
      <c r="J28" s="114">
        <v>127.3</v>
      </c>
      <c r="K28" s="114">
        <v>1260.4000000000001</v>
      </c>
    </row>
    <row r="29" spans="1:32" ht="11.25" customHeight="1">
      <c r="A29" s="112" t="s">
        <v>120</v>
      </c>
      <c r="B29" s="112" t="s">
        <v>121</v>
      </c>
      <c r="C29" s="113">
        <v>47</v>
      </c>
      <c r="D29" s="114">
        <v>49.2</v>
      </c>
      <c r="E29" s="114">
        <v>1046.5</v>
      </c>
      <c r="F29" s="113">
        <v>6</v>
      </c>
      <c r="G29" s="114">
        <v>7</v>
      </c>
      <c r="H29" s="114">
        <v>1169.2</v>
      </c>
      <c r="I29" s="113">
        <v>130</v>
      </c>
      <c r="J29" s="114">
        <v>163.69999999999999</v>
      </c>
      <c r="K29" s="114">
        <v>1259.5999999999999</v>
      </c>
    </row>
    <row r="30" spans="1:32" ht="11.25" customHeight="1">
      <c r="A30" s="112" t="s">
        <v>122</v>
      </c>
      <c r="B30" s="112" t="s">
        <v>123</v>
      </c>
      <c r="C30" s="113">
        <v>52</v>
      </c>
      <c r="D30" s="114">
        <v>54.5</v>
      </c>
      <c r="E30" s="114">
        <v>1047.0999999999999</v>
      </c>
      <c r="F30" s="113">
        <v>2</v>
      </c>
      <c r="G30" s="114">
        <v>2.2999999999999998</v>
      </c>
      <c r="H30" s="114">
        <v>1166.0999999999999</v>
      </c>
      <c r="I30" s="113">
        <v>162</v>
      </c>
      <c r="J30" s="114">
        <v>204.2</v>
      </c>
      <c r="K30" s="114">
        <v>1260.3</v>
      </c>
    </row>
    <row r="31" spans="1:32" ht="11.25" customHeight="1">
      <c r="A31" s="112" t="s">
        <v>124</v>
      </c>
      <c r="B31" s="112" t="s">
        <v>125</v>
      </c>
      <c r="C31" s="113">
        <v>81</v>
      </c>
      <c r="D31" s="114">
        <v>84.8</v>
      </c>
      <c r="E31" s="114">
        <v>1046.5</v>
      </c>
      <c r="F31" s="113">
        <v>6</v>
      </c>
      <c r="G31" s="114">
        <v>7</v>
      </c>
      <c r="H31" s="114">
        <v>1166.9000000000001</v>
      </c>
      <c r="I31" s="113">
        <v>109</v>
      </c>
      <c r="J31" s="114">
        <v>137.4</v>
      </c>
      <c r="K31" s="114">
        <v>1260.4000000000001</v>
      </c>
    </row>
    <row r="32" spans="1:32" ht="11.25" customHeight="1">
      <c r="A32" s="112" t="s">
        <v>126</v>
      </c>
      <c r="B32" s="112" t="s">
        <v>127</v>
      </c>
      <c r="C32" s="113">
        <v>43</v>
      </c>
      <c r="D32" s="114">
        <v>45</v>
      </c>
      <c r="E32" s="114">
        <v>1046.5</v>
      </c>
      <c r="F32" s="113">
        <v>3</v>
      </c>
      <c r="G32" s="114">
        <v>3.4</v>
      </c>
      <c r="H32" s="114">
        <v>1120.0999999999999</v>
      </c>
      <c r="I32" s="113">
        <v>88</v>
      </c>
      <c r="J32" s="114">
        <v>110.9</v>
      </c>
      <c r="K32" s="114">
        <v>1260.5999999999999</v>
      </c>
    </row>
    <row r="33" spans="1:28" ht="11.25" customHeight="1">
      <c r="A33" s="112" t="s">
        <v>59</v>
      </c>
      <c r="B33" s="112" t="s">
        <v>128</v>
      </c>
      <c r="C33" s="113">
        <v>64</v>
      </c>
      <c r="D33" s="114">
        <v>67.099999999999994</v>
      </c>
      <c r="E33" s="114">
        <v>1048.8</v>
      </c>
      <c r="F33" s="113">
        <v>0</v>
      </c>
      <c r="G33" s="114">
        <v>0</v>
      </c>
      <c r="H33" s="114">
        <v>0</v>
      </c>
      <c r="I33" s="113">
        <v>110</v>
      </c>
      <c r="J33" s="114">
        <v>138.6</v>
      </c>
      <c r="K33" s="114">
        <v>1260</v>
      </c>
    </row>
    <row r="34" spans="1:28" ht="11.25" customHeight="1">
      <c r="A34" s="112" t="s">
        <v>61</v>
      </c>
      <c r="B34" s="112" t="s">
        <v>129</v>
      </c>
      <c r="C34" s="113">
        <v>57</v>
      </c>
      <c r="D34" s="114">
        <v>59.8</v>
      </c>
      <c r="E34" s="114">
        <v>1049.0999999999999</v>
      </c>
      <c r="F34" s="113">
        <v>4</v>
      </c>
      <c r="G34" s="114">
        <v>4.5999999999999996</v>
      </c>
      <c r="H34" s="114">
        <v>1160.5999999999999</v>
      </c>
      <c r="I34" s="113">
        <v>110</v>
      </c>
      <c r="J34" s="114">
        <v>138.6</v>
      </c>
      <c r="K34" s="114">
        <v>1260.3</v>
      </c>
    </row>
    <row r="35" spans="1:28" ht="11.25" customHeight="1">
      <c r="A35" s="112" t="s">
        <v>63</v>
      </c>
      <c r="B35" s="112" t="s">
        <v>130</v>
      </c>
      <c r="C35" s="113">
        <v>47</v>
      </c>
      <c r="D35" s="114">
        <v>49.2</v>
      </c>
      <c r="E35" s="114">
        <v>1046.5</v>
      </c>
      <c r="F35" s="113">
        <v>6</v>
      </c>
      <c r="G35" s="114">
        <v>6.9</v>
      </c>
      <c r="H35" s="114">
        <v>1156.5999999999999</v>
      </c>
      <c r="I35" s="113">
        <v>148</v>
      </c>
      <c r="J35" s="114">
        <v>186.3</v>
      </c>
      <c r="K35" s="114">
        <v>1258.5</v>
      </c>
    </row>
    <row r="36" spans="1:28" ht="11.25" customHeight="1">
      <c r="A36" s="112" t="s">
        <v>65</v>
      </c>
      <c r="B36" s="112" t="s">
        <v>131</v>
      </c>
      <c r="C36" s="113">
        <v>83</v>
      </c>
      <c r="D36" s="114">
        <v>86.9</v>
      </c>
      <c r="E36" s="114">
        <v>1046.9000000000001</v>
      </c>
      <c r="F36" s="113">
        <v>6</v>
      </c>
      <c r="G36" s="114">
        <v>7</v>
      </c>
      <c r="H36" s="114">
        <v>1164</v>
      </c>
      <c r="I36" s="113">
        <v>258</v>
      </c>
      <c r="J36" s="114">
        <v>325.2</v>
      </c>
      <c r="K36" s="114">
        <v>1260.4000000000001</v>
      </c>
    </row>
    <row r="37" spans="1:28" ht="11.25" customHeight="1">
      <c r="A37" s="112" t="s">
        <v>67</v>
      </c>
      <c r="B37" s="112" t="s">
        <v>132</v>
      </c>
      <c r="C37" s="113">
        <v>51</v>
      </c>
      <c r="D37" s="114">
        <v>53.4</v>
      </c>
      <c r="E37" s="114">
        <v>1047</v>
      </c>
      <c r="F37" s="113">
        <v>0</v>
      </c>
      <c r="G37" s="114">
        <v>0</v>
      </c>
      <c r="H37" s="114">
        <v>0</v>
      </c>
      <c r="I37" s="113">
        <v>165</v>
      </c>
      <c r="J37" s="114">
        <v>208</v>
      </c>
      <c r="K37" s="114">
        <v>1260.5999999999999</v>
      </c>
    </row>
    <row r="38" spans="1:28" ht="11.25" customHeight="1">
      <c r="A38" s="117" t="s">
        <v>133</v>
      </c>
      <c r="B38" s="118"/>
      <c r="C38" s="113">
        <v>726</v>
      </c>
      <c r="D38" s="114">
        <v>760.5</v>
      </c>
      <c r="E38" s="114">
        <v>1047.5</v>
      </c>
      <c r="F38" s="113">
        <v>46</v>
      </c>
      <c r="G38" s="114">
        <v>53.1</v>
      </c>
      <c r="H38" s="114">
        <v>1154.4000000000001</v>
      </c>
      <c r="I38" s="113">
        <v>1752</v>
      </c>
      <c r="J38" s="114">
        <v>2207.5</v>
      </c>
      <c r="K38" s="114">
        <v>1260</v>
      </c>
    </row>
    <row r="39" spans="1:28" ht="11.25" customHeight="1">
      <c r="C39" s="119"/>
      <c r="D39" s="120"/>
      <c r="F39" s="119"/>
      <c r="G39" s="120"/>
      <c r="I39" s="119"/>
      <c r="J39" s="120"/>
    </row>
    <row r="40" spans="1:28" ht="20.25" customHeight="1">
      <c r="A40" s="103" t="s">
        <v>104</v>
      </c>
      <c r="B40" s="103" t="s">
        <v>105</v>
      </c>
      <c r="C40" s="106" t="s">
        <v>52</v>
      </c>
      <c r="D40" s="107"/>
      <c r="E40" s="107"/>
      <c r="F40" s="106" t="s">
        <v>54</v>
      </c>
      <c r="G40" s="107"/>
      <c r="H40" s="107"/>
      <c r="I40" s="106" t="s">
        <v>56</v>
      </c>
      <c r="J40" s="107"/>
      <c r="K40" s="108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</row>
    <row r="41" spans="1:28" ht="12.75" customHeight="1">
      <c r="A41" s="105"/>
      <c r="B41" s="105"/>
      <c r="C41" s="103" t="s">
        <v>107</v>
      </c>
      <c r="D41" s="103" t="s">
        <v>108</v>
      </c>
      <c r="E41" s="103" t="s">
        <v>109</v>
      </c>
      <c r="F41" s="103" t="s">
        <v>107</v>
      </c>
      <c r="G41" s="103" t="s">
        <v>108</v>
      </c>
      <c r="H41" s="103" t="s">
        <v>109</v>
      </c>
      <c r="I41" s="103" t="s">
        <v>107</v>
      </c>
      <c r="J41" s="103" t="s">
        <v>108</v>
      </c>
      <c r="K41" s="103" t="s">
        <v>109</v>
      </c>
    </row>
    <row r="42" spans="1:28" ht="43.5" customHeight="1">
      <c r="A42" s="104"/>
      <c r="B42" s="104"/>
      <c r="C42" s="104"/>
      <c r="D42" s="104"/>
      <c r="E42" s="104"/>
      <c r="F42" s="104"/>
      <c r="G42" s="104"/>
      <c r="H42" s="104"/>
      <c r="I42" s="104"/>
      <c r="J42" s="104"/>
      <c r="K42" s="104"/>
    </row>
    <row r="43" spans="1:28" ht="11.25" customHeight="1">
      <c r="A43" s="112" t="s">
        <v>110</v>
      </c>
      <c r="B43" s="112" t="s">
        <v>111</v>
      </c>
      <c r="C43" s="113">
        <v>6</v>
      </c>
      <c r="D43" s="114">
        <v>8.1999999999999993</v>
      </c>
      <c r="E43" s="114">
        <v>1362.2</v>
      </c>
      <c r="F43" s="113">
        <v>4</v>
      </c>
      <c r="G43" s="114">
        <v>5.8</v>
      </c>
      <c r="H43" s="114">
        <v>1457.8</v>
      </c>
      <c r="I43" s="113">
        <v>31</v>
      </c>
      <c r="J43" s="114">
        <v>54</v>
      </c>
      <c r="K43" s="114">
        <v>1742.7</v>
      </c>
    </row>
    <row r="44" spans="1:28" ht="11.25" customHeight="1">
      <c r="A44" s="112" t="s">
        <v>112</v>
      </c>
      <c r="B44" s="112" t="s">
        <v>113</v>
      </c>
      <c r="C44" s="113">
        <v>9</v>
      </c>
      <c r="D44" s="114">
        <v>11.9</v>
      </c>
      <c r="E44" s="114">
        <v>1322.3</v>
      </c>
      <c r="F44" s="113">
        <v>8</v>
      </c>
      <c r="G44" s="114">
        <v>11.6</v>
      </c>
      <c r="H44" s="114">
        <v>1451</v>
      </c>
      <c r="I44" s="113">
        <v>28</v>
      </c>
      <c r="J44" s="114">
        <v>49</v>
      </c>
      <c r="K44" s="114">
        <v>1748.2</v>
      </c>
    </row>
    <row r="45" spans="1:28" ht="11.25" customHeight="1">
      <c r="A45" s="112" t="s">
        <v>114</v>
      </c>
      <c r="B45" s="112" t="s">
        <v>115</v>
      </c>
      <c r="C45" s="113">
        <v>9</v>
      </c>
      <c r="D45" s="114">
        <v>11.8</v>
      </c>
      <c r="E45" s="114">
        <v>1308.5999999999999</v>
      </c>
      <c r="F45" s="113">
        <v>2</v>
      </c>
      <c r="G45" s="114">
        <v>3</v>
      </c>
      <c r="H45" s="114">
        <v>1481.6</v>
      </c>
      <c r="I45" s="113">
        <v>18</v>
      </c>
      <c r="J45" s="114">
        <v>32.200000000000003</v>
      </c>
      <c r="K45" s="114">
        <v>1789</v>
      </c>
    </row>
    <row r="46" spans="1:28" ht="11.25" customHeight="1">
      <c r="A46" s="112" t="s">
        <v>116</v>
      </c>
      <c r="B46" s="112" t="s">
        <v>117</v>
      </c>
      <c r="C46" s="113">
        <v>2</v>
      </c>
      <c r="D46" s="114">
        <v>2.6</v>
      </c>
      <c r="E46" s="114">
        <v>1305.8</v>
      </c>
      <c r="F46" s="113">
        <v>2</v>
      </c>
      <c r="G46" s="114">
        <v>2.9</v>
      </c>
      <c r="H46" s="114">
        <v>1453.6</v>
      </c>
      <c r="I46" s="113">
        <v>13</v>
      </c>
      <c r="J46" s="114">
        <v>22</v>
      </c>
      <c r="K46" s="114">
        <v>1688.8</v>
      </c>
    </row>
    <row r="47" spans="1:28" ht="11.25" customHeight="1">
      <c r="A47" s="112" t="s">
        <v>118</v>
      </c>
      <c r="B47" s="112" t="s">
        <v>119</v>
      </c>
      <c r="C47" s="113">
        <v>6</v>
      </c>
      <c r="D47" s="114">
        <v>8</v>
      </c>
      <c r="E47" s="114">
        <v>1330.6</v>
      </c>
      <c r="F47" s="113">
        <v>9</v>
      </c>
      <c r="G47" s="114">
        <v>13</v>
      </c>
      <c r="H47" s="114">
        <v>1442.6</v>
      </c>
      <c r="I47" s="113">
        <v>12</v>
      </c>
      <c r="J47" s="114">
        <v>20.3</v>
      </c>
      <c r="K47" s="114">
        <v>1688</v>
      </c>
    </row>
    <row r="48" spans="1:28" ht="11.25" customHeight="1">
      <c r="A48" s="112" t="s">
        <v>120</v>
      </c>
      <c r="B48" s="112" t="s">
        <v>121</v>
      </c>
      <c r="C48" s="113">
        <v>45</v>
      </c>
      <c r="D48" s="114">
        <v>59.6</v>
      </c>
      <c r="E48" s="114">
        <v>1324.9</v>
      </c>
      <c r="F48" s="113">
        <v>13</v>
      </c>
      <c r="G48" s="114">
        <v>19</v>
      </c>
      <c r="H48" s="114">
        <v>1464.6</v>
      </c>
      <c r="I48" s="113">
        <v>62</v>
      </c>
      <c r="J48" s="114">
        <v>108.5</v>
      </c>
      <c r="K48" s="114">
        <v>1749.6</v>
      </c>
    </row>
    <row r="49" spans="1:28" ht="11.25" customHeight="1">
      <c r="A49" s="112" t="s">
        <v>122</v>
      </c>
      <c r="B49" s="112" t="s">
        <v>123</v>
      </c>
      <c r="C49" s="113">
        <v>24</v>
      </c>
      <c r="D49" s="114">
        <v>32</v>
      </c>
      <c r="E49" s="114">
        <v>1334.4</v>
      </c>
      <c r="F49" s="113">
        <v>23</v>
      </c>
      <c r="G49" s="114">
        <v>33.299999999999997</v>
      </c>
      <c r="H49" s="114">
        <v>1447.7</v>
      </c>
      <c r="I49" s="113">
        <v>62</v>
      </c>
      <c r="J49" s="114">
        <v>105.7</v>
      </c>
      <c r="K49" s="114">
        <v>1705.2</v>
      </c>
    </row>
    <row r="50" spans="1:28" ht="11.25" customHeight="1">
      <c r="A50" s="112" t="s">
        <v>124</v>
      </c>
      <c r="B50" s="112" t="s">
        <v>125</v>
      </c>
      <c r="C50" s="113">
        <v>8</v>
      </c>
      <c r="D50" s="114">
        <v>10.7</v>
      </c>
      <c r="E50" s="114">
        <v>1333</v>
      </c>
      <c r="F50" s="113">
        <v>1</v>
      </c>
      <c r="G50" s="114">
        <v>1.5</v>
      </c>
      <c r="H50" s="114">
        <v>1427.4</v>
      </c>
      <c r="I50" s="113">
        <v>20</v>
      </c>
      <c r="J50" s="114">
        <v>33.299999999999997</v>
      </c>
      <c r="K50" s="114">
        <v>1665.6</v>
      </c>
    </row>
    <row r="51" spans="1:28" ht="11.25" customHeight="1">
      <c r="A51" s="112" t="s">
        <v>126</v>
      </c>
      <c r="B51" s="112" t="s">
        <v>127</v>
      </c>
      <c r="C51" s="113">
        <v>4</v>
      </c>
      <c r="D51" s="114">
        <v>5.2</v>
      </c>
      <c r="E51" s="114">
        <v>1311.6</v>
      </c>
      <c r="F51" s="113">
        <v>5</v>
      </c>
      <c r="G51" s="114">
        <v>7.3</v>
      </c>
      <c r="H51" s="114">
        <v>1451.6</v>
      </c>
      <c r="I51" s="113">
        <v>9</v>
      </c>
      <c r="J51" s="114">
        <v>15.1</v>
      </c>
      <c r="K51" s="114">
        <v>1675.9</v>
      </c>
    </row>
    <row r="52" spans="1:28" ht="11.25" customHeight="1">
      <c r="A52" s="112" t="s">
        <v>59</v>
      </c>
      <c r="B52" s="112" t="s">
        <v>128</v>
      </c>
      <c r="C52" s="113">
        <v>10</v>
      </c>
      <c r="D52" s="114">
        <v>13.3</v>
      </c>
      <c r="E52" s="114">
        <v>1329.5</v>
      </c>
      <c r="F52" s="113">
        <v>0</v>
      </c>
      <c r="G52" s="114">
        <v>0</v>
      </c>
      <c r="H52" s="114">
        <v>0</v>
      </c>
      <c r="I52" s="113">
        <v>16</v>
      </c>
      <c r="J52" s="114">
        <v>28.5</v>
      </c>
      <c r="K52" s="114">
        <v>1782.9</v>
      </c>
    </row>
    <row r="53" spans="1:28" ht="11.25" customHeight="1">
      <c r="A53" s="112" t="s">
        <v>61</v>
      </c>
      <c r="B53" s="112" t="s">
        <v>129</v>
      </c>
      <c r="C53" s="113">
        <v>7</v>
      </c>
      <c r="D53" s="114">
        <v>9.1999999999999993</v>
      </c>
      <c r="E53" s="114">
        <v>1312.2</v>
      </c>
      <c r="F53" s="113">
        <v>4</v>
      </c>
      <c r="G53" s="114">
        <v>5.8</v>
      </c>
      <c r="H53" s="114">
        <v>1445</v>
      </c>
      <c r="I53" s="113">
        <v>19</v>
      </c>
      <c r="J53" s="114">
        <v>31.5</v>
      </c>
      <c r="K53" s="114">
        <v>1658.5</v>
      </c>
    </row>
    <row r="54" spans="1:28" ht="11.25" customHeight="1">
      <c r="A54" s="112" t="s">
        <v>63</v>
      </c>
      <c r="B54" s="112" t="s">
        <v>130</v>
      </c>
      <c r="C54" s="113">
        <v>13</v>
      </c>
      <c r="D54" s="114">
        <v>17.399999999999999</v>
      </c>
      <c r="E54" s="114">
        <v>1334.8</v>
      </c>
      <c r="F54" s="113">
        <v>7</v>
      </c>
      <c r="G54" s="114">
        <v>10.1</v>
      </c>
      <c r="H54" s="114">
        <v>1448.1</v>
      </c>
      <c r="I54" s="113">
        <v>21</v>
      </c>
      <c r="J54" s="114">
        <v>36.200000000000003</v>
      </c>
      <c r="K54" s="114">
        <v>1725.5</v>
      </c>
    </row>
    <row r="55" spans="1:28" ht="11.25" customHeight="1">
      <c r="A55" s="112" t="s">
        <v>65</v>
      </c>
      <c r="B55" s="112" t="s">
        <v>131</v>
      </c>
      <c r="C55" s="113">
        <v>24</v>
      </c>
      <c r="D55" s="114">
        <v>32.1</v>
      </c>
      <c r="E55" s="114">
        <v>1336.3</v>
      </c>
      <c r="F55" s="113">
        <v>13</v>
      </c>
      <c r="G55" s="114">
        <v>18.8</v>
      </c>
      <c r="H55" s="114">
        <v>1448.6</v>
      </c>
      <c r="I55" s="113">
        <v>33</v>
      </c>
      <c r="J55" s="114">
        <v>54.1</v>
      </c>
      <c r="K55" s="114">
        <v>1640.1</v>
      </c>
    </row>
    <row r="56" spans="1:28" ht="11.25" customHeight="1">
      <c r="A56" s="112" t="s">
        <v>67</v>
      </c>
      <c r="B56" s="112" t="s">
        <v>132</v>
      </c>
      <c r="C56" s="113">
        <v>22</v>
      </c>
      <c r="D56" s="114">
        <v>29.7</v>
      </c>
      <c r="E56" s="114">
        <v>1352</v>
      </c>
      <c r="F56" s="113">
        <v>18</v>
      </c>
      <c r="G56" s="114">
        <v>26.4</v>
      </c>
      <c r="H56" s="114">
        <v>1467.9</v>
      </c>
      <c r="I56" s="113">
        <v>76</v>
      </c>
      <c r="J56" s="114">
        <v>133.69999999999999</v>
      </c>
      <c r="K56" s="114">
        <v>1759.5</v>
      </c>
    </row>
    <row r="57" spans="1:28" ht="11.25" customHeight="1">
      <c r="A57" s="117" t="s">
        <v>133</v>
      </c>
      <c r="B57" s="118"/>
      <c r="C57" s="113">
        <v>189</v>
      </c>
      <c r="D57" s="114">
        <v>251.7</v>
      </c>
      <c r="E57" s="114">
        <v>1331.5</v>
      </c>
      <c r="F57" s="113">
        <v>109</v>
      </c>
      <c r="G57" s="114">
        <v>158.5</v>
      </c>
      <c r="H57" s="114">
        <v>1454</v>
      </c>
      <c r="I57" s="113">
        <v>420</v>
      </c>
      <c r="J57" s="114">
        <v>724.1</v>
      </c>
      <c r="K57" s="114">
        <v>1724.1</v>
      </c>
    </row>
    <row r="58" spans="1:28" ht="11.25" customHeight="1">
      <c r="C58" s="119"/>
      <c r="D58" s="120"/>
      <c r="F58" s="119"/>
      <c r="G58" s="120"/>
      <c r="I58" s="119"/>
      <c r="J58" s="120"/>
    </row>
    <row r="59" spans="1:28" ht="21" customHeight="1">
      <c r="A59" s="103" t="s">
        <v>104</v>
      </c>
      <c r="B59" s="103" t="s">
        <v>105</v>
      </c>
      <c r="C59" s="106" t="s">
        <v>58</v>
      </c>
      <c r="D59" s="107"/>
      <c r="E59" s="107"/>
      <c r="F59" s="106" t="s">
        <v>60</v>
      </c>
      <c r="G59" s="107"/>
      <c r="H59" s="107"/>
      <c r="I59" s="106" t="s">
        <v>62</v>
      </c>
      <c r="J59" s="107"/>
      <c r="K59" s="108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</row>
    <row r="60" spans="1:28" ht="12.75" customHeight="1">
      <c r="A60" s="105"/>
      <c r="B60" s="105"/>
      <c r="C60" s="103" t="s">
        <v>107</v>
      </c>
      <c r="D60" s="103" t="s">
        <v>108</v>
      </c>
      <c r="E60" s="103" t="s">
        <v>109</v>
      </c>
      <c r="F60" s="103" t="s">
        <v>107</v>
      </c>
      <c r="G60" s="103" t="s">
        <v>108</v>
      </c>
      <c r="H60" s="103" t="s">
        <v>109</v>
      </c>
      <c r="I60" s="103" t="s">
        <v>107</v>
      </c>
      <c r="J60" s="103" t="s">
        <v>108</v>
      </c>
      <c r="K60" s="103" t="s">
        <v>109</v>
      </c>
    </row>
    <row r="61" spans="1:28" ht="40.5" customHeight="1">
      <c r="A61" s="104"/>
      <c r="B61" s="104"/>
      <c r="C61" s="104"/>
      <c r="D61" s="104"/>
      <c r="E61" s="104"/>
      <c r="F61" s="104"/>
      <c r="G61" s="104"/>
      <c r="H61" s="104"/>
      <c r="I61" s="104"/>
      <c r="J61" s="104"/>
      <c r="K61" s="104"/>
    </row>
    <row r="62" spans="1:28" ht="11.25" customHeight="1">
      <c r="A62" s="112" t="s">
        <v>110</v>
      </c>
      <c r="B62" s="112" t="s">
        <v>111</v>
      </c>
      <c r="C62" s="113">
        <v>10332</v>
      </c>
      <c r="D62" s="114">
        <v>26932</v>
      </c>
      <c r="E62" s="114">
        <v>2606.6999999999998</v>
      </c>
      <c r="F62" s="113">
        <v>7177</v>
      </c>
      <c r="G62" s="114">
        <v>25408</v>
      </c>
      <c r="H62" s="114">
        <v>3540.2</v>
      </c>
      <c r="I62" s="113">
        <v>3958</v>
      </c>
      <c r="J62" s="114">
        <v>17368.900000000001</v>
      </c>
      <c r="K62" s="114">
        <v>4388.3</v>
      </c>
    </row>
    <row r="63" spans="1:28" ht="11.25" customHeight="1">
      <c r="A63" s="112" t="s">
        <v>112</v>
      </c>
      <c r="B63" s="112" t="s">
        <v>113</v>
      </c>
      <c r="C63" s="113">
        <v>10493</v>
      </c>
      <c r="D63" s="114">
        <v>27180.400000000001</v>
      </c>
      <c r="E63" s="114">
        <v>2590.3000000000002</v>
      </c>
      <c r="F63" s="113">
        <v>6505</v>
      </c>
      <c r="G63" s="114">
        <v>23058.1</v>
      </c>
      <c r="H63" s="114">
        <v>3544.7</v>
      </c>
      <c r="I63" s="113">
        <v>4995</v>
      </c>
      <c r="J63" s="114">
        <v>22117.8</v>
      </c>
      <c r="K63" s="114">
        <v>4428</v>
      </c>
    </row>
    <row r="64" spans="1:28" ht="11.25" customHeight="1">
      <c r="A64" s="112" t="s">
        <v>114</v>
      </c>
      <c r="B64" s="112" t="s">
        <v>115</v>
      </c>
      <c r="C64" s="113">
        <v>7531</v>
      </c>
      <c r="D64" s="114">
        <v>19693.099999999999</v>
      </c>
      <c r="E64" s="114">
        <v>2614.9</v>
      </c>
      <c r="F64" s="113">
        <v>5100</v>
      </c>
      <c r="G64" s="114">
        <v>18022.900000000001</v>
      </c>
      <c r="H64" s="114">
        <v>3533.9</v>
      </c>
      <c r="I64" s="113">
        <v>2712</v>
      </c>
      <c r="J64" s="114">
        <v>11846</v>
      </c>
      <c r="K64" s="114">
        <v>4368</v>
      </c>
    </row>
    <row r="65" spans="1:28" ht="11.25" customHeight="1">
      <c r="A65" s="112" t="s">
        <v>116</v>
      </c>
      <c r="B65" s="112" t="s">
        <v>117</v>
      </c>
      <c r="C65" s="113">
        <v>4796</v>
      </c>
      <c r="D65" s="114">
        <v>12504.5</v>
      </c>
      <c r="E65" s="114">
        <v>2607.3000000000002</v>
      </c>
      <c r="F65" s="113">
        <v>2840</v>
      </c>
      <c r="G65" s="114">
        <v>9989.2999999999993</v>
      </c>
      <c r="H65" s="114">
        <v>3517.3</v>
      </c>
      <c r="I65" s="113">
        <v>1596</v>
      </c>
      <c r="J65" s="114">
        <v>6972.8</v>
      </c>
      <c r="K65" s="114">
        <v>4368.8999999999996</v>
      </c>
    </row>
    <row r="66" spans="1:28" ht="11.25" customHeight="1">
      <c r="A66" s="112" t="s">
        <v>118</v>
      </c>
      <c r="B66" s="112" t="s">
        <v>119</v>
      </c>
      <c r="C66" s="113">
        <v>7875</v>
      </c>
      <c r="D66" s="114">
        <v>20606.599999999999</v>
      </c>
      <c r="E66" s="114">
        <v>2616.6999999999998</v>
      </c>
      <c r="F66" s="113">
        <v>4954</v>
      </c>
      <c r="G66" s="114">
        <v>17527.900000000001</v>
      </c>
      <c r="H66" s="114">
        <v>3538.1</v>
      </c>
      <c r="I66" s="113">
        <v>2339</v>
      </c>
      <c r="J66" s="114">
        <v>10145.799999999999</v>
      </c>
      <c r="K66" s="114">
        <v>4337.7</v>
      </c>
    </row>
    <row r="67" spans="1:28" ht="11.25" customHeight="1">
      <c r="A67" s="112" t="s">
        <v>120</v>
      </c>
      <c r="B67" s="112" t="s">
        <v>121</v>
      </c>
      <c r="C67" s="113">
        <v>31017</v>
      </c>
      <c r="D67" s="114">
        <v>80221.600000000006</v>
      </c>
      <c r="E67" s="114">
        <v>2586.4</v>
      </c>
      <c r="F67" s="113">
        <v>18081</v>
      </c>
      <c r="G67" s="114">
        <v>64108</v>
      </c>
      <c r="H67" s="114">
        <v>3545.6</v>
      </c>
      <c r="I67" s="113">
        <v>15535</v>
      </c>
      <c r="J67" s="114">
        <v>68991.399999999994</v>
      </c>
      <c r="K67" s="114">
        <v>4441</v>
      </c>
    </row>
    <row r="68" spans="1:28" ht="11.25" customHeight="1">
      <c r="A68" s="112" t="s">
        <v>122</v>
      </c>
      <c r="B68" s="112" t="s">
        <v>123</v>
      </c>
      <c r="C68" s="113">
        <v>26021</v>
      </c>
      <c r="D68" s="114">
        <v>67219.600000000006</v>
      </c>
      <c r="E68" s="114">
        <v>2583.3000000000002</v>
      </c>
      <c r="F68" s="113">
        <v>14763</v>
      </c>
      <c r="G68" s="114">
        <v>52216.6</v>
      </c>
      <c r="H68" s="114">
        <v>3537</v>
      </c>
      <c r="I68" s="113">
        <v>11246</v>
      </c>
      <c r="J68" s="114">
        <v>49751.8</v>
      </c>
      <c r="K68" s="114">
        <v>4424</v>
      </c>
    </row>
    <row r="69" spans="1:28" ht="11.25" customHeight="1">
      <c r="A69" s="112" t="s">
        <v>124</v>
      </c>
      <c r="B69" s="112" t="s">
        <v>125</v>
      </c>
      <c r="C69" s="113">
        <v>8235</v>
      </c>
      <c r="D69" s="114">
        <v>21659.8</v>
      </c>
      <c r="E69" s="114">
        <v>2630.2</v>
      </c>
      <c r="F69" s="113">
        <v>6470</v>
      </c>
      <c r="G69" s="114">
        <v>22812.5</v>
      </c>
      <c r="H69" s="114">
        <v>3525.9</v>
      </c>
      <c r="I69" s="113">
        <v>2429</v>
      </c>
      <c r="J69" s="114">
        <v>10568.6</v>
      </c>
      <c r="K69" s="114">
        <v>4351</v>
      </c>
    </row>
    <row r="70" spans="1:28" ht="11.25" customHeight="1">
      <c r="A70" s="112" t="s">
        <v>126</v>
      </c>
      <c r="B70" s="112" t="s">
        <v>127</v>
      </c>
      <c r="C70" s="113">
        <v>7122</v>
      </c>
      <c r="D70" s="114">
        <v>18647.900000000001</v>
      </c>
      <c r="E70" s="114">
        <v>2618.4</v>
      </c>
      <c r="F70" s="113">
        <v>4588</v>
      </c>
      <c r="G70" s="114">
        <v>16250</v>
      </c>
      <c r="H70" s="114">
        <v>3541.9</v>
      </c>
      <c r="I70" s="113">
        <v>2536</v>
      </c>
      <c r="J70" s="114">
        <v>11016.4</v>
      </c>
      <c r="K70" s="114">
        <v>4344</v>
      </c>
    </row>
    <row r="71" spans="1:28" ht="11.25" customHeight="1">
      <c r="A71" s="112" t="s">
        <v>59</v>
      </c>
      <c r="B71" s="112" t="s">
        <v>128</v>
      </c>
      <c r="C71" s="113">
        <v>6655</v>
      </c>
      <c r="D71" s="114">
        <v>17405.8</v>
      </c>
      <c r="E71" s="114">
        <v>2615.4</v>
      </c>
      <c r="F71" s="113">
        <v>4123</v>
      </c>
      <c r="G71" s="114">
        <v>14463.5</v>
      </c>
      <c r="H71" s="114">
        <v>3508</v>
      </c>
      <c r="I71" s="113">
        <v>1956</v>
      </c>
      <c r="J71" s="114">
        <v>8537.5</v>
      </c>
      <c r="K71" s="114">
        <v>4364.8</v>
      </c>
    </row>
    <row r="72" spans="1:28" ht="11.25" customHeight="1">
      <c r="A72" s="112" t="s">
        <v>61</v>
      </c>
      <c r="B72" s="112" t="s">
        <v>129</v>
      </c>
      <c r="C72" s="113">
        <v>7163</v>
      </c>
      <c r="D72" s="114">
        <v>18662.599999999999</v>
      </c>
      <c r="E72" s="114">
        <v>2605.4</v>
      </c>
      <c r="F72" s="113">
        <v>4539</v>
      </c>
      <c r="G72" s="114">
        <v>16023.3</v>
      </c>
      <c r="H72" s="114">
        <v>3530.1</v>
      </c>
      <c r="I72" s="113">
        <v>2679</v>
      </c>
      <c r="J72" s="114">
        <v>11781.7</v>
      </c>
      <c r="K72" s="114">
        <v>4397.8</v>
      </c>
    </row>
    <row r="73" spans="1:28" ht="11.25" customHeight="1">
      <c r="A73" s="112" t="s">
        <v>63</v>
      </c>
      <c r="B73" s="112" t="s">
        <v>130</v>
      </c>
      <c r="C73" s="113">
        <v>7922</v>
      </c>
      <c r="D73" s="114">
        <v>20743.2</v>
      </c>
      <c r="E73" s="114">
        <v>2618.4</v>
      </c>
      <c r="F73" s="113">
        <v>5703</v>
      </c>
      <c r="G73" s="114">
        <v>20123.400000000001</v>
      </c>
      <c r="H73" s="114">
        <v>3528.6</v>
      </c>
      <c r="I73" s="113">
        <v>2518</v>
      </c>
      <c r="J73" s="114">
        <v>10963.2</v>
      </c>
      <c r="K73" s="114">
        <v>4353.8999999999996</v>
      </c>
    </row>
    <row r="74" spans="1:28" ht="11.25" customHeight="1">
      <c r="A74" s="112" t="s">
        <v>65</v>
      </c>
      <c r="B74" s="112" t="s">
        <v>131</v>
      </c>
      <c r="C74" s="113">
        <v>27496</v>
      </c>
      <c r="D74" s="114">
        <v>72102.2</v>
      </c>
      <c r="E74" s="114">
        <v>2622.3</v>
      </c>
      <c r="F74" s="113">
        <v>20087</v>
      </c>
      <c r="G74" s="114">
        <v>70958</v>
      </c>
      <c r="H74" s="114">
        <v>3532.5</v>
      </c>
      <c r="I74" s="113">
        <v>9498</v>
      </c>
      <c r="J74" s="114">
        <v>41626</v>
      </c>
      <c r="K74" s="114">
        <v>4382.6000000000004</v>
      </c>
    </row>
    <row r="75" spans="1:28" ht="11.25" customHeight="1">
      <c r="A75" s="112" t="s">
        <v>67</v>
      </c>
      <c r="B75" s="112" t="s">
        <v>132</v>
      </c>
      <c r="C75" s="113">
        <v>24447</v>
      </c>
      <c r="D75" s="114">
        <v>63475.4</v>
      </c>
      <c r="E75" s="114">
        <v>2596.4</v>
      </c>
      <c r="F75" s="113">
        <v>15341</v>
      </c>
      <c r="G75" s="114">
        <v>54369.9</v>
      </c>
      <c r="H75" s="114">
        <v>3544.1</v>
      </c>
      <c r="I75" s="113">
        <v>12139</v>
      </c>
      <c r="J75" s="114">
        <v>53882.400000000001</v>
      </c>
      <c r="K75" s="114">
        <v>4438.8</v>
      </c>
    </row>
    <row r="76" spans="1:28" ht="11.25" customHeight="1">
      <c r="A76" s="117" t="s">
        <v>133</v>
      </c>
      <c r="B76" s="118"/>
      <c r="C76" s="113">
        <v>187105</v>
      </c>
      <c r="D76" s="114">
        <v>487054.7</v>
      </c>
      <c r="E76" s="114">
        <v>2603.1</v>
      </c>
      <c r="F76" s="113">
        <v>120271</v>
      </c>
      <c r="G76" s="114">
        <v>425331.4</v>
      </c>
      <c r="H76" s="114">
        <v>3536.4</v>
      </c>
      <c r="I76" s="113">
        <v>76136</v>
      </c>
      <c r="J76" s="114">
        <v>335570.3</v>
      </c>
      <c r="K76" s="114">
        <v>4407.5</v>
      </c>
    </row>
    <row r="77" spans="1:28" ht="11.25" customHeight="1">
      <c r="C77" s="119"/>
      <c r="D77" s="120"/>
      <c r="F77" s="119"/>
      <c r="G77" s="120"/>
      <c r="I77" s="119"/>
      <c r="J77" s="120"/>
    </row>
    <row r="78" spans="1:28" ht="19.5" customHeight="1">
      <c r="A78" s="103" t="s">
        <v>104</v>
      </c>
      <c r="B78" s="103" t="s">
        <v>105</v>
      </c>
      <c r="C78" s="106" t="s">
        <v>64</v>
      </c>
      <c r="D78" s="107"/>
      <c r="E78" s="107"/>
      <c r="F78" s="106" t="s">
        <v>66</v>
      </c>
      <c r="G78" s="107"/>
      <c r="H78" s="108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</row>
    <row r="79" spans="1:28" ht="12.75" customHeight="1">
      <c r="A79" s="105"/>
      <c r="B79" s="105"/>
      <c r="C79" s="103" t="s">
        <v>107</v>
      </c>
      <c r="D79" s="103" t="s">
        <v>108</v>
      </c>
      <c r="E79" s="103" t="s">
        <v>109</v>
      </c>
      <c r="F79" s="103" t="s">
        <v>107</v>
      </c>
      <c r="G79" s="103" t="s">
        <v>108</v>
      </c>
      <c r="H79" s="103" t="s">
        <v>109</v>
      </c>
    </row>
    <row r="80" spans="1:28" ht="48" customHeight="1">
      <c r="A80" s="104"/>
      <c r="B80" s="104"/>
      <c r="C80" s="104"/>
      <c r="D80" s="104"/>
      <c r="E80" s="104"/>
      <c r="F80" s="104"/>
      <c r="G80" s="104"/>
      <c r="H80" s="104"/>
    </row>
    <row r="81" spans="1:8" ht="11.25" customHeight="1">
      <c r="A81" s="112" t="s">
        <v>110</v>
      </c>
      <c r="B81" s="112" t="s">
        <v>111</v>
      </c>
      <c r="C81" s="113">
        <v>4418</v>
      </c>
      <c r="D81" s="114">
        <v>29079.200000000001</v>
      </c>
      <c r="E81" s="114">
        <v>6582</v>
      </c>
      <c r="F81" s="113">
        <v>638</v>
      </c>
      <c r="G81" s="114">
        <v>8368.2999999999993</v>
      </c>
      <c r="H81" s="114">
        <v>13116.5</v>
      </c>
    </row>
    <row r="82" spans="1:8" ht="11.25" customHeight="1">
      <c r="A82" s="112" t="s">
        <v>112</v>
      </c>
      <c r="B82" s="112" t="s">
        <v>113</v>
      </c>
      <c r="C82" s="113">
        <v>9174</v>
      </c>
      <c r="D82" s="114">
        <v>63858.6</v>
      </c>
      <c r="E82" s="114">
        <v>6960.8</v>
      </c>
      <c r="F82" s="113">
        <v>3262</v>
      </c>
      <c r="G82" s="114">
        <v>42803.9</v>
      </c>
      <c r="H82" s="114">
        <v>13122</v>
      </c>
    </row>
    <row r="83" spans="1:8" ht="11.25" customHeight="1">
      <c r="A83" s="112" t="s">
        <v>114</v>
      </c>
      <c r="B83" s="112" t="s">
        <v>115</v>
      </c>
      <c r="C83" s="113">
        <v>3060</v>
      </c>
      <c r="D83" s="114">
        <v>20277.3</v>
      </c>
      <c r="E83" s="114">
        <v>6626.6</v>
      </c>
      <c r="F83" s="113">
        <v>545</v>
      </c>
      <c r="G83" s="114">
        <v>7132.3</v>
      </c>
      <c r="H83" s="114">
        <v>13086.7</v>
      </c>
    </row>
    <row r="84" spans="1:8" ht="11.25" customHeight="1">
      <c r="A84" s="112" t="s">
        <v>116</v>
      </c>
      <c r="B84" s="112" t="s">
        <v>117</v>
      </c>
      <c r="C84" s="113">
        <v>1406</v>
      </c>
      <c r="D84" s="114">
        <v>9093.1</v>
      </c>
      <c r="E84" s="114">
        <v>6467.4</v>
      </c>
      <c r="F84" s="113">
        <v>163</v>
      </c>
      <c r="G84" s="114">
        <v>2232.6999999999998</v>
      </c>
      <c r="H84" s="114">
        <v>13697.3</v>
      </c>
    </row>
    <row r="85" spans="1:8" ht="11.25" customHeight="1">
      <c r="A85" s="112" t="s">
        <v>118</v>
      </c>
      <c r="B85" s="112" t="s">
        <v>119</v>
      </c>
      <c r="C85" s="113">
        <v>1812</v>
      </c>
      <c r="D85" s="114">
        <v>11638.2</v>
      </c>
      <c r="E85" s="114">
        <v>6422.9</v>
      </c>
      <c r="F85" s="113">
        <v>245</v>
      </c>
      <c r="G85" s="114">
        <v>3273</v>
      </c>
      <c r="H85" s="114">
        <v>13359.2</v>
      </c>
    </row>
    <row r="86" spans="1:8" ht="11.25" customHeight="1">
      <c r="A86" s="112" t="s">
        <v>120</v>
      </c>
      <c r="B86" s="112" t="s">
        <v>121</v>
      </c>
      <c r="C86" s="113">
        <v>28229</v>
      </c>
      <c r="D86" s="114">
        <v>194540.2</v>
      </c>
      <c r="E86" s="114">
        <v>6891.5</v>
      </c>
      <c r="F86" s="113">
        <v>10395</v>
      </c>
      <c r="G86" s="114">
        <v>157789.6</v>
      </c>
      <c r="H86" s="114">
        <v>15179.4</v>
      </c>
    </row>
    <row r="87" spans="1:8" ht="11.25" customHeight="1">
      <c r="A87" s="112" t="s">
        <v>122</v>
      </c>
      <c r="B87" s="112" t="s">
        <v>123</v>
      </c>
      <c r="C87" s="113">
        <v>16997</v>
      </c>
      <c r="D87" s="114">
        <v>115391.3</v>
      </c>
      <c r="E87" s="114">
        <v>6788.9</v>
      </c>
      <c r="F87" s="113">
        <v>4352</v>
      </c>
      <c r="G87" s="114">
        <v>61810.1</v>
      </c>
      <c r="H87" s="114">
        <v>14202.7</v>
      </c>
    </row>
    <row r="88" spans="1:8" ht="11.25" customHeight="1">
      <c r="A88" s="112" t="s">
        <v>124</v>
      </c>
      <c r="B88" s="112" t="s">
        <v>125</v>
      </c>
      <c r="C88" s="113">
        <v>1670</v>
      </c>
      <c r="D88" s="114">
        <v>10616.1</v>
      </c>
      <c r="E88" s="114">
        <v>6357</v>
      </c>
      <c r="F88" s="113">
        <v>181</v>
      </c>
      <c r="G88" s="114">
        <v>2424.6</v>
      </c>
      <c r="H88" s="114">
        <v>13395.6</v>
      </c>
    </row>
    <row r="89" spans="1:8" ht="11.25" customHeight="1">
      <c r="A89" s="112" t="s">
        <v>126</v>
      </c>
      <c r="B89" s="112" t="s">
        <v>127</v>
      </c>
      <c r="C89" s="113">
        <v>1800</v>
      </c>
      <c r="D89" s="114">
        <v>11609.1</v>
      </c>
      <c r="E89" s="114">
        <v>6449.5</v>
      </c>
      <c r="F89" s="113">
        <v>300</v>
      </c>
      <c r="G89" s="114">
        <v>4081.4</v>
      </c>
      <c r="H89" s="114">
        <v>13604.6</v>
      </c>
    </row>
    <row r="90" spans="1:8" ht="11.25" customHeight="1">
      <c r="A90" s="112" t="s">
        <v>59</v>
      </c>
      <c r="B90" s="112" t="s">
        <v>128</v>
      </c>
      <c r="C90" s="113">
        <v>1540</v>
      </c>
      <c r="D90" s="114">
        <v>9897.4</v>
      </c>
      <c r="E90" s="114">
        <v>6426.9</v>
      </c>
      <c r="F90" s="113">
        <v>183</v>
      </c>
      <c r="G90" s="114">
        <v>2416.8000000000002</v>
      </c>
      <c r="H90" s="114">
        <v>13206.3</v>
      </c>
    </row>
    <row r="91" spans="1:8" ht="11.25" customHeight="1">
      <c r="A91" s="112" t="s">
        <v>61</v>
      </c>
      <c r="B91" s="112" t="s">
        <v>129</v>
      </c>
      <c r="C91" s="113">
        <v>2973</v>
      </c>
      <c r="D91" s="114">
        <v>19374.900000000001</v>
      </c>
      <c r="E91" s="114">
        <v>6517</v>
      </c>
      <c r="F91" s="113">
        <v>376</v>
      </c>
      <c r="G91" s="114">
        <v>4886.3</v>
      </c>
      <c r="H91" s="114">
        <v>12995.6</v>
      </c>
    </row>
    <row r="92" spans="1:8" ht="11.25" customHeight="1">
      <c r="A92" s="112" t="s">
        <v>63</v>
      </c>
      <c r="B92" s="112" t="s">
        <v>130</v>
      </c>
      <c r="C92" s="113">
        <v>1893</v>
      </c>
      <c r="D92" s="114">
        <v>11965.5</v>
      </c>
      <c r="E92" s="114">
        <v>6320.9</v>
      </c>
      <c r="F92" s="113">
        <v>181</v>
      </c>
      <c r="G92" s="114">
        <v>2605.5</v>
      </c>
      <c r="H92" s="114">
        <v>14395.2</v>
      </c>
    </row>
    <row r="93" spans="1:8" ht="11.25" customHeight="1">
      <c r="A93" s="112" t="s">
        <v>65</v>
      </c>
      <c r="B93" s="112" t="s">
        <v>131</v>
      </c>
      <c r="C93" s="113">
        <v>9220</v>
      </c>
      <c r="D93" s="114">
        <v>60275.5</v>
      </c>
      <c r="E93" s="114">
        <v>6537.5</v>
      </c>
      <c r="F93" s="113">
        <v>1601</v>
      </c>
      <c r="G93" s="114">
        <v>20417.5</v>
      </c>
      <c r="H93" s="114">
        <v>12752.9</v>
      </c>
    </row>
    <row r="94" spans="1:8" ht="11.25" customHeight="1">
      <c r="A94" s="112" t="s">
        <v>67</v>
      </c>
      <c r="B94" s="112" t="s">
        <v>132</v>
      </c>
      <c r="C94" s="113">
        <v>21762</v>
      </c>
      <c r="D94" s="114">
        <v>149693.70000000001</v>
      </c>
      <c r="E94" s="114">
        <v>6878.7</v>
      </c>
      <c r="F94" s="113">
        <v>7998</v>
      </c>
      <c r="G94" s="114">
        <v>109218.1</v>
      </c>
      <c r="H94" s="114">
        <v>13655.7</v>
      </c>
    </row>
    <row r="95" spans="1:8" ht="11.25" customHeight="1">
      <c r="A95" s="117" t="s">
        <v>133</v>
      </c>
      <c r="B95" s="118"/>
      <c r="C95" s="113">
        <v>105954</v>
      </c>
      <c r="D95" s="114">
        <v>717310.1</v>
      </c>
      <c r="E95" s="114">
        <v>6770</v>
      </c>
      <c r="F95" s="113">
        <v>30420</v>
      </c>
      <c r="G95" s="114">
        <v>429460.1</v>
      </c>
      <c r="H95" s="114">
        <v>14117.7</v>
      </c>
    </row>
    <row r="96" spans="1:8" ht="11.25" customHeight="1">
      <c r="C96" s="119"/>
      <c r="D96" s="120"/>
      <c r="F96" s="119"/>
      <c r="G96" s="120"/>
    </row>
  </sheetData>
  <mergeCells count="72">
    <mergeCell ref="F79:F80"/>
    <mergeCell ref="G79:G80"/>
    <mergeCell ref="H79:H80"/>
    <mergeCell ref="A95:B95"/>
    <mergeCell ref="J60:J61"/>
    <mergeCell ref="K60:K61"/>
    <mergeCell ref="A76:B76"/>
    <mergeCell ref="A78:A80"/>
    <mergeCell ref="B78:B80"/>
    <mergeCell ref="C78:E78"/>
    <mergeCell ref="F78:H78"/>
    <mergeCell ref="C79:C80"/>
    <mergeCell ref="D79:D80"/>
    <mergeCell ref="E79:E80"/>
    <mergeCell ref="D60:D61"/>
    <mergeCell ref="E60:E61"/>
    <mergeCell ref="F60:F61"/>
    <mergeCell ref="G60:G61"/>
    <mergeCell ref="H60:H61"/>
    <mergeCell ref="I60:I61"/>
    <mergeCell ref="I41:I42"/>
    <mergeCell ref="J41:J42"/>
    <mergeCell ref="K41:K42"/>
    <mergeCell ref="A57:B57"/>
    <mergeCell ref="A59:A61"/>
    <mergeCell ref="B59:B61"/>
    <mergeCell ref="C59:E59"/>
    <mergeCell ref="F59:H59"/>
    <mergeCell ref="I59:K59"/>
    <mergeCell ref="C60:C61"/>
    <mergeCell ref="C41:C42"/>
    <mergeCell ref="D41:D42"/>
    <mergeCell ref="E41:E42"/>
    <mergeCell ref="F41:F42"/>
    <mergeCell ref="G41:G42"/>
    <mergeCell ref="H41:H42"/>
    <mergeCell ref="H22:H23"/>
    <mergeCell ref="I22:I23"/>
    <mergeCell ref="J22:J23"/>
    <mergeCell ref="K22:K23"/>
    <mergeCell ref="A38:B38"/>
    <mergeCell ref="A40:A42"/>
    <mergeCell ref="B40:B42"/>
    <mergeCell ref="C40:E40"/>
    <mergeCell ref="F40:H40"/>
    <mergeCell ref="I40:K40"/>
    <mergeCell ref="A21:A23"/>
    <mergeCell ref="B21:B23"/>
    <mergeCell ref="C21:E21"/>
    <mergeCell ref="F21:H21"/>
    <mergeCell ref="I21:K21"/>
    <mergeCell ref="C22:C23"/>
    <mergeCell ref="D22:D23"/>
    <mergeCell ref="E22:E23"/>
    <mergeCell ref="F22:F23"/>
    <mergeCell ref="G22:G23"/>
    <mergeCell ref="G3:G4"/>
    <mergeCell ref="H3:H4"/>
    <mergeCell ref="I3:I4"/>
    <mergeCell ref="J3:J4"/>
    <mergeCell ref="K3:K4"/>
    <mergeCell ref="A19:B19"/>
    <mergeCell ref="A1:F1"/>
    <mergeCell ref="A2:A4"/>
    <mergeCell ref="B2:B4"/>
    <mergeCell ref="C2:E2"/>
    <mergeCell ref="F2:H2"/>
    <mergeCell ref="I2:K2"/>
    <mergeCell ref="C3:C4"/>
    <mergeCell ref="D3:D4"/>
    <mergeCell ref="E3:E4"/>
    <mergeCell ref="F3:F4"/>
  </mergeCells>
  <pageMargins left="0.75" right="0.75" top="1" bottom="1" header="0.5" footer="0.5"/>
  <pageSetup paperSize="9" orientation="landscape"/>
  <rowBreaks count="5" manualBreakCount="5">
    <brk id="20" max="16383" man="1"/>
    <brk id="39" max="16383" man="1"/>
    <brk id="58" max="16383" man="1"/>
    <brk id="77" max="16383" man="1"/>
    <brk id="9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M58"/>
  <sheetViews>
    <sheetView zoomScale="145" workbookViewId="0">
      <selection sqref="A1:XFD1048576"/>
    </sheetView>
  </sheetViews>
  <sheetFormatPr defaultColWidth="7.77734375" defaultRowHeight="11.25" customHeight="1"/>
  <cols>
    <col min="1" max="1" width="3.109375" style="99" customWidth="1"/>
    <col min="2" max="2" width="27.5546875" style="99" customWidth="1"/>
    <col min="3" max="3" width="9.21875" style="99" customWidth="1"/>
    <col min="4" max="4" width="11.77734375" style="99" customWidth="1"/>
    <col min="5" max="5" width="8.6640625" style="99" customWidth="1"/>
    <col min="6" max="6" width="9.21875" style="99" customWidth="1"/>
    <col min="7" max="7" width="11.77734375" style="99" customWidth="1"/>
    <col min="8" max="8" width="8.6640625" style="99" customWidth="1"/>
    <col min="9" max="9" width="9.21875" style="99" customWidth="1"/>
    <col min="10" max="10" width="11.77734375" style="100" customWidth="1"/>
    <col min="11" max="11" width="8.6640625" style="121" customWidth="1"/>
    <col min="12" max="12" width="7.6640625" style="122" customWidth="1"/>
    <col min="13" max="13" width="26.109375" style="123" customWidth="1"/>
    <col min="14" max="16384" width="7.77734375" style="99"/>
  </cols>
  <sheetData>
    <row r="1" spans="1:11" ht="11.25" customHeight="1">
      <c r="A1" s="101" t="s">
        <v>134</v>
      </c>
      <c r="B1" s="101"/>
      <c r="C1" s="101"/>
      <c r="D1" s="101"/>
      <c r="E1" s="101"/>
      <c r="F1" s="101"/>
      <c r="G1" s="102"/>
    </row>
    <row r="2" spans="1:11" ht="23.25" customHeight="1">
      <c r="A2" s="103" t="s">
        <v>104</v>
      </c>
      <c r="B2" s="103" t="s">
        <v>105</v>
      </c>
      <c r="C2" s="106" t="s">
        <v>106</v>
      </c>
      <c r="D2" s="107"/>
      <c r="E2" s="108"/>
      <c r="F2" s="106" t="s">
        <v>135</v>
      </c>
      <c r="G2" s="107"/>
      <c r="H2" s="108"/>
      <c r="I2" s="106" t="s">
        <v>136</v>
      </c>
      <c r="J2" s="107"/>
      <c r="K2" s="108"/>
    </row>
    <row r="3" spans="1:11" ht="28.5" customHeight="1">
      <c r="A3" s="105"/>
      <c r="B3" s="105"/>
      <c r="C3" s="103" t="s">
        <v>107</v>
      </c>
      <c r="D3" s="103" t="s">
        <v>108</v>
      </c>
      <c r="E3" s="103" t="s">
        <v>109</v>
      </c>
      <c r="F3" s="103" t="s">
        <v>107</v>
      </c>
      <c r="G3" s="103" t="s">
        <v>108</v>
      </c>
      <c r="H3" s="103" t="s">
        <v>109</v>
      </c>
      <c r="I3" s="103" t="s">
        <v>107</v>
      </c>
      <c r="J3" s="103" t="s">
        <v>108</v>
      </c>
      <c r="K3" s="103" t="s">
        <v>109</v>
      </c>
    </row>
    <row r="4" spans="1:11" ht="21.75" customHeight="1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11" ht="12.75" customHeight="1">
      <c r="A5" s="112" t="s">
        <v>110</v>
      </c>
      <c r="B5" s="112" t="s">
        <v>111</v>
      </c>
      <c r="C5" s="113">
        <v>26738</v>
      </c>
      <c r="D5" s="114">
        <v>107418.2</v>
      </c>
      <c r="E5" s="115">
        <v>4017.4</v>
      </c>
      <c r="F5" s="124">
        <v>20769</v>
      </c>
      <c r="G5" s="125">
        <v>87133</v>
      </c>
      <c r="H5" s="125">
        <v>4195.3</v>
      </c>
      <c r="I5" s="124">
        <v>4017</v>
      </c>
      <c r="J5" s="125">
        <v>13663.5</v>
      </c>
      <c r="K5" s="125">
        <v>3401.4</v>
      </c>
    </row>
    <row r="6" spans="1:11" ht="12.75" customHeight="1">
      <c r="A6" s="112" t="s">
        <v>112</v>
      </c>
      <c r="B6" s="112" t="s">
        <v>113</v>
      </c>
      <c r="C6" s="113">
        <v>34632</v>
      </c>
      <c r="D6" s="114">
        <v>179269.5</v>
      </c>
      <c r="E6" s="115">
        <v>5176.3999999999996</v>
      </c>
      <c r="F6" s="124">
        <v>26310</v>
      </c>
      <c r="G6" s="125">
        <v>142599.9</v>
      </c>
      <c r="H6" s="125">
        <v>5420</v>
      </c>
      <c r="I6" s="124">
        <v>5287</v>
      </c>
      <c r="J6" s="125">
        <v>20830.3</v>
      </c>
      <c r="K6" s="125">
        <v>3939.9</v>
      </c>
    </row>
    <row r="7" spans="1:11" ht="12.75" customHeight="1">
      <c r="A7" s="112" t="s">
        <v>114</v>
      </c>
      <c r="B7" s="112" t="s">
        <v>115</v>
      </c>
      <c r="C7" s="113">
        <v>19142</v>
      </c>
      <c r="D7" s="114">
        <v>77198.7</v>
      </c>
      <c r="E7" s="115">
        <v>4032.9</v>
      </c>
      <c r="F7" s="124">
        <v>13884</v>
      </c>
      <c r="G7" s="125">
        <v>58215.199999999997</v>
      </c>
      <c r="H7" s="125">
        <v>4193</v>
      </c>
      <c r="I7" s="124">
        <v>3587</v>
      </c>
      <c r="J7" s="125">
        <v>12783.9</v>
      </c>
      <c r="K7" s="125">
        <v>3564</v>
      </c>
    </row>
    <row r="8" spans="1:11" ht="12.75" customHeight="1">
      <c r="A8" s="112" t="s">
        <v>116</v>
      </c>
      <c r="B8" s="112" t="s">
        <v>117</v>
      </c>
      <c r="C8" s="113">
        <v>10948</v>
      </c>
      <c r="D8" s="114">
        <v>40966</v>
      </c>
      <c r="E8" s="115">
        <v>3741.9</v>
      </c>
      <c r="F8" s="124">
        <v>8012</v>
      </c>
      <c r="G8" s="125">
        <v>31579.1</v>
      </c>
      <c r="H8" s="125">
        <v>3941.5</v>
      </c>
      <c r="I8" s="124">
        <v>2084</v>
      </c>
      <c r="J8" s="125">
        <v>6822.6</v>
      </c>
      <c r="K8" s="125">
        <v>3273.8</v>
      </c>
    </row>
    <row r="9" spans="1:11" ht="12.75" customHeight="1">
      <c r="A9" s="112" t="s">
        <v>118</v>
      </c>
      <c r="B9" s="112" t="s">
        <v>119</v>
      </c>
      <c r="C9" s="113">
        <v>17428</v>
      </c>
      <c r="D9" s="114">
        <v>63435.1</v>
      </c>
      <c r="E9" s="115">
        <v>3639.8</v>
      </c>
      <c r="F9" s="124">
        <v>12544</v>
      </c>
      <c r="G9" s="125">
        <v>48004.5</v>
      </c>
      <c r="H9" s="125">
        <v>3826.9</v>
      </c>
      <c r="I9" s="124">
        <v>3543</v>
      </c>
      <c r="J9" s="125">
        <v>11468</v>
      </c>
      <c r="K9" s="125">
        <v>3236.8</v>
      </c>
    </row>
    <row r="10" spans="1:11" ht="12.75" customHeight="1">
      <c r="A10" s="112" t="s">
        <v>120</v>
      </c>
      <c r="B10" s="112" t="s">
        <v>121</v>
      </c>
      <c r="C10" s="113">
        <v>103591</v>
      </c>
      <c r="D10" s="114">
        <v>566081</v>
      </c>
      <c r="E10" s="115">
        <v>5464.6</v>
      </c>
      <c r="F10" s="124">
        <v>82739</v>
      </c>
      <c r="G10" s="125">
        <v>456494.8</v>
      </c>
      <c r="H10" s="125">
        <v>5517.3</v>
      </c>
      <c r="I10" s="124">
        <v>13435</v>
      </c>
      <c r="J10" s="125">
        <v>54360.2</v>
      </c>
      <c r="K10" s="125">
        <v>4046.2</v>
      </c>
    </row>
    <row r="11" spans="1:11" ht="12.75" customHeight="1">
      <c r="A11" s="112" t="s">
        <v>122</v>
      </c>
      <c r="B11" s="112" t="s">
        <v>123</v>
      </c>
      <c r="C11" s="113">
        <v>73753</v>
      </c>
      <c r="D11" s="114">
        <v>346855.5</v>
      </c>
      <c r="E11" s="115">
        <v>4702.8999999999996</v>
      </c>
      <c r="F11" s="124">
        <v>57758</v>
      </c>
      <c r="G11" s="125">
        <v>280339.09999999998</v>
      </c>
      <c r="H11" s="125">
        <v>4853.7</v>
      </c>
      <c r="I11" s="124">
        <v>11203</v>
      </c>
      <c r="J11" s="125">
        <v>41782.800000000003</v>
      </c>
      <c r="K11" s="125">
        <v>3729.6</v>
      </c>
    </row>
    <row r="12" spans="1:11" ht="12.75" customHeight="1">
      <c r="A12" s="112" t="s">
        <v>124</v>
      </c>
      <c r="B12" s="112" t="s">
        <v>125</v>
      </c>
      <c r="C12" s="113">
        <v>19250</v>
      </c>
      <c r="D12" s="114">
        <v>68385.8</v>
      </c>
      <c r="E12" s="115">
        <v>3552.5</v>
      </c>
      <c r="F12" s="124">
        <v>13899</v>
      </c>
      <c r="G12" s="125">
        <v>52476</v>
      </c>
      <c r="H12" s="125">
        <v>3775.5</v>
      </c>
      <c r="I12" s="124">
        <v>3866</v>
      </c>
      <c r="J12" s="125">
        <v>11700.6</v>
      </c>
      <c r="K12" s="125">
        <v>3026.5</v>
      </c>
    </row>
    <row r="13" spans="1:11" ht="12.75" customHeight="1">
      <c r="A13" s="112" t="s">
        <v>126</v>
      </c>
      <c r="B13" s="112" t="s">
        <v>127</v>
      </c>
      <c r="C13" s="113">
        <v>16535</v>
      </c>
      <c r="D13" s="114">
        <v>61818.1</v>
      </c>
      <c r="E13" s="115">
        <v>3738.6</v>
      </c>
      <c r="F13" s="124">
        <v>11858</v>
      </c>
      <c r="G13" s="125">
        <v>46573.8</v>
      </c>
      <c r="H13" s="125">
        <v>3927.6</v>
      </c>
      <c r="I13" s="124">
        <v>3301</v>
      </c>
      <c r="J13" s="125">
        <v>11032</v>
      </c>
      <c r="K13" s="125">
        <v>3342</v>
      </c>
    </row>
    <row r="14" spans="1:11" ht="12.75" customHeight="1">
      <c r="A14" s="112" t="s">
        <v>59</v>
      </c>
      <c r="B14" s="112" t="s">
        <v>128</v>
      </c>
      <c r="C14" s="113">
        <v>14707</v>
      </c>
      <c r="D14" s="114">
        <v>53003.1</v>
      </c>
      <c r="E14" s="115">
        <v>3603.9</v>
      </c>
      <c r="F14" s="124">
        <v>10706</v>
      </c>
      <c r="G14" s="125">
        <v>40733.1</v>
      </c>
      <c r="H14" s="125">
        <v>3804.7</v>
      </c>
      <c r="I14" s="124">
        <v>2791</v>
      </c>
      <c r="J14" s="125">
        <v>8936.6</v>
      </c>
      <c r="K14" s="125">
        <v>3201.9</v>
      </c>
    </row>
    <row r="15" spans="1:11" ht="12.75" customHeight="1">
      <c r="A15" s="112" t="s">
        <v>61</v>
      </c>
      <c r="B15" s="112" t="s">
        <v>129</v>
      </c>
      <c r="C15" s="113">
        <v>17958</v>
      </c>
      <c r="D15" s="114">
        <v>70998.399999999994</v>
      </c>
      <c r="E15" s="115">
        <v>3953.6</v>
      </c>
      <c r="F15" s="124">
        <v>13598</v>
      </c>
      <c r="G15" s="125">
        <v>55767.6</v>
      </c>
      <c r="H15" s="125">
        <v>4101.2</v>
      </c>
      <c r="I15" s="124">
        <v>2940</v>
      </c>
      <c r="J15" s="125">
        <v>10427.700000000001</v>
      </c>
      <c r="K15" s="125">
        <v>3546.8</v>
      </c>
    </row>
    <row r="16" spans="1:11" ht="12.75" customHeight="1">
      <c r="A16" s="112" t="s">
        <v>63</v>
      </c>
      <c r="B16" s="112" t="s">
        <v>130</v>
      </c>
      <c r="C16" s="113">
        <v>18503</v>
      </c>
      <c r="D16" s="114">
        <v>66738.600000000006</v>
      </c>
      <c r="E16" s="115">
        <v>3606.9</v>
      </c>
      <c r="F16" s="124">
        <v>13227</v>
      </c>
      <c r="G16" s="125">
        <v>50569.4</v>
      </c>
      <c r="H16" s="125">
        <v>3823.2</v>
      </c>
      <c r="I16" s="124">
        <v>3571</v>
      </c>
      <c r="J16" s="125">
        <v>11357.5</v>
      </c>
      <c r="K16" s="125">
        <v>3180.5</v>
      </c>
    </row>
    <row r="17" spans="1:11" ht="12.75" customHeight="1">
      <c r="A17" s="112" t="s">
        <v>65</v>
      </c>
      <c r="B17" s="112" t="s">
        <v>131</v>
      </c>
      <c r="C17" s="113">
        <v>68379</v>
      </c>
      <c r="D17" s="114">
        <v>265944.2</v>
      </c>
      <c r="E17" s="115">
        <v>3889.3</v>
      </c>
      <c r="F17" s="124">
        <v>51060</v>
      </c>
      <c r="G17" s="125">
        <v>207397.2</v>
      </c>
      <c r="H17" s="125">
        <v>4061.8</v>
      </c>
      <c r="I17" s="124">
        <v>11530</v>
      </c>
      <c r="J17" s="125">
        <v>38774.6</v>
      </c>
      <c r="K17" s="125">
        <v>3362.9</v>
      </c>
    </row>
    <row r="18" spans="1:11" ht="12.75" customHeight="1">
      <c r="A18" s="112" t="s">
        <v>67</v>
      </c>
      <c r="B18" s="112" t="s">
        <v>132</v>
      </c>
      <c r="C18" s="113">
        <v>82036</v>
      </c>
      <c r="D18" s="114">
        <v>431102.7</v>
      </c>
      <c r="E18" s="115">
        <v>5255</v>
      </c>
      <c r="F18" s="124">
        <v>62256</v>
      </c>
      <c r="G18" s="125">
        <v>344428.5</v>
      </c>
      <c r="H18" s="125">
        <v>5532.5</v>
      </c>
      <c r="I18" s="124">
        <v>13991</v>
      </c>
      <c r="J18" s="125">
        <v>57021.7</v>
      </c>
      <c r="K18" s="125">
        <v>4075.6</v>
      </c>
    </row>
    <row r="19" spans="1:11" ht="11.25" customHeight="1">
      <c r="A19" s="117" t="s">
        <v>133</v>
      </c>
      <c r="B19" s="118"/>
      <c r="C19" s="113">
        <v>523600</v>
      </c>
      <c r="D19" s="114">
        <v>2399214.9</v>
      </c>
      <c r="E19" s="115">
        <v>4582.2</v>
      </c>
      <c r="F19" s="124">
        <v>398620</v>
      </c>
      <c r="G19" s="125">
        <v>1902311.2</v>
      </c>
      <c r="H19" s="125">
        <v>4772.2</v>
      </c>
      <c r="I19" s="124">
        <v>85146</v>
      </c>
      <c r="J19" s="125">
        <v>310962</v>
      </c>
      <c r="K19" s="125">
        <v>3652.1</v>
      </c>
    </row>
    <row r="20" spans="1:11" ht="11.25" customHeight="1">
      <c r="C20" s="119"/>
      <c r="D20" s="120"/>
      <c r="F20" s="119"/>
      <c r="G20" s="120"/>
      <c r="I20" s="119"/>
      <c r="J20" s="120"/>
    </row>
    <row r="21" spans="1:11" ht="24" customHeight="1">
      <c r="A21" s="103" t="s">
        <v>104</v>
      </c>
      <c r="B21" s="103" t="s">
        <v>105</v>
      </c>
      <c r="C21" s="106" t="s">
        <v>137</v>
      </c>
      <c r="D21" s="107"/>
      <c r="E21" s="108"/>
      <c r="F21" s="106" t="s">
        <v>138</v>
      </c>
      <c r="G21" s="107"/>
      <c r="H21" s="108"/>
      <c r="I21" s="106" t="s">
        <v>139</v>
      </c>
      <c r="J21" s="107"/>
      <c r="K21" s="108"/>
    </row>
    <row r="22" spans="1:11" ht="12.75" customHeight="1">
      <c r="A22" s="105"/>
      <c r="B22" s="105"/>
      <c r="C22" s="103" t="s">
        <v>107</v>
      </c>
      <c r="D22" s="103" t="s">
        <v>108</v>
      </c>
      <c r="E22" s="103" t="s">
        <v>109</v>
      </c>
      <c r="F22" s="103" t="s">
        <v>107</v>
      </c>
      <c r="G22" s="103" t="s">
        <v>108</v>
      </c>
      <c r="H22" s="103" t="s">
        <v>109</v>
      </c>
      <c r="I22" s="103" t="s">
        <v>107</v>
      </c>
      <c r="J22" s="103" t="s">
        <v>108</v>
      </c>
      <c r="K22" s="103" t="s">
        <v>109</v>
      </c>
    </row>
    <row r="23" spans="1:11" ht="43.5" customHeight="1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</row>
    <row r="24" spans="1:11" ht="11.25" customHeight="1">
      <c r="A24" s="112" t="s">
        <v>110</v>
      </c>
      <c r="B24" s="112" t="s">
        <v>111</v>
      </c>
      <c r="C24" s="124">
        <v>1127</v>
      </c>
      <c r="D24" s="125">
        <v>3544.1</v>
      </c>
      <c r="E24" s="125">
        <v>3144.7</v>
      </c>
      <c r="F24" s="124">
        <v>592</v>
      </c>
      <c r="G24" s="125">
        <v>2296.6</v>
      </c>
      <c r="H24" s="125">
        <v>3879.4</v>
      </c>
      <c r="I24" s="124">
        <v>230</v>
      </c>
      <c r="J24" s="125">
        <v>547.79999999999995</v>
      </c>
      <c r="K24" s="125">
        <v>2381.8000000000002</v>
      </c>
    </row>
    <row r="25" spans="1:11" ht="11.25" customHeight="1">
      <c r="A25" s="112" t="s">
        <v>112</v>
      </c>
      <c r="B25" s="112" t="s">
        <v>113</v>
      </c>
      <c r="C25" s="124">
        <v>1781</v>
      </c>
      <c r="D25" s="125">
        <v>7848.3</v>
      </c>
      <c r="E25" s="125">
        <v>4406.7</v>
      </c>
      <c r="F25" s="124">
        <v>956</v>
      </c>
      <c r="G25" s="125">
        <v>6205.9</v>
      </c>
      <c r="H25" s="125">
        <v>6491.5</v>
      </c>
      <c r="I25" s="124">
        <v>288</v>
      </c>
      <c r="J25" s="125">
        <v>682.1</v>
      </c>
      <c r="K25" s="125">
        <v>2368.5</v>
      </c>
    </row>
    <row r="26" spans="1:11" ht="11.25" customHeight="1">
      <c r="A26" s="112" t="s">
        <v>114</v>
      </c>
      <c r="B26" s="112" t="s">
        <v>115</v>
      </c>
      <c r="C26" s="124">
        <v>979</v>
      </c>
      <c r="D26" s="125">
        <v>2935.2</v>
      </c>
      <c r="E26" s="125">
        <v>2998.2</v>
      </c>
      <c r="F26" s="124">
        <v>533</v>
      </c>
      <c r="G26" s="125">
        <v>2589.4</v>
      </c>
      <c r="H26" s="125">
        <v>4858.2</v>
      </c>
      <c r="I26" s="124">
        <v>153</v>
      </c>
      <c r="J26" s="125">
        <v>362.7</v>
      </c>
      <c r="K26" s="125">
        <v>2370.1999999999998</v>
      </c>
    </row>
    <row r="27" spans="1:11" ht="11.25" customHeight="1">
      <c r="A27" s="112" t="s">
        <v>116</v>
      </c>
      <c r="B27" s="112" t="s">
        <v>117</v>
      </c>
      <c r="C27" s="124">
        <v>582</v>
      </c>
      <c r="D27" s="125">
        <v>1510</v>
      </c>
      <c r="E27" s="125">
        <v>2594.5</v>
      </c>
      <c r="F27" s="124">
        <v>184</v>
      </c>
      <c r="G27" s="125">
        <v>683.1</v>
      </c>
      <c r="H27" s="125">
        <v>3712.7</v>
      </c>
      <c r="I27" s="124">
        <v>83</v>
      </c>
      <c r="J27" s="125">
        <v>201.1</v>
      </c>
      <c r="K27" s="125">
        <v>2423</v>
      </c>
    </row>
    <row r="28" spans="1:11" ht="11.25" customHeight="1">
      <c r="A28" s="112" t="s">
        <v>118</v>
      </c>
      <c r="B28" s="112" t="s">
        <v>119</v>
      </c>
      <c r="C28" s="124">
        <v>896</v>
      </c>
      <c r="D28" s="125">
        <v>2415.8000000000002</v>
      </c>
      <c r="E28" s="125">
        <v>2696.2</v>
      </c>
      <c r="F28" s="124">
        <v>311</v>
      </c>
      <c r="G28" s="125">
        <v>1034.2</v>
      </c>
      <c r="H28" s="125">
        <v>3325.3</v>
      </c>
      <c r="I28" s="124">
        <v>131</v>
      </c>
      <c r="J28" s="125">
        <v>317.89999999999998</v>
      </c>
      <c r="K28" s="125">
        <v>2426.8000000000002</v>
      </c>
    </row>
    <row r="29" spans="1:11" ht="11.25" customHeight="1">
      <c r="A29" s="112" t="s">
        <v>120</v>
      </c>
      <c r="B29" s="112" t="s">
        <v>121</v>
      </c>
      <c r="C29" s="124">
        <v>4183</v>
      </c>
      <c r="D29" s="125">
        <v>20680.400000000001</v>
      </c>
      <c r="E29" s="125">
        <v>4943.8999999999996</v>
      </c>
      <c r="F29" s="124">
        <v>2600</v>
      </c>
      <c r="G29" s="125">
        <v>16859.900000000001</v>
      </c>
      <c r="H29" s="125">
        <v>6484.6</v>
      </c>
      <c r="I29" s="124">
        <v>502</v>
      </c>
      <c r="J29" s="125">
        <v>1162.7</v>
      </c>
      <c r="K29" s="125">
        <v>2316.1999999999998</v>
      </c>
    </row>
    <row r="30" spans="1:11" ht="11.25" customHeight="1">
      <c r="A30" s="112" t="s">
        <v>122</v>
      </c>
      <c r="B30" s="112" t="s">
        <v>123</v>
      </c>
      <c r="C30" s="124">
        <v>2856</v>
      </c>
      <c r="D30" s="125">
        <v>11540.3</v>
      </c>
      <c r="E30" s="125">
        <v>4040.7</v>
      </c>
      <c r="F30" s="124">
        <v>1459</v>
      </c>
      <c r="G30" s="125">
        <v>8267.7000000000007</v>
      </c>
      <c r="H30" s="125">
        <v>5666.7</v>
      </c>
      <c r="I30" s="124">
        <v>446</v>
      </c>
      <c r="J30" s="125">
        <v>1029</v>
      </c>
      <c r="K30" s="125">
        <v>2307.1999999999998</v>
      </c>
    </row>
    <row r="31" spans="1:11" ht="11.25" customHeight="1">
      <c r="A31" s="112" t="s">
        <v>124</v>
      </c>
      <c r="B31" s="112" t="s">
        <v>125</v>
      </c>
      <c r="C31" s="124">
        <v>867</v>
      </c>
      <c r="D31" s="125">
        <v>2067.8000000000002</v>
      </c>
      <c r="E31" s="125">
        <v>2385</v>
      </c>
      <c r="F31" s="124">
        <v>440</v>
      </c>
      <c r="G31" s="125">
        <v>1522.5</v>
      </c>
      <c r="H31" s="125">
        <v>3460.2</v>
      </c>
      <c r="I31" s="124">
        <v>175</v>
      </c>
      <c r="J31" s="125">
        <v>432.4</v>
      </c>
      <c r="K31" s="125">
        <v>2471.1</v>
      </c>
    </row>
    <row r="32" spans="1:11" ht="11.25" customHeight="1">
      <c r="A32" s="112" t="s">
        <v>126</v>
      </c>
      <c r="B32" s="112" t="s">
        <v>127</v>
      </c>
      <c r="C32" s="124">
        <v>825</v>
      </c>
      <c r="D32" s="125">
        <v>2269.1999999999998</v>
      </c>
      <c r="E32" s="125">
        <v>2750.5</v>
      </c>
      <c r="F32" s="124">
        <v>306</v>
      </c>
      <c r="G32" s="125">
        <v>1024.9000000000001</v>
      </c>
      <c r="H32" s="125">
        <v>3349.4</v>
      </c>
      <c r="I32" s="124">
        <v>240</v>
      </c>
      <c r="J32" s="125">
        <v>593.79999999999995</v>
      </c>
      <c r="K32" s="125">
        <v>2474.1</v>
      </c>
    </row>
    <row r="33" spans="1:13" ht="11.25" customHeight="1">
      <c r="A33" s="112" t="s">
        <v>59</v>
      </c>
      <c r="B33" s="112" t="s">
        <v>128</v>
      </c>
      <c r="C33" s="124">
        <v>722</v>
      </c>
      <c r="D33" s="125">
        <v>1682.2</v>
      </c>
      <c r="E33" s="125">
        <v>2330</v>
      </c>
      <c r="F33" s="124">
        <v>271</v>
      </c>
      <c r="G33" s="125">
        <v>966.6</v>
      </c>
      <c r="H33" s="125">
        <v>3566.8</v>
      </c>
      <c r="I33" s="124">
        <v>215</v>
      </c>
      <c r="J33" s="125">
        <v>530.20000000000005</v>
      </c>
      <c r="K33" s="125">
        <v>2466</v>
      </c>
    </row>
    <row r="34" spans="1:13" ht="11.25" customHeight="1">
      <c r="A34" s="112" t="s">
        <v>61</v>
      </c>
      <c r="B34" s="112" t="s">
        <v>129</v>
      </c>
      <c r="C34" s="124">
        <v>868</v>
      </c>
      <c r="D34" s="125">
        <v>2586</v>
      </c>
      <c r="E34" s="125">
        <v>2979.2</v>
      </c>
      <c r="F34" s="124">
        <v>378</v>
      </c>
      <c r="G34" s="125">
        <v>1767.2</v>
      </c>
      <c r="H34" s="125">
        <v>4675.1000000000004</v>
      </c>
      <c r="I34" s="124">
        <v>173</v>
      </c>
      <c r="J34" s="125">
        <v>408.9</v>
      </c>
      <c r="K34" s="125">
        <v>2363.6999999999998</v>
      </c>
    </row>
    <row r="35" spans="1:13" ht="11.25" customHeight="1">
      <c r="A35" s="112" t="s">
        <v>63</v>
      </c>
      <c r="B35" s="112" t="s">
        <v>130</v>
      </c>
      <c r="C35" s="124">
        <v>991</v>
      </c>
      <c r="D35" s="125">
        <v>2382.5</v>
      </c>
      <c r="E35" s="125">
        <v>2404.1999999999998</v>
      </c>
      <c r="F35" s="124">
        <v>395</v>
      </c>
      <c r="G35" s="125">
        <v>1191</v>
      </c>
      <c r="H35" s="125">
        <v>3015.1</v>
      </c>
      <c r="I35" s="124">
        <v>312</v>
      </c>
      <c r="J35" s="125">
        <v>770.8</v>
      </c>
      <c r="K35" s="125">
        <v>2470.4</v>
      </c>
    </row>
    <row r="36" spans="1:13" ht="11.25" customHeight="1">
      <c r="A36" s="112" t="s">
        <v>65</v>
      </c>
      <c r="B36" s="112" t="s">
        <v>131</v>
      </c>
      <c r="C36" s="124">
        <v>2770</v>
      </c>
      <c r="D36" s="125">
        <v>8148.6</v>
      </c>
      <c r="E36" s="125">
        <v>2941.7</v>
      </c>
      <c r="F36" s="124">
        <v>2595</v>
      </c>
      <c r="G36" s="125">
        <v>9938.7000000000007</v>
      </c>
      <c r="H36" s="125">
        <v>3829.9</v>
      </c>
      <c r="I36" s="124">
        <v>414</v>
      </c>
      <c r="J36" s="125">
        <v>1000.5</v>
      </c>
      <c r="K36" s="125">
        <v>2416.6999999999998</v>
      </c>
    </row>
    <row r="37" spans="1:13" ht="11.25" customHeight="1">
      <c r="A37" s="112" t="s">
        <v>67</v>
      </c>
      <c r="B37" s="112" t="s">
        <v>132</v>
      </c>
      <c r="C37" s="124">
        <v>3620</v>
      </c>
      <c r="D37" s="125">
        <v>15719.8</v>
      </c>
      <c r="E37" s="125">
        <v>4342.5</v>
      </c>
      <c r="F37" s="124">
        <v>1696</v>
      </c>
      <c r="G37" s="125">
        <v>10363.700000000001</v>
      </c>
      <c r="H37" s="125">
        <v>6110.7</v>
      </c>
      <c r="I37" s="124">
        <v>452</v>
      </c>
      <c r="J37" s="125">
        <v>1061.4000000000001</v>
      </c>
      <c r="K37" s="125">
        <v>2348.1</v>
      </c>
    </row>
    <row r="38" spans="1:13" ht="11.25" customHeight="1">
      <c r="A38" s="117" t="s">
        <v>133</v>
      </c>
      <c r="B38" s="118"/>
      <c r="C38" s="124">
        <v>23067</v>
      </c>
      <c r="D38" s="125">
        <v>85330.2</v>
      </c>
      <c r="E38" s="125">
        <v>3699.2</v>
      </c>
      <c r="F38" s="124">
        <v>12716</v>
      </c>
      <c r="G38" s="125">
        <v>64711.4</v>
      </c>
      <c r="H38" s="125">
        <v>5089</v>
      </c>
      <c r="I38" s="124">
        <v>3814</v>
      </c>
      <c r="J38" s="125">
        <v>9101.2999999999993</v>
      </c>
      <c r="K38" s="125">
        <v>2386.3000000000002</v>
      </c>
    </row>
    <row r="39" spans="1:13" ht="11.25" customHeight="1">
      <c r="C39" s="119"/>
      <c r="D39" s="120"/>
      <c r="F39" s="119"/>
      <c r="G39" s="120"/>
      <c r="I39" s="119"/>
      <c r="J39" s="120"/>
    </row>
    <row r="40" spans="1:13" ht="21" customHeight="1">
      <c r="A40" s="103" t="s">
        <v>104</v>
      </c>
      <c r="B40" s="103" t="s">
        <v>105</v>
      </c>
      <c r="C40" s="106" t="s">
        <v>140</v>
      </c>
      <c r="D40" s="107"/>
      <c r="E40" s="108"/>
      <c r="F40" s="109"/>
      <c r="G40" s="109"/>
      <c r="H40" s="109"/>
      <c r="I40" s="100"/>
      <c r="J40" s="121"/>
      <c r="K40" s="122"/>
      <c r="L40" s="99"/>
      <c r="M40" s="99"/>
    </row>
    <row r="41" spans="1:13" ht="11.25" customHeight="1">
      <c r="A41" s="105"/>
      <c r="B41" s="105"/>
      <c r="C41" s="103" t="s">
        <v>107</v>
      </c>
      <c r="D41" s="103" t="s">
        <v>108</v>
      </c>
      <c r="E41" s="103" t="s">
        <v>109</v>
      </c>
      <c r="I41" s="100"/>
      <c r="J41" s="121"/>
      <c r="K41" s="122"/>
      <c r="L41" s="99"/>
      <c r="M41" s="99"/>
    </row>
    <row r="42" spans="1:13" ht="41.25" customHeight="1">
      <c r="A42" s="104"/>
      <c r="B42" s="104"/>
      <c r="C42" s="104"/>
      <c r="D42" s="104"/>
      <c r="E42" s="104"/>
      <c r="I42" s="100"/>
      <c r="J42" s="121"/>
      <c r="K42" s="122"/>
      <c r="L42" s="123"/>
      <c r="M42" s="99"/>
    </row>
    <row r="43" spans="1:13" ht="11.25" customHeight="1">
      <c r="A43" s="112" t="s">
        <v>110</v>
      </c>
      <c r="B43" s="112" t="s">
        <v>111</v>
      </c>
      <c r="C43" s="124">
        <v>3</v>
      </c>
      <c r="D43" s="125">
        <v>233.2</v>
      </c>
      <c r="E43" s="125">
        <v>77732</v>
      </c>
      <c r="I43" s="100"/>
      <c r="J43" s="121"/>
      <c r="K43" s="122"/>
      <c r="L43" s="123"/>
      <c r="M43" s="99"/>
    </row>
    <row r="44" spans="1:13" ht="11.25" customHeight="1">
      <c r="A44" s="112" t="s">
        <v>112</v>
      </c>
      <c r="B44" s="112" t="s">
        <v>113</v>
      </c>
      <c r="C44" s="124">
        <v>10</v>
      </c>
      <c r="D44" s="125">
        <v>1103</v>
      </c>
      <c r="E44" s="125">
        <v>110303.9</v>
      </c>
      <c r="I44" s="100"/>
      <c r="J44" s="121"/>
      <c r="K44" s="122"/>
      <c r="L44" s="123"/>
      <c r="M44" s="99"/>
    </row>
    <row r="45" spans="1:13" ht="11.25" customHeight="1">
      <c r="A45" s="112" t="s">
        <v>114</v>
      </c>
      <c r="B45" s="112" t="s">
        <v>115</v>
      </c>
      <c r="C45" s="124">
        <v>6</v>
      </c>
      <c r="D45" s="125">
        <v>312.2</v>
      </c>
      <c r="E45" s="125">
        <v>52032</v>
      </c>
      <c r="I45" s="100"/>
      <c r="J45" s="121"/>
      <c r="K45" s="122"/>
      <c r="L45" s="123"/>
      <c r="M45" s="99"/>
    </row>
    <row r="46" spans="1:13" ht="11.25" customHeight="1">
      <c r="A46" s="112" t="s">
        <v>116</v>
      </c>
      <c r="B46" s="112" t="s">
        <v>117</v>
      </c>
      <c r="C46" s="124">
        <v>3</v>
      </c>
      <c r="D46" s="125">
        <v>170.1</v>
      </c>
      <c r="E46" s="125">
        <v>56688.9</v>
      </c>
      <c r="I46" s="100"/>
      <c r="J46" s="121"/>
      <c r="K46" s="122"/>
      <c r="L46" s="123"/>
      <c r="M46" s="99"/>
    </row>
    <row r="47" spans="1:13" ht="11.25" customHeight="1">
      <c r="A47" s="112" t="s">
        <v>118</v>
      </c>
      <c r="B47" s="112" t="s">
        <v>119</v>
      </c>
      <c r="C47" s="124">
        <v>3</v>
      </c>
      <c r="D47" s="125">
        <v>194.6</v>
      </c>
      <c r="E47" s="125">
        <v>64909.8</v>
      </c>
      <c r="I47" s="100"/>
      <c r="J47" s="121"/>
      <c r="K47" s="122"/>
      <c r="L47" s="123"/>
      <c r="M47" s="99"/>
    </row>
    <row r="48" spans="1:13" ht="11.25" customHeight="1">
      <c r="A48" s="112" t="s">
        <v>120</v>
      </c>
      <c r="B48" s="112" t="s">
        <v>121</v>
      </c>
      <c r="C48" s="124">
        <v>132</v>
      </c>
      <c r="D48" s="125">
        <v>16523</v>
      </c>
      <c r="E48" s="125">
        <v>125174</v>
      </c>
      <c r="I48" s="100"/>
      <c r="J48" s="121"/>
      <c r="K48" s="122"/>
      <c r="L48" s="123"/>
      <c r="M48" s="99"/>
    </row>
    <row r="49" spans="1:13" ht="11.25" customHeight="1">
      <c r="A49" s="112" t="s">
        <v>122</v>
      </c>
      <c r="B49" s="112" t="s">
        <v>123</v>
      </c>
      <c r="C49" s="124">
        <v>31</v>
      </c>
      <c r="D49" s="125">
        <v>3896.6</v>
      </c>
      <c r="E49" s="125">
        <v>125696.3</v>
      </c>
      <c r="I49" s="100"/>
      <c r="J49" s="121"/>
      <c r="K49" s="122"/>
      <c r="L49" s="123"/>
      <c r="M49" s="99"/>
    </row>
    <row r="50" spans="1:13" ht="11.25" customHeight="1">
      <c r="A50" s="112" t="s">
        <v>124</v>
      </c>
      <c r="B50" s="112" t="s">
        <v>125</v>
      </c>
      <c r="C50" s="124">
        <v>3</v>
      </c>
      <c r="D50" s="125">
        <v>186.5</v>
      </c>
      <c r="E50" s="125">
        <v>62162.400000000001</v>
      </c>
      <c r="I50" s="100"/>
      <c r="J50" s="121"/>
      <c r="K50" s="122"/>
      <c r="L50" s="123"/>
      <c r="M50" s="99"/>
    </row>
    <row r="51" spans="1:13" ht="11.25" customHeight="1">
      <c r="A51" s="112" t="s">
        <v>126</v>
      </c>
      <c r="B51" s="112" t="s">
        <v>127</v>
      </c>
      <c r="C51" s="124">
        <v>5</v>
      </c>
      <c r="D51" s="125">
        <v>324.39999999999998</v>
      </c>
      <c r="E51" s="125">
        <v>64876.1</v>
      </c>
      <c r="I51" s="100"/>
      <c r="J51" s="121"/>
      <c r="K51" s="122"/>
      <c r="L51" s="123"/>
      <c r="M51" s="99"/>
    </row>
    <row r="52" spans="1:13" ht="11.25" customHeight="1">
      <c r="A52" s="112" t="s">
        <v>59</v>
      </c>
      <c r="B52" s="112" t="s">
        <v>128</v>
      </c>
      <c r="C52" s="124">
        <v>2</v>
      </c>
      <c r="D52" s="125">
        <v>154.4</v>
      </c>
      <c r="E52" s="125">
        <v>77185.399999999994</v>
      </c>
      <c r="I52" s="100"/>
      <c r="J52" s="121"/>
      <c r="K52" s="122"/>
      <c r="L52" s="123"/>
      <c r="M52" s="99"/>
    </row>
    <row r="53" spans="1:13" ht="11.25" customHeight="1">
      <c r="A53" s="112" t="s">
        <v>61</v>
      </c>
      <c r="B53" s="112" t="s">
        <v>129</v>
      </c>
      <c r="C53" s="124">
        <v>1</v>
      </c>
      <c r="D53" s="125">
        <v>41</v>
      </c>
      <c r="E53" s="125">
        <v>40989</v>
      </c>
      <c r="I53" s="100"/>
      <c r="J53" s="121"/>
      <c r="K53" s="122"/>
      <c r="L53" s="123"/>
      <c r="M53" s="99"/>
    </row>
    <row r="54" spans="1:13" ht="11.25" customHeight="1">
      <c r="A54" s="112" t="s">
        <v>63</v>
      </c>
      <c r="B54" s="112" t="s">
        <v>130</v>
      </c>
      <c r="C54" s="124">
        <v>7</v>
      </c>
      <c r="D54" s="125">
        <v>467.4</v>
      </c>
      <c r="E54" s="125">
        <v>66774.2</v>
      </c>
      <c r="I54" s="100"/>
      <c r="J54" s="121"/>
      <c r="K54" s="122"/>
      <c r="L54" s="123"/>
      <c r="M54" s="99"/>
    </row>
    <row r="55" spans="1:13" ht="11.25" customHeight="1">
      <c r="A55" s="112" t="s">
        <v>65</v>
      </c>
      <c r="B55" s="112" t="s">
        <v>131</v>
      </c>
      <c r="C55" s="124">
        <v>10</v>
      </c>
      <c r="D55" s="125">
        <v>684.7</v>
      </c>
      <c r="E55" s="125">
        <v>68466.5</v>
      </c>
      <c r="I55" s="100"/>
      <c r="J55" s="121"/>
      <c r="K55" s="122"/>
      <c r="L55" s="123"/>
      <c r="M55" s="99"/>
    </row>
    <row r="56" spans="1:13" ht="11.25" customHeight="1">
      <c r="A56" s="112" t="s">
        <v>67</v>
      </c>
      <c r="B56" s="112" t="s">
        <v>132</v>
      </c>
      <c r="C56" s="124">
        <v>21</v>
      </c>
      <c r="D56" s="125">
        <v>2507.6999999999998</v>
      </c>
      <c r="E56" s="125">
        <v>119415.4</v>
      </c>
      <c r="I56" s="100"/>
      <c r="J56" s="121"/>
      <c r="K56" s="122"/>
      <c r="L56" s="123"/>
      <c r="M56" s="99"/>
    </row>
    <row r="57" spans="1:13" ht="11.25" customHeight="1">
      <c r="A57" s="117" t="s">
        <v>133</v>
      </c>
      <c r="B57" s="118"/>
      <c r="C57" s="124">
        <v>237</v>
      </c>
      <c r="D57" s="125">
        <v>26798.799999999999</v>
      </c>
      <c r="E57" s="125">
        <v>113075.1</v>
      </c>
    </row>
    <row r="58" spans="1:13" ht="11.25" customHeight="1">
      <c r="C58" s="119"/>
      <c r="D58" s="120"/>
    </row>
  </sheetData>
  <mergeCells count="38">
    <mergeCell ref="E41:E42"/>
    <mergeCell ref="A57:B57"/>
    <mergeCell ref="H22:H23"/>
    <mergeCell ref="I22:I23"/>
    <mergeCell ref="J22:J23"/>
    <mergeCell ref="K22:K23"/>
    <mergeCell ref="A38:B38"/>
    <mergeCell ref="A40:A42"/>
    <mergeCell ref="B40:B42"/>
    <mergeCell ref="C40:E40"/>
    <mergeCell ref="C41:C42"/>
    <mergeCell ref="D41:D42"/>
    <mergeCell ref="A21:A23"/>
    <mergeCell ref="B21:B23"/>
    <mergeCell ref="C21:E21"/>
    <mergeCell ref="F21:H21"/>
    <mergeCell ref="I21:K21"/>
    <mergeCell ref="C22:C23"/>
    <mergeCell ref="D22:D23"/>
    <mergeCell ref="E22:E23"/>
    <mergeCell ref="F22:F23"/>
    <mergeCell ref="G22:G23"/>
    <mergeCell ref="G3:G4"/>
    <mergeCell ref="H3:H4"/>
    <mergeCell ref="I3:I4"/>
    <mergeCell ref="J3:J4"/>
    <mergeCell ref="K3:K4"/>
    <mergeCell ref="A19:B19"/>
    <mergeCell ref="A1:F1"/>
    <mergeCell ref="A2:A4"/>
    <mergeCell ref="B2:B4"/>
    <mergeCell ref="C2:E2"/>
    <mergeCell ref="F2:H2"/>
    <mergeCell ref="I2:K2"/>
    <mergeCell ref="C3:C4"/>
    <mergeCell ref="D3:D4"/>
    <mergeCell ref="E3:E4"/>
    <mergeCell ref="F3:F4"/>
  </mergeCells>
  <pageMargins left="0.75" right="0.75" top="1" bottom="1" header="0.5" footer="0.5"/>
  <pageSetup paperSize="9" orientation="landscape"/>
  <rowBreaks count="3" manualBreakCount="3">
    <brk id="20" max="16383" man="1"/>
    <brk id="39" max="16383" man="1"/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O44"/>
  <sheetViews>
    <sheetView topLeftCell="A31" zoomScale="145" workbookViewId="0">
      <selection activeCell="D42" sqref="D42"/>
    </sheetView>
  </sheetViews>
  <sheetFormatPr defaultColWidth="7.77734375" defaultRowHeight="13.2" customHeight="1"/>
  <cols>
    <col min="1" max="1" width="3.33203125" style="126" customWidth="1"/>
    <col min="2" max="2" width="27.5546875" style="126" customWidth="1"/>
    <col min="3" max="3" width="9.21875" style="126" customWidth="1"/>
    <col min="4" max="4" width="11.77734375" style="126" customWidth="1"/>
    <col min="5" max="5" width="8.6640625" style="126" customWidth="1"/>
    <col min="6" max="6" width="9.21875" style="126" customWidth="1"/>
    <col min="7" max="7" width="11.77734375" style="126" customWidth="1"/>
    <col min="8" max="8" width="8.6640625" style="126" customWidth="1"/>
    <col min="9" max="9" width="9.21875" style="126" customWidth="1"/>
    <col min="10" max="10" width="11.77734375" style="126" customWidth="1"/>
    <col min="11" max="11" width="8.6640625" style="126" customWidth="1"/>
    <col min="12" max="12" width="7.77734375" style="126" hidden="1" customWidth="1"/>
    <col min="13" max="13" width="7.77734375" style="127" hidden="1" customWidth="1"/>
    <col min="14" max="14" width="7.77734375" style="126" hidden="1" customWidth="1"/>
    <col min="15" max="15" width="7.77734375" style="127" hidden="1" customWidth="1"/>
    <col min="16" max="16" width="7.77734375" style="126"/>
    <col min="17" max="17" width="11" style="126" customWidth="1"/>
    <col min="18" max="16384" width="7.77734375" style="126"/>
  </cols>
  <sheetData>
    <row r="1" spans="1:11" ht="13.2" customHeight="1">
      <c r="A1" s="101" t="s">
        <v>141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ht="23.25" customHeight="1">
      <c r="A2" s="103" t="s">
        <v>104</v>
      </c>
      <c r="B2" s="103" t="s">
        <v>105</v>
      </c>
      <c r="C2" s="106" t="s">
        <v>106</v>
      </c>
      <c r="D2" s="107"/>
      <c r="E2" s="107"/>
      <c r="F2" s="106" t="s">
        <v>142</v>
      </c>
      <c r="G2" s="107"/>
      <c r="H2" s="108"/>
      <c r="I2" s="106" t="s">
        <v>143</v>
      </c>
      <c r="J2" s="107"/>
      <c r="K2" s="108"/>
    </row>
    <row r="3" spans="1:11" ht="28.5" customHeight="1">
      <c r="A3" s="105"/>
      <c r="B3" s="105"/>
      <c r="C3" s="103" t="s">
        <v>107</v>
      </c>
      <c r="D3" s="103" t="s">
        <v>108</v>
      </c>
      <c r="E3" s="103" t="s">
        <v>109</v>
      </c>
      <c r="F3" s="103" t="s">
        <v>107</v>
      </c>
      <c r="G3" s="103" t="s">
        <v>108</v>
      </c>
      <c r="H3" s="103" t="s">
        <v>109</v>
      </c>
      <c r="I3" s="103" t="s">
        <v>107</v>
      </c>
      <c r="J3" s="103" t="s">
        <v>108</v>
      </c>
      <c r="K3" s="103" t="s">
        <v>109</v>
      </c>
    </row>
    <row r="4" spans="1:11" ht="21.75" customHeight="1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11" ht="13.2" customHeight="1">
      <c r="A5" s="112" t="s">
        <v>110</v>
      </c>
      <c r="B5" s="112" t="s">
        <v>111</v>
      </c>
      <c r="C5" s="113">
        <v>26738</v>
      </c>
      <c r="D5" s="114">
        <v>107418.2</v>
      </c>
      <c r="E5" s="115">
        <v>4017.4</v>
      </c>
      <c r="F5" s="124">
        <v>217</v>
      </c>
      <c r="G5" s="128">
        <v>265.89999999999998</v>
      </c>
      <c r="H5" s="128">
        <v>1225.2</v>
      </c>
      <c r="I5" s="124">
        <v>1068</v>
      </c>
      <c r="J5" s="128">
        <v>2235.3000000000002</v>
      </c>
      <c r="K5" s="128">
        <v>2093</v>
      </c>
    </row>
    <row r="6" spans="1:11" ht="13.2" customHeight="1">
      <c r="A6" s="112" t="s">
        <v>112</v>
      </c>
      <c r="B6" s="112" t="s">
        <v>113</v>
      </c>
      <c r="C6" s="113">
        <v>34632</v>
      </c>
      <c r="D6" s="114">
        <v>179269.5</v>
      </c>
      <c r="E6" s="115">
        <v>5176.3999999999996</v>
      </c>
      <c r="F6" s="124">
        <v>205</v>
      </c>
      <c r="G6" s="128">
        <v>254.8</v>
      </c>
      <c r="H6" s="128">
        <v>1242.8</v>
      </c>
      <c r="I6" s="124">
        <v>1307</v>
      </c>
      <c r="J6" s="128">
        <v>2735.6</v>
      </c>
      <c r="K6" s="128">
        <v>2093</v>
      </c>
    </row>
    <row r="7" spans="1:11" ht="13.2" customHeight="1">
      <c r="A7" s="112" t="s">
        <v>114</v>
      </c>
      <c r="B7" s="112" t="s">
        <v>115</v>
      </c>
      <c r="C7" s="113">
        <v>19142</v>
      </c>
      <c r="D7" s="114">
        <v>77198.7</v>
      </c>
      <c r="E7" s="115">
        <v>4032.9</v>
      </c>
      <c r="F7" s="124">
        <v>194</v>
      </c>
      <c r="G7" s="128">
        <v>227.2</v>
      </c>
      <c r="H7" s="128">
        <v>1170.9000000000001</v>
      </c>
      <c r="I7" s="124">
        <v>660</v>
      </c>
      <c r="J7" s="128">
        <v>1381.4</v>
      </c>
      <c r="K7" s="128">
        <v>2093</v>
      </c>
    </row>
    <row r="8" spans="1:11" ht="13.2" customHeight="1">
      <c r="A8" s="112" t="s">
        <v>116</v>
      </c>
      <c r="B8" s="112" t="s">
        <v>117</v>
      </c>
      <c r="C8" s="113">
        <v>10948</v>
      </c>
      <c r="D8" s="114">
        <v>40966</v>
      </c>
      <c r="E8" s="115">
        <v>3741.9</v>
      </c>
      <c r="F8" s="124">
        <v>149</v>
      </c>
      <c r="G8" s="128">
        <v>177.7</v>
      </c>
      <c r="H8" s="128">
        <v>1192.9000000000001</v>
      </c>
      <c r="I8" s="124">
        <v>359</v>
      </c>
      <c r="J8" s="128">
        <v>751.4</v>
      </c>
      <c r="K8" s="128">
        <v>2093</v>
      </c>
    </row>
    <row r="9" spans="1:11" ht="13.2" customHeight="1">
      <c r="A9" s="112" t="s">
        <v>118</v>
      </c>
      <c r="B9" s="112" t="s">
        <v>119</v>
      </c>
      <c r="C9" s="113">
        <v>17428</v>
      </c>
      <c r="D9" s="114">
        <v>63435.1</v>
      </c>
      <c r="E9" s="115">
        <v>3639.8</v>
      </c>
      <c r="F9" s="124">
        <v>203</v>
      </c>
      <c r="G9" s="128">
        <v>243.5</v>
      </c>
      <c r="H9" s="128">
        <v>1199.5999999999999</v>
      </c>
      <c r="I9" s="124">
        <v>542</v>
      </c>
      <c r="J9" s="128">
        <v>1134.4000000000001</v>
      </c>
      <c r="K9" s="128">
        <v>2093</v>
      </c>
    </row>
    <row r="10" spans="1:11" ht="13.2" customHeight="1">
      <c r="A10" s="112" t="s">
        <v>120</v>
      </c>
      <c r="B10" s="112" t="s">
        <v>121</v>
      </c>
      <c r="C10" s="113">
        <v>103591</v>
      </c>
      <c r="D10" s="114">
        <v>566081</v>
      </c>
      <c r="E10" s="115">
        <v>5464.6</v>
      </c>
      <c r="F10" s="124">
        <v>341</v>
      </c>
      <c r="G10" s="128">
        <v>444.4</v>
      </c>
      <c r="H10" s="128">
        <v>1303.3</v>
      </c>
      <c r="I10" s="124">
        <v>4301</v>
      </c>
      <c r="J10" s="128">
        <v>9002</v>
      </c>
      <c r="K10" s="128">
        <v>2093</v>
      </c>
    </row>
    <row r="11" spans="1:11" ht="13.2" customHeight="1">
      <c r="A11" s="112" t="s">
        <v>122</v>
      </c>
      <c r="B11" s="112" t="s">
        <v>123</v>
      </c>
      <c r="C11" s="113">
        <v>73753</v>
      </c>
      <c r="D11" s="114">
        <v>346855.5</v>
      </c>
      <c r="E11" s="115">
        <v>4702.8999999999996</v>
      </c>
      <c r="F11" s="124">
        <v>380</v>
      </c>
      <c r="G11" s="128">
        <v>478.6</v>
      </c>
      <c r="H11" s="128">
        <v>1259.5</v>
      </c>
      <c r="I11" s="124">
        <v>3589</v>
      </c>
      <c r="J11" s="128">
        <v>7511.8</v>
      </c>
      <c r="K11" s="128">
        <v>2093</v>
      </c>
    </row>
    <row r="12" spans="1:11" ht="13.2" customHeight="1">
      <c r="A12" s="112" t="s">
        <v>124</v>
      </c>
      <c r="B12" s="112" t="s">
        <v>125</v>
      </c>
      <c r="C12" s="113">
        <v>19250</v>
      </c>
      <c r="D12" s="114">
        <v>68385.8</v>
      </c>
      <c r="E12" s="115">
        <v>3552.5</v>
      </c>
      <c r="F12" s="124">
        <v>266</v>
      </c>
      <c r="G12" s="128">
        <v>306.2</v>
      </c>
      <c r="H12" s="128">
        <v>1151.3</v>
      </c>
      <c r="I12" s="124">
        <v>539</v>
      </c>
      <c r="J12" s="128">
        <v>1128.0999999999999</v>
      </c>
      <c r="K12" s="128">
        <v>2093</v>
      </c>
    </row>
    <row r="13" spans="1:11" ht="13.2" customHeight="1">
      <c r="A13" s="112" t="s">
        <v>126</v>
      </c>
      <c r="B13" s="112" t="s">
        <v>127</v>
      </c>
      <c r="C13" s="113">
        <v>16535</v>
      </c>
      <c r="D13" s="114">
        <v>61818.1</v>
      </c>
      <c r="E13" s="115">
        <v>3738.6</v>
      </c>
      <c r="F13" s="124">
        <v>191</v>
      </c>
      <c r="G13" s="128">
        <v>217.5</v>
      </c>
      <c r="H13" s="128">
        <v>1138.5999999999999</v>
      </c>
      <c r="I13" s="124">
        <v>479</v>
      </c>
      <c r="J13" s="128">
        <v>1002.5</v>
      </c>
      <c r="K13" s="128">
        <v>2093</v>
      </c>
    </row>
    <row r="14" spans="1:11" ht="13.2" customHeight="1">
      <c r="A14" s="112" t="s">
        <v>59</v>
      </c>
      <c r="B14" s="112" t="s">
        <v>128</v>
      </c>
      <c r="C14" s="113">
        <v>14707</v>
      </c>
      <c r="D14" s="114">
        <v>53003.1</v>
      </c>
      <c r="E14" s="115">
        <v>3603.9</v>
      </c>
      <c r="F14" s="124">
        <v>257</v>
      </c>
      <c r="G14" s="128">
        <v>296.39999999999998</v>
      </c>
      <c r="H14" s="128">
        <v>1153.3</v>
      </c>
      <c r="I14" s="124">
        <v>460</v>
      </c>
      <c r="J14" s="128">
        <v>962.8</v>
      </c>
      <c r="K14" s="128">
        <v>2093</v>
      </c>
    </row>
    <row r="15" spans="1:11" ht="13.2" customHeight="1">
      <c r="A15" s="112" t="s">
        <v>61</v>
      </c>
      <c r="B15" s="112" t="s">
        <v>129</v>
      </c>
      <c r="C15" s="113">
        <v>17958</v>
      </c>
      <c r="D15" s="114">
        <v>70998.399999999994</v>
      </c>
      <c r="E15" s="115">
        <v>3953.6</v>
      </c>
      <c r="F15" s="124">
        <v>230</v>
      </c>
      <c r="G15" s="128">
        <v>273.60000000000002</v>
      </c>
      <c r="H15" s="128">
        <v>1189.5</v>
      </c>
      <c r="I15" s="124">
        <v>664</v>
      </c>
      <c r="J15" s="128">
        <v>1389.8</v>
      </c>
      <c r="K15" s="128">
        <v>2093</v>
      </c>
    </row>
    <row r="16" spans="1:11" ht="13.2" customHeight="1">
      <c r="A16" s="112" t="s">
        <v>63</v>
      </c>
      <c r="B16" s="112" t="s">
        <v>130</v>
      </c>
      <c r="C16" s="113">
        <v>18503</v>
      </c>
      <c r="D16" s="114">
        <v>66738.600000000006</v>
      </c>
      <c r="E16" s="115">
        <v>3606.9</v>
      </c>
      <c r="F16" s="124">
        <v>289</v>
      </c>
      <c r="G16" s="128">
        <v>343.8</v>
      </c>
      <c r="H16" s="128">
        <v>1189.7</v>
      </c>
      <c r="I16" s="124">
        <v>616</v>
      </c>
      <c r="J16" s="128">
        <v>1289.3</v>
      </c>
      <c r="K16" s="128">
        <v>2093</v>
      </c>
    </row>
    <row r="17" spans="1:11" ht="13.2" customHeight="1">
      <c r="A17" s="112" t="s">
        <v>65</v>
      </c>
      <c r="B17" s="112" t="s">
        <v>131</v>
      </c>
      <c r="C17" s="113">
        <v>68379</v>
      </c>
      <c r="D17" s="114">
        <v>265944.2</v>
      </c>
      <c r="E17" s="115">
        <v>3889.3</v>
      </c>
      <c r="F17" s="124">
        <v>485</v>
      </c>
      <c r="G17" s="128">
        <v>581.4</v>
      </c>
      <c r="H17" s="128">
        <v>1198.7</v>
      </c>
      <c r="I17" s="124">
        <v>1914</v>
      </c>
      <c r="J17" s="128">
        <v>4006</v>
      </c>
      <c r="K17" s="128">
        <v>2093</v>
      </c>
    </row>
    <row r="18" spans="1:11" ht="13.2" customHeight="1">
      <c r="A18" s="112" t="s">
        <v>67</v>
      </c>
      <c r="B18" s="112" t="s">
        <v>132</v>
      </c>
      <c r="C18" s="113">
        <v>82036</v>
      </c>
      <c r="D18" s="114">
        <v>431102.7</v>
      </c>
      <c r="E18" s="115">
        <v>5255</v>
      </c>
      <c r="F18" s="124">
        <v>352</v>
      </c>
      <c r="G18" s="128">
        <v>469.4</v>
      </c>
      <c r="H18" s="128">
        <v>1333.5</v>
      </c>
      <c r="I18" s="124">
        <v>3125</v>
      </c>
      <c r="J18" s="128">
        <v>6540.6</v>
      </c>
      <c r="K18" s="128">
        <v>2093</v>
      </c>
    </row>
    <row r="19" spans="1:11" ht="13.2" customHeight="1">
      <c r="A19" s="117" t="s">
        <v>133</v>
      </c>
      <c r="B19" s="118"/>
      <c r="C19" s="113">
        <v>523600</v>
      </c>
      <c r="D19" s="114">
        <v>2399214.9</v>
      </c>
      <c r="E19" s="115">
        <v>4582.2</v>
      </c>
      <c r="F19" s="124">
        <v>3759</v>
      </c>
      <c r="G19" s="128">
        <v>4580.3999999999996</v>
      </c>
      <c r="H19" s="128">
        <v>1218.5</v>
      </c>
      <c r="I19" s="124">
        <v>19623</v>
      </c>
      <c r="J19" s="128">
        <v>41071</v>
      </c>
      <c r="K19" s="128">
        <v>2093</v>
      </c>
    </row>
    <row r="20" spans="1:11" ht="13.2" customHeight="1">
      <c r="A20" s="99"/>
      <c r="B20" s="99"/>
      <c r="C20" s="119"/>
      <c r="D20" s="120"/>
      <c r="E20" s="99"/>
      <c r="F20" s="119"/>
      <c r="G20" s="120"/>
      <c r="H20" s="99"/>
      <c r="I20" s="119"/>
      <c r="J20" s="120"/>
      <c r="K20" s="99"/>
    </row>
    <row r="21" spans="1:11" ht="22.5" customHeight="1">
      <c r="A21" s="103" t="s">
        <v>104</v>
      </c>
      <c r="B21" s="103" t="s">
        <v>105</v>
      </c>
      <c r="C21" s="106" t="s">
        <v>144</v>
      </c>
      <c r="D21" s="107"/>
      <c r="E21" s="108"/>
      <c r="F21" s="106" t="s">
        <v>145</v>
      </c>
      <c r="G21" s="107"/>
      <c r="H21" s="108"/>
      <c r="I21" s="106" t="s">
        <v>88</v>
      </c>
      <c r="J21" s="107"/>
      <c r="K21" s="108"/>
    </row>
    <row r="22" spans="1:11" ht="13.2" customHeight="1">
      <c r="A22" s="105"/>
      <c r="B22" s="105"/>
      <c r="C22" s="103" t="s">
        <v>107</v>
      </c>
      <c r="D22" s="103" t="s">
        <v>108</v>
      </c>
      <c r="E22" s="103" t="s">
        <v>109</v>
      </c>
      <c r="F22" s="103" t="s">
        <v>107</v>
      </c>
      <c r="G22" s="103" t="s">
        <v>108</v>
      </c>
      <c r="H22" s="103" t="s">
        <v>109</v>
      </c>
      <c r="I22" s="103" t="s">
        <v>107</v>
      </c>
      <c r="J22" s="103" t="s">
        <v>108</v>
      </c>
      <c r="K22" s="103" t="s">
        <v>109</v>
      </c>
    </row>
    <row r="23" spans="1:11" ht="39.75" customHeight="1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</row>
    <row r="24" spans="1:11" ht="13.2" customHeight="1">
      <c r="A24" s="112" t="s">
        <v>110</v>
      </c>
      <c r="B24" s="112" t="s">
        <v>111</v>
      </c>
      <c r="C24" s="124">
        <v>25453</v>
      </c>
      <c r="D24" s="128">
        <v>104917.1</v>
      </c>
      <c r="E24" s="128">
        <v>4122</v>
      </c>
      <c r="F24" s="124">
        <v>7545</v>
      </c>
      <c r="G24" s="128">
        <v>30482.6</v>
      </c>
      <c r="H24" s="128">
        <v>4040.1</v>
      </c>
      <c r="I24" s="124">
        <v>0</v>
      </c>
      <c r="J24" s="128">
        <v>0</v>
      </c>
      <c r="K24" s="128">
        <v>0</v>
      </c>
    </row>
    <row r="25" spans="1:11" ht="13.2" customHeight="1">
      <c r="A25" s="112" t="s">
        <v>112</v>
      </c>
      <c r="B25" s="112" t="s">
        <v>113</v>
      </c>
      <c r="C25" s="124">
        <v>33120</v>
      </c>
      <c r="D25" s="128">
        <v>176279.2</v>
      </c>
      <c r="E25" s="128">
        <v>5322.4</v>
      </c>
      <c r="F25" s="124">
        <v>11453</v>
      </c>
      <c r="G25" s="128">
        <v>60149.1</v>
      </c>
      <c r="H25" s="128">
        <v>5251.8</v>
      </c>
      <c r="I25" s="124">
        <v>0</v>
      </c>
      <c r="J25" s="128">
        <v>0</v>
      </c>
      <c r="K25" s="128">
        <v>0</v>
      </c>
    </row>
    <row r="26" spans="1:11" ht="13.2" customHeight="1">
      <c r="A26" s="112" t="s">
        <v>114</v>
      </c>
      <c r="B26" s="112" t="s">
        <v>115</v>
      </c>
      <c r="C26" s="124">
        <v>18288</v>
      </c>
      <c r="D26" s="128">
        <v>75590.100000000006</v>
      </c>
      <c r="E26" s="128">
        <v>4133.3</v>
      </c>
      <c r="F26" s="124">
        <v>4513</v>
      </c>
      <c r="G26" s="128">
        <v>18460.3</v>
      </c>
      <c r="H26" s="128">
        <v>4090.5</v>
      </c>
      <c r="I26" s="124">
        <v>0</v>
      </c>
      <c r="J26" s="128">
        <v>0</v>
      </c>
      <c r="K26" s="128">
        <v>0</v>
      </c>
    </row>
    <row r="27" spans="1:11" ht="13.2" customHeight="1">
      <c r="A27" s="112" t="s">
        <v>116</v>
      </c>
      <c r="B27" s="112" t="s">
        <v>117</v>
      </c>
      <c r="C27" s="124">
        <v>10440</v>
      </c>
      <c r="D27" s="128">
        <v>40036.9</v>
      </c>
      <c r="E27" s="128">
        <v>3835</v>
      </c>
      <c r="F27" s="124">
        <v>2550</v>
      </c>
      <c r="G27" s="128">
        <v>9836.7000000000007</v>
      </c>
      <c r="H27" s="128">
        <v>3857.5</v>
      </c>
      <c r="I27" s="124">
        <v>0</v>
      </c>
      <c r="J27" s="128">
        <v>0</v>
      </c>
      <c r="K27" s="128">
        <v>0</v>
      </c>
    </row>
    <row r="28" spans="1:11" ht="13.2" customHeight="1">
      <c r="A28" s="112" t="s">
        <v>118</v>
      </c>
      <c r="B28" s="112" t="s">
        <v>119</v>
      </c>
      <c r="C28" s="124">
        <v>16683</v>
      </c>
      <c r="D28" s="128">
        <v>62057.2</v>
      </c>
      <c r="E28" s="128">
        <v>3719.8</v>
      </c>
      <c r="F28" s="124">
        <v>3585</v>
      </c>
      <c r="G28" s="128">
        <v>13546.4</v>
      </c>
      <c r="H28" s="128">
        <v>3778.6</v>
      </c>
      <c r="I28" s="124">
        <v>0</v>
      </c>
      <c r="J28" s="128">
        <v>0</v>
      </c>
      <c r="K28" s="128">
        <v>0</v>
      </c>
    </row>
    <row r="29" spans="1:11" ht="13.2" customHeight="1">
      <c r="A29" s="112" t="s">
        <v>120</v>
      </c>
      <c r="B29" s="112" t="s">
        <v>121</v>
      </c>
      <c r="C29" s="124">
        <v>98949</v>
      </c>
      <c r="D29" s="128">
        <v>556634.5</v>
      </c>
      <c r="E29" s="128">
        <v>5625.5</v>
      </c>
      <c r="F29" s="124">
        <v>36171</v>
      </c>
      <c r="G29" s="128">
        <v>206743</v>
      </c>
      <c r="H29" s="128">
        <v>5715.7</v>
      </c>
      <c r="I29" s="124">
        <v>0</v>
      </c>
      <c r="J29" s="128">
        <v>0</v>
      </c>
      <c r="K29" s="128">
        <v>0</v>
      </c>
    </row>
    <row r="30" spans="1:11" ht="13.2" customHeight="1">
      <c r="A30" s="112" t="s">
        <v>122</v>
      </c>
      <c r="B30" s="112" t="s">
        <v>123</v>
      </c>
      <c r="C30" s="124">
        <v>69784</v>
      </c>
      <c r="D30" s="128">
        <v>338865.1</v>
      </c>
      <c r="E30" s="128">
        <v>4855.8999999999996</v>
      </c>
      <c r="F30" s="124">
        <v>25714</v>
      </c>
      <c r="G30" s="128">
        <v>123219</v>
      </c>
      <c r="H30" s="128">
        <v>4791.8999999999996</v>
      </c>
      <c r="I30" s="124">
        <v>0</v>
      </c>
      <c r="J30" s="128">
        <v>0</v>
      </c>
      <c r="K30" s="128">
        <v>0</v>
      </c>
    </row>
    <row r="31" spans="1:11" ht="13.2" customHeight="1">
      <c r="A31" s="112" t="s">
        <v>124</v>
      </c>
      <c r="B31" s="112" t="s">
        <v>125</v>
      </c>
      <c r="C31" s="124">
        <v>18445</v>
      </c>
      <c r="D31" s="128">
        <v>66951.399999999994</v>
      </c>
      <c r="E31" s="128">
        <v>3629.8</v>
      </c>
      <c r="F31" s="124">
        <v>3703</v>
      </c>
      <c r="G31" s="128">
        <v>13388.3</v>
      </c>
      <c r="H31" s="128">
        <v>3615.5</v>
      </c>
      <c r="I31" s="124">
        <v>0</v>
      </c>
      <c r="J31" s="128">
        <v>0</v>
      </c>
      <c r="K31" s="128">
        <v>0</v>
      </c>
    </row>
    <row r="32" spans="1:11" ht="13.2" customHeight="1">
      <c r="A32" s="112" t="s">
        <v>126</v>
      </c>
      <c r="B32" s="112" t="s">
        <v>127</v>
      </c>
      <c r="C32" s="124">
        <v>15865</v>
      </c>
      <c r="D32" s="128">
        <v>60598.1</v>
      </c>
      <c r="E32" s="128">
        <v>3819.6</v>
      </c>
      <c r="F32" s="124">
        <v>3310</v>
      </c>
      <c r="G32" s="128">
        <v>12576.1</v>
      </c>
      <c r="H32" s="128">
        <v>3799.4</v>
      </c>
      <c r="I32" s="124">
        <v>0</v>
      </c>
      <c r="J32" s="128">
        <v>0</v>
      </c>
      <c r="K32" s="128">
        <v>0</v>
      </c>
    </row>
    <row r="33" spans="1:11" ht="13.2" customHeight="1">
      <c r="A33" s="112" t="s">
        <v>59</v>
      </c>
      <c r="B33" s="112" t="s">
        <v>128</v>
      </c>
      <c r="C33" s="124">
        <v>13990</v>
      </c>
      <c r="D33" s="128">
        <v>51743.9</v>
      </c>
      <c r="E33" s="128">
        <v>3698.6</v>
      </c>
      <c r="F33" s="124">
        <v>3296</v>
      </c>
      <c r="G33" s="128">
        <v>12441.2</v>
      </c>
      <c r="H33" s="128">
        <v>3774.6</v>
      </c>
      <c r="I33" s="124">
        <v>0</v>
      </c>
      <c r="J33" s="128">
        <v>0</v>
      </c>
      <c r="K33" s="128">
        <v>0</v>
      </c>
    </row>
    <row r="34" spans="1:11" ht="13.2" customHeight="1">
      <c r="A34" s="112" t="s">
        <v>61</v>
      </c>
      <c r="B34" s="112" t="s">
        <v>129</v>
      </c>
      <c r="C34" s="124">
        <v>17064</v>
      </c>
      <c r="D34" s="128">
        <v>69335.100000000006</v>
      </c>
      <c r="E34" s="128">
        <v>4063.2</v>
      </c>
      <c r="F34" s="124">
        <v>4873</v>
      </c>
      <c r="G34" s="128">
        <v>19699.5</v>
      </c>
      <c r="H34" s="128">
        <v>4042.6</v>
      </c>
      <c r="I34" s="124">
        <v>0</v>
      </c>
      <c r="J34" s="128">
        <v>0</v>
      </c>
      <c r="K34" s="128">
        <v>0</v>
      </c>
    </row>
    <row r="35" spans="1:11" ht="13.2" customHeight="1">
      <c r="A35" s="112" t="s">
        <v>63</v>
      </c>
      <c r="B35" s="112" t="s">
        <v>130</v>
      </c>
      <c r="C35" s="124">
        <v>17598</v>
      </c>
      <c r="D35" s="128">
        <v>65105.4</v>
      </c>
      <c r="E35" s="128">
        <v>3699.6</v>
      </c>
      <c r="F35" s="124">
        <v>3774</v>
      </c>
      <c r="G35" s="128">
        <v>13363.9</v>
      </c>
      <c r="H35" s="128">
        <v>3541.1</v>
      </c>
      <c r="I35" s="124">
        <v>0</v>
      </c>
      <c r="J35" s="128">
        <v>0</v>
      </c>
      <c r="K35" s="128">
        <v>0</v>
      </c>
    </row>
    <row r="36" spans="1:11" ht="13.2" customHeight="1">
      <c r="A36" s="112" t="s">
        <v>65</v>
      </c>
      <c r="B36" s="112" t="s">
        <v>131</v>
      </c>
      <c r="C36" s="124">
        <v>65980</v>
      </c>
      <c r="D36" s="128">
        <v>261356.79999999999</v>
      </c>
      <c r="E36" s="128">
        <v>3961.2</v>
      </c>
      <c r="F36" s="124">
        <v>14408</v>
      </c>
      <c r="G36" s="128">
        <v>59386</v>
      </c>
      <c r="H36" s="128">
        <v>4121.7</v>
      </c>
      <c r="I36" s="124">
        <v>0</v>
      </c>
      <c r="J36" s="128">
        <v>0</v>
      </c>
      <c r="K36" s="128">
        <v>0</v>
      </c>
    </row>
    <row r="37" spans="1:11" ht="13.2" customHeight="1">
      <c r="A37" s="112" t="s">
        <v>67</v>
      </c>
      <c r="B37" s="112" t="s">
        <v>132</v>
      </c>
      <c r="C37" s="124">
        <v>78559</v>
      </c>
      <c r="D37" s="128">
        <v>424092.7</v>
      </c>
      <c r="E37" s="128">
        <v>5398.4</v>
      </c>
      <c r="F37" s="124">
        <v>27757</v>
      </c>
      <c r="G37" s="128">
        <v>146746.6</v>
      </c>
      <c r="H37" s="128">
        <v>5286.8</v>
      </c>
      <c r="I37" s="124">
        <v>0</v>
      </c>
      <c r="J37" s="128">
        <v>0</v>
      </c>
      <c r="K37" s="128">
        <v>0</v>
      </c>
    </row>
    <row r="38" spans="1:11" ht="13.2" customHeight="1">
      <c r="A38" s="117" t="s">
        <v>133</v>
      </c>
      <c r="B38" s="118"/>
      <c r="C38" s="124">
        <v>500218</v>
      </c>
      <c r="D38" s="128">
        <v>2353563.5</v>
      </c>
      <c r="E38" s="128">
        <v>4705.1000000000004</v>
      </c>
      <c r="F38" s="124">
        <v>152652</v>
      </c>
      <c r="G38" s="128">
        <v>740038.7</v>
      </c>
      <c r="H38" s="128">
        <v>4847.8999999999996</v>
      </c>
      <c r="I38" s="124">
        <v>0</v>
      </c>
      <c r="J38" s="128">
        <v>0</v>
      </c>
      <c r="K38" s="128">
        <v>0</v>
      </c>
    </row>
    <row r="39" spans="1:11" ht="13.2" customHeight="1">
      <c r="A39" s="99"/>
      <c r="B39" s="99"/>
      <c r="C39" s="119"/>
      <c r="D39" s="120"/>
      <c r="E39" s="99"/>
      <c r="F39" s="119"/>
      <c r="G39" s="120"/>
      <c r="H39" s="99"/>
      <c r="I39" s="99"/>
      <c r="J39" s="99"/>
      <c r="K39" s="99"/>
    </row>
    <row r="40" spans="1:11" ht="13.2" customHeight="1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</row>
    <row r="41" spans="1:11" ht="13.2" customHeight="1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</row>
    <row r="42" spans="1:11" ht="13.2" customHeight="1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</row>
    <row r="43" spans="1:11" ht="13.2" customHeight="1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</row>
    <row r="44" spans="1:11" ht="13.2" customHeight="1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</row>
  </sheetData>
  <mergeCells count="31">
    <mergeCell ref="H22:H23"/>
    <mergeCell ref="I22:I23"/>
    <mergeCell ref="J22:J23"/>
    <mergeCell ref="K22:K23"/>
    <mergeCell ref="A38:B38"/>
    <mergeCell ref="A21:A23"/>
    <mergeCell ref="B21:B23"/>
    <mergeCell ref="C21:E21"/>
    <mergeCell ref="F21:H21"/>
    <mergeCell ref="I21:K21"/>
    <mergeCell ref="C22:C23"/>
    <mergeCell ref="D22:D23"/>
    <mergeCell ref="E22:E23"/>
    <mergeCell ref="F22:F23"/>
    <mergeCell ref="G22:G23"/>
    <mergeCell ref="G3:G4"/>
    <mergeCell ref="H3:H4"/>
    <mergeCell ref="I3:I4"/>
    <mergeCell ref="J3:J4"/>
    <mergeCell ref="K3:K4"/>
    <mergeCell ref="A19:B19"/>
    <mergeCell ref="A1:K1"/>
    <mergeCell ref="A2:A4"/>
    <mergeCell ref="B2:B4"/>
    <mergeCell ref="C2:E2"/>
    <mergeCell ref="F2:H2"/>
    <mergeCell ref="I2:K2"/>
    <mergeCell ref="C3:C4"/>
    <mergeCell ref="D3:D4"/>
    <mergeCell ref="E3:E4"/>
    <mergeCell ref="F3:F4"/>
  </mergeCells>
  <pageMargins left="0.75" right="0.75" top="1" bottom="1" header="0.5" footer="0.5"/>
  <pageSetup paperSize="9" orientation="landscape"/>
  <rowBreaks count="2" manualBreakCount="2">
    <brk id="20" max="16383" man="1"/>
    <brk id="3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27"/>
  <sheetViews>
    <sheetView showFormulas="1" tabSelected="1" workbookViewId="0">
      <selection activeCell="D5" sqref="D5"/>
    </sheetView>
  </sheetViews>
  <sheetFormatPr defaultColWidth="7.77734375" defaultRowHeight="13.2" customHeight="1"/>
  <cols>
    <col min="1" max="1" width="5.109375" customWidth="1"/>
    <col min="2" max="3" width="5.33203125" customWidth="1"/>
    <col min="4" max="4" width="5.6640625" customWidth="1"/>
    <col min="5" max="5" width="5" customWidth="1"/>
    <col min="6" max="6" width="7.6640625" customWidth="1"/>
    <col min="7" max="7" width="9.77734375" customWidth="1"/>
    <col min="8" max="8" width="4.44140625" customWidth="1"/>
    <col min="9" max="9" width="5.6640625" customWidth="1"/>
  </cols>
  <sheetData>
    <row r="1" spans="1:9" ht="13.2" customHeight="1">
      <c r="A1" s="1" t="s">
        <v>0</v>
      </c>
      <c r="B1" s="1"/>
      <c r="C1" s="1"/>
      <c r="D1" s="1"/>
      <c r="E1" s="1"/>
      <c r="F1" s="1"/>
      <c r="G1" s="1"/>
    </row>
    <row r="2" spans="1:9" ht="13.2" customHeight="1">
      <c r="A2" s="2"/>
    </row>
    <row r="3" spans="1:9" ht="35.25" customHeight="1">
      <c r="A3" s="3" t="s">
        <v>146</v>
      </c>
      <c r="B3" s="3"/>
      <c r="C3" s="3"/>
      <c r="D3" s="3"/>
      <c r="E3" s="3"/>
      <c r="F3" s="3"/>
      <c r="G3" s="3"/>
    </row>
    <row r="4" spans="1:9" ht="15.75" customHeight="1">
      <c r="B4" s="4"/>
      <c r="C4" s="5" t="s">
        <v>2</v>
      </c>
      <c r="D4" s="6" t="s">
        <v>3</v>
      </c>
      <c r="E4" s="6"/>
    </row>
    <row r="5" spans="1:9" ht="16.5" customHeight="1" thickBot="1">
      <c r="A5" s="7"/>
    </row>
    <row r="6" spans="1:9" ht="14.25" customHeight="1" thickBot="1">
      <c r="A6" s="9" t="s">
        <v>4</v>
      </c>
      <c r="B6" s="11"/>
      <c r="C6" s="11"/>
      <c r="D6" s="11"/>
      <c r="E6" s="10"/>
      <c r="F6" s="8" t="s">
        <v>5</v>
      </c>
      <c r="G6" s="12" t="s">
        <v>6</v>
      </c>
      <c r="H6" s="13"/>
      <c r="I6" s="13"/>
    </row>
    <row r="7" spans="1:9" ht="2.25" hidden="1" customHeight="1">
      <c r="A7" s="14"/>
      <c r="B7" s="15"/>
      <c r="C7" s="15"/>
      <c r="D7" s="15"/>
      <c r="E7" s="16"/>
      <c r="F7" s="17"/>
      <c r="G7" s="18"/>
      <c r="H7" s="19"/>
      <c r="I7" s="19"/>
    </row>
    <row r="8" spans="1:9" ht="34.5" customHeight="1">
      <c r="A8" s="20" t="s">
        <v>7</v>
      </c>
      <c r="B8" s="21"/>
      <c r="C8" s="21"/>
      <c r="D8" s="21"/>
      <c r="E8" s="22"/>
      <c r="F8" s="23"/>
      <c r="G8" s="24" t="s">
        <v>8</v>
      </c>
      <c r="H8" s="25"/>
      <c r="I8" s="25"/>
    </row>
    <row r="9" spans="1:9" ht="25.5" customHeight="1">
      <c r="A9" s="26" t="s">
        <v>9</v>
      </c>
      <c r="B9" s="27"/>
      <c r="C9" s="27"/>
      <c r="D9" s="27"/>
      <c r="E9" s="28"/>
      <c r="F9" s="30" t="s">
        <v>10</v>
      </c>
      <c r="G9" s="24"/>
      <c r="H9" s="25"/>
      <c r="I9" s="25"/>
    </row>
    <row r="10" spans="1:9" ht="13.5" customHeight="1" thickBot="1">
      <c r="A10" s="31" t="s">
        <v>11</v>
      </c>
      <c r="B10" s="33"/>
      <c r="C10" s="33"/>
      <c r="D10" s="33"/>
      <c r="E10" s="32"/>
      <c r="F10" s="29"/>
      <c r="G10" s="24"/>
      <c r="H10" s="25"/>
      <c r="I10" s="25"/>
    </row>
    <row r="11" spans="1:9" ht="29.25" customHeight="1">
      <c r="A11" s="20" t="s">
        <v>12</v>
      </c>
      <c r="B11" s="21"/>
      <c r="C11" s="21"/>
      <c r="D11" s="21"/>
      <c r="E11" s="22"/>
      <c r="F11" s="34"/>
      <c r="G11" s="24"/>
      <c r="H11" s="25"/>
      <c r="I11" s="25"/>
    </row>
    <row r="12" spans="1:9" ht="13.5" customHeight="1">
      <c r="A12" s="35" t="s">
        <v>13</v>
      </c>
      <c r="B12" s="36"/>
      <c r="C12" s="36"/>
      <c r="D12" s="36"/>
      <c r="E12" s="37"/>
      <c r="F12" s="30" t="s">
        <v>14</v>
      </c>
      <c r="G12" s="38"/>
    </row>
    <row r="13" spans="1:9" ht="51.75" customHeight="1" thickBot="1">
      <c r="A13" s="39" t="s">
        <v>15</v>
      </c>
      <c r="B13" s="41"/>
      <c r="C13" s="41"/>
      <c r="D13" s="41"/>
      <c r="E13" s="40"/>
      <c r="F13" s="29"/>
      <c r="G13" s="38"/>
      <c r="H13" s="42"/>
      <c r="I13" s="42" t="s">
        <v>16</v>
      </c>
    </row>
    <row r="14" spans="1:9" ht="25.5" customHeight="1">
      <c r="A14" s="20" t="s">
        <v>17</v>
      </c>
      <c r="B14" s="21"/>
      <c r="C14" s="21"/>
      <c r="D14" s="21"/>
      <c r="E14" s="22"/>
      <c r="F14" s="43" t="s">
        <v>18</v>
      </c>
      <c r="G14" s="38"/>
    </row>
    <row r="15" spans="1:9" ht="13.2" customHeight="1" thickBot="1">
      <c r="A15" s="39" t="s">
        <v>19</v>
      </c>
      <c r="B15" s="41"/>
      <c r="C15" s="41"/>
      <c r="D15" s="41"/>
      <c r="E15" s="40"/>
      <c r="F15" s="29"/>
      <c r="G15" s="38"/>
    </row>
    <row r="16" spans="1:9" ht="13.5" customHeight="1" thickBot="1">
      <c r="A16" s="2"/>
    </row>
    <row r="17" spans="1:9" s="44" customFormat="1" ht="13.5" customHeight="1" thickBot="1">
      <c r="A17" s="45" t="s">
        <v>20</v>
      </c>
      <c r="B17" s="47"/>
      <c r="C17" s="47"/>
      <c r="D17" s="47"/>
      <c r="E17" s="47"/>
      <c r="F17" s="47"/>
      <c r="G17" s="47"/>
      <c r="H17" s="47"/>
      <c r="I17" s="46"/>
    </row>
    <row r="18" spans="1:9" s="44" customFormat="1" ht="14.25" customHeight="1" thickBot="1">
      <c r="A18" s="48" t="s">
        <v>21</v>
      </c>
      <c r="B18" s="50"/>
      <c r="C18" s="50"/>
      <c r="D18" s="50"/>
      <c r="E18" s="50"/>
      <c r="F18" s="50"/>
      <c r="G18" s="50"/>
      <c r="H18" s="50"/>
      <c r="I18" s="49"/>
    </row>
    <row r="19" spans="1:9" s="44" customFormat="1" ht="13.5" customHeight="1" thickBot="1">
      <c r="A19" s="51"/>
      <c r="B19" s="53"/>
      <c r="C19" s="53"/>
      <c r="D19" s="53"/>
      <c r="E19" s="53"/>
      <c r="F19" s="53"/>
      <c r="G19" s="53"/>
      <c r="H19" s="53"/>
      <c r="I19" s="52"/>
    </row>
    <row r="20" spans="1:9" s="44" customFormat="1" ht="13.5" customHeight="1" thickBot="1">
      <c r="A20" s="45" t="s">
        <v>22</v>
      </c>
      <c r="B20" s="47"/>
      <c r="C20" s="47"/>
      <c r="D20" s="47"/>
      <c r="E20" s="47"/>
      <c r="F20" s="47"/>
      <c r="G20" s="47"/>
      <c r="H20" s="47"/>
      <c r="I20" s="46"/>
    </row>
    <row r="21" spans="1:9" s="44" customFormat="1" ht="13.5" customHeight="1" thickBot="1">
      <c r="A21" s="51"/>
      <c r="B21" s="53"/>
      <c r="C21" s="53"/>
      <c r="D21" s="53"/>
      <c r="E21" s="53"/>
      <c r="F21" s="53"/>
      <c r="G21" s="53"/>
      <c r="H21" s="53"/>
      <c r="I21" s="52"/>
    </row>
    <row r="22" spans="1:9" s="44" customFormat="1" ht="13.5" customHeight="1" thickBot="1">
      <c r="A22" s="51"/>
      <c r="B22" s="53"/>
      <c r="C22" s="53"/>
      <c r="D22" s="53"/>
      <c r="E22" s="53"/>
      <c r="F22" s="53"/>
      <c r="G22" s="53"/>
      <c r="H22" s="53"/>
      <c r="I22" s="52"/>
    </row>
    <row r="23" spans="1:9" s="44" customFormat="1" ht="13.5" customHeight="1" thickBot="1">
      <c r="A23" s="54" t="s">
        <v>23</v>
      </c>
      <c r="B23" s="56" t="s">
        <v>24</v>
      </c>
      <c r="C23" s="58"/>
      <c r="D23" s="58"/>
      <c r="E23" s="58"/>
      <c r="F23" s="58"/>
      <c r="G23" s="58"/>
      <c r="H23" s="58"/>
      <c r="I23" s="57"/>
    </row>
    <row r="24" spans="1:9" s="44" customFormat="1" ht="67.5" customHeight="1" thickBot="1">
      <c r="A24" s="55"/>
      <c r="B24" s="59" t="s">
        <v>25</v>
      </c>
      <c r="C24" s="59" t="s">
        <v>26</v>
      </c>
      <c r="D24" s="59" t="s">
        <v>27</v>
      </c>
      <c r="E24" s="59" t="s">
        <v>28</v>
      </c>
      <c r="F24" s="59" t="s">
        <v>29</v>
      </c>
      <c r="G24" s="59" t="s">
        <v>30</v>
      </c>
      <c r="H24" s="59"/>
      <c r="I24" s="59" t="s">
        <v>31</v>
      </c>
    </row>
    <row r="25" spans="1:9" s="60" customFormat="1" ht="13.5" customHeight="1" thickBot="1">
      <c r="A25" s="61">
        <v>1</v>
      </c>
      <c r="B25" s="62">
        <v>2</v>
      </c>
      <c r="C25" s="62">
        <v>3</v>
      </c>
      <c r="D25" s="63">
        <v>4</v>
      </c>
      <c r="E25" s="62">
        <v>5</v>
      </c>
      <c r="F25" s="62">
        <v>6</v>
      </c>
      <c r="G25" s="62">
        <v>7</v>
      </c>
      <c r="H25" s="62">
        <v>8</v>
      </c>
      <c r="I25" s="64">
        <v>9</v>
      </c>
    </row>
    <row r="26" spans="1:9" s="44" customFormat="1" ht="13.2" customHeight="1">
      <c r="A26" s="65" t="s">
        <v>32</v>
      </c>
      <c r="B26" s="65"/>
      <c r="C26" s="65"/>
      <c r="D26" s="65"/>
      <c r="E26" s="65"/>
      <c r="F26" s="65"/>
    </row>
    <row r="27" spans="1:9" s="44" customFormat="1" ht="13.2" customHeight="1"/>
  </sheetData>
  <mergeCells count="26">
    <mergeCell ref="A23:A24"/>
    <mergeCell ref="B23:I23"/>
    <mergeCell ref="A26:F26"/>
    <mergeCell ref="A17:I17"/>
    <mergeCell ref="A18:I18"/>
    <mergeCell ref="A19:I19"/>
    <mergeCell ref="A20:I20"/>
    <mergeCell ref="A21:I21"/>
    <mergeCell ref="A22:I22"/>
    <mergeCell ref="A11:E11"/>
    <mergeCell ref="A12:E12"/>
    <mergeCell ref="F12:F13"/>
    <mergeCell ref="A13:E13"/>
    <mergeCell ref="A14:E14"/>
    <mergeCell ref="F14:F15"/>
    <mergeCell ref="A15:E15"/>
    <mergeCell ref="A1:G1"/>
    <mergeCell ref="A3:G3"/>
    <mergeCell ref="D4:E4"/>
    <mergeCell ref="A6:E6"/>
    <mergeCell ref="G6:I6"/>
    <mergeCell ref="A8:E8"/>
    <mergeCell ref="G8:I11"/>
    <mergeCell ref="A9:E9"/>
    <mergeCell ref="F9:F10"/>
    <mergeCell ref="A10:E10"/>
  </mergeCells>
  <pageMargins left="0.59055118110236227" right="0.39370078740157483" top="0.39370078740157483" bottom="0.39370078740157483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2:K34"/>
  <sheetViews>
    <sheetView topLeftCell="A7" workbookViewId="0">
      <selection activeCell="D26" sqref="D26"/>
    </sheetView>
  </sheetViews>
  <sheetFormatPr defaultColWidth="7.77734375" defaultRowHeight="11.25" customHeight="1"/>
  <cols>
    <col min="1" max="1" width="35" style="67" customWidth="1"/>
    <col min="2" max="2" width="5.33203125" style="68" customWidth="1"/>
    <col min="3" max="3" width="8.77734375" style="69" customWidth="1"/>
    <col min="4" max="4" width="16" style="70" customWidth="1"/>
    <col min="5" max="5" width="17.33203125" style="70" customWidth="1"/>
    <col min="6" max="6" width="7.77734375" style="66" hidden="1" customWidth="1"/>
    <col min="7" max="7" width="7.77734375" style="71" hidden="1" customWidth="1"/>
    <col min="8" max="9" width="7.77734375" style="66" hidden="1" customWidth="1"/>
    <col min="10" max="11" width="7.77734375" style="71" hidden="1" customWidth="1"/>
    <col min="12" max="16384" width="7.77734375" style="66"/>
  </cols>
  <sheetData>
    <row r="2" spans="1:11" s="72" customFormat="1" ht="67.5" customHeight="1">
      <c r="A2" s="73" t="s">
        <v>33</v>
      </c>
      <c r="B2" s="74" t="s">
        <v>34</v>
      </c>
      <c r="C2" s="75" t="s">
        <v>147</v>
      </c>
      <c r="D2" s="76" t="s">
        <v>36</v>
      </c>
      <c r="E2" s="77" t="s">
        <v>37</v>
      </c>
      <c r="G2" s="78"/>
      <c r="J2" s="78"/>
      <c r="K2" s="78"/>
    </row>
    <row r="3" spans="1:11" s="79" customFormat="1" ht="11.25" customHeight="1">
      <c r="A3" s="80" t="s">
        <v>38</v>
      </c>
      <c r="B3" s="81" t="s">
        <v>39</v>
      </c>
      <c r="C3" s="82">
        <v>1</v>
      </c>
      <c r="D3" s="82">
        <v>2</v>
      </c>
      <c r="E3" s="82">
        <v>3</v>
      </c>
      <c r="G3" s="83"/>
      <c r="J3" s="83"/>
      <c r="K3" s="83"/>
    </row>
    <row r="4" spans="1:11" ht="55.5" customHeight="1">
      <c r="A4" s="84" t="s">
        <v>40</v>
      </c>
      <c r="B4" s="81" t="s">
        <v>41</v>
      </c>
      <c r="C4" s="85">
        <v>152652</v>
      </c>
      <c r="D4" s="86">
        <v>740038.7</v>
      </c>
      <c r="E4" s="86">
        <v>4847.8999999999996</v>
      </c>
      <c r="F4" s="66" t="e">
        <f>[1]Dodatok1!#REF!</f>
        <v>#REF!</v>
      </c>
      <c r="G4" s="87" t="e">
        <f t="shared" ref="G4:G15" si="0">F4-C4</f>
        <v>#REF!</v>
      </c>
      <c r="H4" s="69">
        <f>SUM(C5:C15)</f>
        <v>103527</v>
      </c>
      <c r="I4" s="70">
        <f>SUM(D5:D17)</f>
        <v>740038.7</v>
      </c>
      <c r="J4" s="87">
        <f>H4-C4</f>
        <v>-49125</v>
      </c>
      <c r="K4" s="88">
        <f>I4-D4</f>
        <v>0</v>
      </c>
    </row>
    <row r="5" spans="1:11" ht="12.75" customHeight="1">
      <c r="A5" s="84" t="s">
        <v>42</v>
      </c>
      <c r="B5" s="81" t="s">
        <v>43</v>
      </c>
      <c r="C5" s="85">
        <v>47</v>
      </c>
      <c r="D5" s="86">
        <v>32.200000000000003</v>
      </c>
      <c r="E5" s="86">
        <v>684</v>
      </c>
      <c r="F5" s="66" t="e">
        <f>[1]Dodatok1!#REF!</f>
        <v>#REF!</v>
      </c>
      <c r="G5" s="87" t="e">
        <f t="shared" si="0"/>
        <v>#REF!</v>
      </c>
    </row>
    <row r="6" spans="1:11" ht="12.75" customHeight="1">
      <c r="A6" s="84" t="s">
        <v>44</v>
      </c>
      <c r="B6" s="81" t="s">
        <v>45</v>
      </c>
      <c r="C6" s="85">
        <v>7</v>
      </c>
      <c r="D6" s="86">
        <v>6.5</v>
      </c>
      <c r="E6" s="86">
        <v>922.1</v>
      </c>
      <c r="F6" s="66" t="e">
        <f>[1]Dodatok1!#REF!</f>
        <v>#REF!</v>
      </c>
      <c r="G6" s="87" t="e">
        <f t="shared" si="0"/>
        <v>#REF!</v>
      </c>
    </row>
    <row r="7" spans="1:11" ht="12.75" customHeight="1">
      <c r="A7" s="84" t="s">
        <v>46</v>
      </c>
      <c r="B7" s="81" t="s">
        <v>47</v>
      </c>
      <c r="C7" s="85">
        <v>108</v>
      </c>
      <c r="D7" s="86">
        <v>113.1</v>
      </c>
      <c r="E7" s="86">
        <v>1047</v>
      </c>
      <c r="F7" s="66" t="e">
        <f>[1]Dodatok1!#REF!</f>
        <v>#REF!</v>
      </c>
      <c r="G7" s="87" t="e">
        <f t="shared" si="0"/>
        <v>#REF!</v>
      </c>
    </row>
    <row r="8" spans="1:11" ht="12.75" customHeight="1">
      <c r="A8" s="84" t="s">
        <v>48</v>
      </c>
      <c r="B8" s="81" t="s">
        <v>49</v>
      </c>
      <c r="C8" s="85">
        <v>7</v>
      </c>
      <c r="D8" s="86">
        <v>8.1</v>
      </c>
      <c r="E8" s="86">
        <v>1158.4000000000001</v>
      </c>
      <c r="F8" s="66" t="e">
        <f>[1]Dodatok1!#REF!</f>
        <v>#REF!</v>
      </c>
      <c r="G8" s="87" t="e">
        <f t="shared" si="0"/>
        <v>#REF!</v>
      </c>
    </row>
    <row r="9" spans="1:11" ht="12.75" customHeight="1">
      <c r="A9" s="84" t="s">
        <v>50</v>
      </c>
      <c r="B9" s="81" t="s">
        <v>51</v>
      </c>
      <c r="C9" s="85">
        <v>349</v>
      </c>
      <c r="D9" s="86">
        <v>439.5</v>
      </c>
      <c r="E9" s="86">
        <v>1259.2</v>
      </c>
      <c r="F9" s="66" t="e">
        <f>[1]Dodatok1!#REF!</f>
        <v>#REF!</v>
      </c>
      <c r="G9" s="87" t="e">
        <f t="shared" si="0"/>
        <v>#REF!</v>
      </c>
    </row>
    <row r="10" spans="1:11" ht="12.75" customHeight="1">
      <c r="A10" s="84" t="s">
        <v>52</v>
      </c>
      <c r="B10" s="81" t="s">
        <v>53</v>
      </c>
      <c r="C10" s="85">
        <v>35</v>
      </c>
      <c r="D10" s="86">
        <v>46.5</v>
      </c>
      <c r="E10" s="86">
        <v>1329.9</v>
      </c>
      <c r="F10" s="66" t="e">
        <f>[1]Dodatok1!#REF!</f>
        <v>#REF!</v>
      </c>
      <c r="G10" s="87" t="e">
        <f t="shared" si="0"/>
        <v>#REF!</v>
      </c>
    </row>
    <row r="11" spans="1:11" ht="12.75" customHeight="1">
      <c r="A11" s="84" t="s">
        <v>54</v>
      </c>
      <c r="B11" s="81" t="s">
        <v>55</v>
      </c>
      <c r="C11" s="85">
        <v>22</v>
      </c>
      <c r="D11" s="86">
        <v>31.9</v>
      </c>
      <c r="E11" s="86">
        <v>1451.3</v>
      </c>
      <c r="F11" s="66" t="e">
        <f>[1]Dodatok1!#REF!</f>
        <v>#REF!</v>
      </c>
      <c r="G11" s="87" t="e">
        <f t="shared" si="0"/>
        <v>#REF!</v>
      </c>
    </row>
    <row r="12" spans="1:11" ht="12.75" customHeight="1">
      <c r="A12" s="84" t="s">
        <v>56</v>
      </c>
      <c r="B12" s="81" t="s">
        <v>57</v>
      </c>
      <c r="C12" s="85">
        <v>102</v>
      </c>
      <c r="D12" s="86">
        <v>174.9</v>
      </c>
      <c r="E12" s="86">
        <v>1714.4</v>
      </c>
      <c r="F12" s="66" t="e">
        <f>[1]Dodatok1!#REF!</f>
        <v>#REF!</v>
      </c>
      <c r="G12" s="87" t="e">
        <f t="shared" si="0"/>
        <v>#REF!</v>
      </c>
    </row>
    <row r="13" spans="1:11" ht="12.75" customHeight="1">
      <c r="A13" s="84" t="s">
        <v>58</v>
      </c>
      <c r="B13" s="81" t="s">
        <v>59</v>
      </c>
      <c r="C13" s="85">
        <v>64380</v>
      </c>
      <c r="D13" s="86">
        <v>165107.29999999999</v>
      </c>
      <c r="E13" s="86">
        <v>2564.6</v>
      </c>
      <c r="F13" s="66" t="e">
        <f>[1]Dodatok1!#REF!</f>
        <v>#REF!</v>
      </c>
      <c r="G13" s="87" t="e">
        <f t="shared" si="0"/>
        <v>#REF!</v>
      </c>
    </row>
    <row r="14" spans="1:11" ht="12.75" customHeight="1">
      <c r="A14" s="84" t="s">
        <v>60</v>
      </c>
      <c r="B14" s="81" t="s">
        <v>61</v>
      </c>
      <c r="C14" s="85">
        <v>21154</v>
      </c>
      <c r="D14" s="86">
        <v>73566.3</v>
      </c>
      <c r="E14" s="86">
        <v>3477.7</v>
      </c>
      <c r="F14" s="66" t="e">
        <f>[1]Dodatok1!#REF!</f>
        <v>#REF!</v>
      </c>
      <c r="G14" s="87" t="e">
        <f t="shared" si="0"/>
        <v>#REF!</v>
      </c>
    </row>
    <row r="15" spans="1:11" ht="12.75" customHeight="1">
      <c r="A15" s="84" t="s">
        <v>62</v>
      </c>
      <c r="B15" s="81" t="s">
        <v>63</v>
      </c>
      <c r="C15" s="85">
        <v>17316</v>
      </c>
      <c r="D15" s="86">
        <v>77608.899999999994</v>
      </c>
      <c r="E15" s="86">
        <v>4481.8999999999996</v>
      </c>
      <c r="F15" s="66" t="e">
        <f>[1]Dodatok1!#REF!</f>
        <v>#REF!</v>
      </c>
      <c r="G15" s="87" t="e">
        <f t="shared" si="0"/>
        <v>#REF!</v>
      </c>
    </row>
    <row r="16" spans="1:11" ht="12.75" customHeight="1">
      <c r="A16" s="84" t="s">
        <v>64</v>
      </c>
      <c r="B16" s="81" t="s">
        <v>65</v>
      </c>
      <c r="C16" s="85">
        <v>37026</v>
      </c>
      <c r="D16" s="86">
        <v>254451.5</v>
      </c>
      <c r="E16" s="86">
        <v>6872.2</v>
      </c>
      <c r="G16" s="87"/>
    </row>
    <row r="17" spans="1:11" ht="12.75" customHeight="1">
      <c r="A17" s="84" t="s">
        <v>66</v>
      </c>
      <c r="B17" s="89" t="s">
        <v>67</v>
      </c>
      <c r="C17" s="85">
        <v>12099</v>
      </c>
      <c r="D17" s="86">
        <v>168452</v>
      </c>
      <c r="E17" s="86">
        <v>13922.8</v>
      </c>
      <c r="F17" s="66" t="e">
        <f>[1]Dodatok1!#REF!</f>
        <v>#REF!</v>
      </c>
      <c r="G17" s="87" t="e">
        <f t="shared" ref="G17:G26" si="1">F17-C17</f>
        <v>#REF!</v>
      </c>
    </row>
    <row r="18" spans="1:11" ht="45.75" customHeight="1">
      <c r="A18" s="84" t="s">
        <v>68</v>
      </c>
      <c r="B18" s="89" t="s">
        <v>69</v>
      </c>
      <c r="C18" s="85">
        <v>108026</v>
      </c>
      <c r="D18" s="86">
        <v>567559</v>
      </c>
      <c r="E18" s="86">
        <v>5253.9</v>
      </c>
      <c r="F18" s="69" t="e">
        <f>'[2]Dodatok 2'!#REF!</f>
        <v>#REF!</v>
      </c>
      <c r="G18" s="87" t="e">
        <f t="shared" si="1"/>
        <v>#REF!</v>
      </c>
      <c r="H18" s="69">
        <f>SUM(C18:C23)</f>
        <v>152652</v>
      </c>
      <c r="I18" s="70">
        <f>SUM(D18:D23)</f>
        <v>740038.7</v>
      </c>
      <c r="J18" s="87">
        <f>H18-C4</f>
        <v>0</v>
      </c>
      <c r="K18" s="88">
        <f>I18-D4</f>
        <v>0</v>
      </c>
    </row>
    <row r="19" spans="1:11" ht="14.25" customHeight="1">
      <c r="A19" s="84" t="s">
        <v>70</v>
      </c>
      <c r="B19" s="89" t="s">
        <v>71</v>
      </c>
      <c r="C19" s="85">
        <v>35027</v>
      </c>
      <c r="D19" s="86">
        <v>131217.70000000001</v>
      </c>
      <c r="E19" s="86">
        <v>3746.2</v>
      </c>
      <c r="F19" s="69" t="e">
        <f>'[2]Dodatok 2'!#REF!</f>
        <v>#REF!</v>
      </c>
      <c r="G19" s="87" t="e">
        <f t="shared" si="1"/>
        <v>#REF!</v>
      </c>
    </row>
    <row r="20" spans="1:11" ht="14.25" customHeight="1">
      <c r="A20" s="84" t="s">
        <v>72</v>
      </c>
      <c r="B20" s="89" t="s">
        <v>73</v>
      </c>
      <c r="C20" s="85">
        <v>5053</v>
      </c>
      <c r="D20" s="86">
        <v>15666.9</v>
      </c>
      <c r="E20" s="86">
        <v>3100.5</v>
      </c>
      <c r="F20" s="69" t="e">
        <f>'[2]Dodatok 2'!#REF!</f>
        <v>#REF!</v>
      </c>
      <c r="G20" s="87" t="e">
        <f t="shared" si="1"/>
        <v>#REF!</v>
      </c>
    </row>
    <row r="21" spans="1:11" ht="14.25" customHeight="1">
      <c r="A21" s="84" t="s">
        <v>74</v>
      </c>
      <c r="B21" s="89" t="s">
        <v>75</v>
      </c>
      <c r="C21" s="85">
        <v>3297</v>
      </c>
      <c r="D21" s="86">
        <v>18867.599999999999</v>
      </c>
      <c r="E21" s="86">
        <v>5722.7</v>
      </c>
      <c r="F21" s="69" t="e">
        <f>'[2]Dodatok 2'!#REF!</f>
        <v>#REF!</v>
      </c>
      <c r="G21" s="87" t="e">
        <f t="shared" si="1"/>
        <v>#REF!</v>
      </c>
    </row>
    <row r="22" spans="1:11" ht="14.25" customHeight="1">
      <c r="A22" s="84" t="s">
        <v>76</v>
      </c>
      <c r="B22" s="89" t="s">
        <v>77</v>
      </c>
      <c r="C22" s="85">
        <v>1215</v>
      </c>
      <c r="D22" s="86">
        <v>2543</v>
      </c>
      <c r="E22" s="86">
        <v>2093</v>
      </c>
      <c r="F22" s="69" t="e">
        <f>'[2]Dodatok 2'!#REF!</f>
        <v>#REF!</v>
      </c>
      <c r="G22" s="87" t="e">
        <f t="shared" si="1"/>
        <v>#REF!</v>
      </c>
    </row>
    <row r="23" spans="1:11" ht="14.25" customHeight="1">
      <c r="A23" s="84" t="s">
        <v>78</v>
      </c>
      <c r="B23" s="89" t="s">
        <v>79</v>
      </c>
      <c r="C23" s="85">
        <v>34</v>
      </c>
      <c r="D23" s="86">
        <v>4184.5</v>
      </c>
      <c r="E23" s="86">
        <v>123075</v>
      </c>
      <c r="F23" s="69" t="e">
        <f>'[2]Dodatok 2'!#REF!</f>
        <v>#REF!</v>
      </c>
      <c r="G23" s="87" t="e">
        <f t="shared" si="1"/>
        <v>#REF!</v>
      </c>
    </row>
    <row r="24" spans="1:11" ht="42.75" customHeight="1">
      <c r="A24" s="84" t="s">
        <v>80</v>
      </c>
      <c r="B24" s="89" t="s">
        <v>81</v>
      </c>
      <c r="C24" s="85">
        <v>690</v>
      </c>
      <c r="D24" s="86">
        <v>879.1</v>
      </c>
      <c r="E24" s="86">
        <v>1274.0999999999999</v>
      </c>
      <c r="F24" s="69" t="e">
        <f>'[3]Dodatok 3'!#REF!</f>
        <v>#REF!</v>
      </c>
      <c r="G24" s="87" t="e">
        <f t="shared" si="1"/>
        <v>#REF!</v>
      </c>
      <c r="H24" s="69">
        <f>SUM(C24:C26)</f>
        <v>152652</v>
      </c>
      <c r="I24" s="70">
        <f>SUM(D24:D26)</f>
        <v>740038.7</v>
      </c>
      <c r="J24" s="87">
        <f>H24-C4</f>
        <v>0</v>
      </c>
      <c r="K24" s="88">
        <f>I24-D4</f>
        <v>0</v>
      </c>
    </row>
    <row r="25" spans="1:11" ht="11.25" customHeight="1">
      <c r="A25" s="84" t="s">
        <v>82</v>
      </c>
      <c r="B25" s="89" t="s">
        <v>83</v>
      </c>
      <c r="C25" s="85">
        <v>17295</v>
      </c>
      <c r="D25" s="86">
        <v>36198.5</v>
      </c>
      <c r="E25" s="86">
        <v>2093</v>
      </c>
      <c r="F25" s="69" t="e">
        <f>'[3]Dodatok 3'!#REF!</f>
        <v>#REF!</v>
      </c>
      <c r="G25" s="87" t="e">
        <f t="shared" si="1"/>
        <v>#REF!</v>
      </c>
    </row>
    <row r="26" spans="1:11" ht="11.25" customHeight="1">
      <c r="A26" s="84" t="s">
        <v>84</v>
      </c>
      <c r="B26" s="89" t="s">
        <v>85</v>
      </c>
      <c r="C26" s="85">
        <v>134667</v>
      </c>
      <c r="D26" s="86">
        <v>702961.1</v>
      </c>
      <c r="E26" s="86">
        <v>5220</v>
      </c>
      <c r="F26" s="69" t="e">
        <f>'[3]Dodatok 3'!#REF!</f>
        <v>#REF!</v>
      </c>
      <c r="G26" s="87" t="e">
        <f t="shared" si="1"/>
        <v>#REF!</v>
      </c>
    </row>
    <row r="27" spans="1:11" s="92" customFormat="1" ht="22.5" customHeight="1">
      <c r="A27" s="84" t="s">
        <v>148</v>
      </c>
      <c r="B27" s="89" t="s">
        <v>87</v>
      </c>
      <c r="C27" s="85">
        <v>0</v>
      </c>
      <c r="D27" s="86">
        <v>0</v>
      </c>
      <c r="E27" s="86">
        <v>0</v>
      </c>
      <c r="F27" s="90"/>
      <c r="G27" s="90"/>
    </row>
    <row r="28" spans="1:11" ht="22.5" customHeight="1">
      <c r="A28" s="84" t="s">
        <v>88</v>
      </c>
      <c r="B28" s="89" t="s">
        <v>89</v>
      </c>
      <c r="C28" s="85">
        <v>0</v>
      </c>
      <c r="D28" s="86">
        <v>0</v>
      </c>
      <c r="E28" s="86">
        <v>0</v>
      </c>
    </row>
    <row r="29" spans="1:11" s="92" customFormat="1" ht="6.75" customHeight="1">
      <c r="A29" s="93"/>
      <c r="B29" s="94"/>
      <c r="C29" s="95"/>
      <c r="D29" s="96"/>
      <c r="E29" s="96"/>
    </row>
    <row r="30" spans="1:11" ht="11.25" customHeight="1">
      <c r="A30" s="97" t="s">
        <v>90</v>
      </c>
      <c r="B30" s="97"/>
      <c r="C30" s="97"/>
      <c r="D30" s="97"/>
      <c r="E30" s="97"/>
      <c r="G30" s="66"/>
      <c r="H30" s="71"/>
      <c r="I30" s="71"/>
      <c r="J30" s="66"/>
      <c r="K30" s="66"/>
    </row>
    <row r="31" spans="1:11" ht="11.25" customHeight="1">
      <c r="A31" s="97"/>
      <c r="B31" s="97"/>
      <c r="C31" s="97"/>
      <c r="D31" s="97"/>
      <c r="E31" s="97"/>
      <c r="G31" s="66"/>
      <c r="H31" s="71"/>
      <c r="I31" s="71"/>
      <c r="J31" s="66"/>
      <c r="K31" s="66"/>
    </row>
    <row r="32" spans="1:11" ht="40.5" customHeight="1">
      <c r="A32" s="98" t="s">
        <v>91</v>
      </c>
      <c r="B32" s="98"/>
      <c r="C32" s="98"/>
      <c r="D32" s="98" t="s">
        <v>92</v>
      </c>
      <c r="E32" s="98"/>
      <c r="F32" s="98"/>
      <c r="G32" s="98"/>
    </row>
    <row r="34" spans="1:3" ht="22.5" customHeight="1">
      <c r="A34" s="98" t="s">
        <v>93</v>
      </c>
      <c r="B34" s="98"/>
      <c r="C34" s="98"/>
    </row>
  </sheetData>
  <mergeCells count="4">
    <mergeCell ref="A30:E31"/>
    <mergeCell ref="A32:C32"/>
    <mergeCell ref="D32:G32"/>
    <mergeCell ref="A34:C34"/>
  </mergeCells>
  <pageMargins left="0.39370078740157483" right="0.39370078740157483" top="0.39370078740157483" bottom="0.39370078740157483" header="0" footer="0.11811023622047245"/>
  <pageSetup paperSize="9" fitToHeight="42" orientation="portrait"/>
  <headerFooter>
    <oddFooter>&amp;R&amp;6&amp;P/&amp;N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B2:G12"/>
  <sheetViews>
    <sheetView workbookViewId="0">
      <selection activeCell="G13" sqref="B2:G13"/>
    </sheetView>
  </sheetViews>
  <sheetFormatPr defaultColWidth="7.77734375" defaultRowHeight="13.2" customHeight="1"/>
  <sheetData>
    <row r="2" spans="2:7" ht="13.2" customHeight="1">
      <c r="B2" s="2" t="s">
        <v>94</v>
      </c>
      <c r="G2" s="2" t="s">
        <v>95</v>
      </c>
    </row>
    <row r="3" spans="2:7" ht="13.2" customHeight="1">
      <c r="B3" s="2" t="s">
        <v>41</v>
      </c>
      <c r="C3" s="85">
        <f>'5pf (раб)'!C4</f>
        <v>152652</v>
      </c>
      <c r="D3" s="2" t="s">
        <v>96</v>
      </c>
      <c r="E3" s="2" t="s">
        <v>97</v>
      </c>
      <c r="F3" s="85">
        <f>SUM('5pf (раб)'!C5:C17)</f>
        <v>152652</v>
      </c>
      <c r="G3" t="str">
        <f>IF(F3=C3,"+","-")</f>
        <v>+</v>
      </c>
    </row>
    <row r="4" spans="2:7" ht="13.2" customHeight="1">
      <c r="B4" s="2" t="s">
        <v>41</v>
      </c>
      <c r="C4" s="85">
        <f>'5pf (раб)'!C4</f>
        <v>152652</v>
      </c>
      <c r="D4" s="2" t="s">
        <v>96</v>
      </c>
      <c r="E4" s="2" t="s">
        <v>98</v>
      </c>
      <c r="F4" s="85">
        <f>SUM('5pf (раб)'!C18:C23)</f>
        <v>152652</v>
      </c>
      <c r="G4" t="str">
        <f>IF(F4=C4,"+","-")</f>
        <v>+</v>
      </c>
    </row>
    <row r="5" spans="2:7" ht="13.2" customHeight="1">
      <c r="B5" s="2" t="s">
        <v>41</v>
      </c>
      <c r="C5" s="85">
        <f>'5pf (раб)'!C4</f>
        <v>152652</v>
      </c>
      <c r="D5" s="2" t="s">
        <v>96</v>
      </c>
      <c r="E5" s="2" t="s">
        <v>99</v>
      </c>
      <c r="F5" s="85">
        <f>SUM('5pf (раб)'!C24:C26)</f>
        <v>152652</v>
      </c>
      <c r="G5" t="str">
        <f>IF(F5=C5,"+","-")</f>
        <v>+</v>
      </c>
    </row>
    <row r="6" spans="2:7" ht="13.2" customHeight="1">
      <c r="B6" s="2" t="s">
        <v>41</v>
      </c>
      <c r="C6" s="85">
        <f>'5pf (раб)'!C4</f>
        <v>152652</v>
      </c>
      <c r="D6" s="2" t="s">
        <v>100</v>
      </c>
      <c r="E6" s="2" t="s">
        <v>87</v>
      </c>
      <c r="F6" s="85">
        <f>'5pf (раб)'!C27</f>
        <v>0</v>
      </c>
      <c r="G6" t="str">
        <f>IF(F6&lt;=C6,"+","-")</f>
        <v>+</v>
      </c>
    </row>
    <row r="8" spans="2:7" ht="13.2" customHeight="1">
      <c r="B8" s="2" t="s">
        <v>102</v>
      </c>
    </row>
    <row r="9" spans="2:7" ht="13.2" customHeight="1">
      <c r="B9" s="2" t="s">
        <v>41</v>
      </c>
      <c r="C9" s="86">
        <f>'5pf (раб)'!D4</f>
        <v>740038.7</v>
      </c>
      <c r="D9" s="2" t="s">
        <v>96</v>
      </c>
      <c r="E9" s="2" t="s">
        <v>97</v>
      </c>
      <c r="F9" s="86">
        <f>SUM('5pf (раб)'!D5:D17)</f>
        <v>740038.7</v>
      </c>
      <c r="G9" t="str">
        <f>IF(F9=C9,"+","-")</f>
        <v>+</v>
      </c>
    </row>
    <row r="10" spans="2:7" ht="13.2" customHeight="1">
      <c r="B10" s="2" t="s">
        <v>41</v>
      </c>
      <c r="C10" s="86">
        <f>'5pf (раб)'!D4</f>
        <v>740038.7</v>
      </c>
      <c r="D10" s="2" t="s">
        <v>96</v>
      </c>
      <c r="E10" s="2" t="s">
        <v>98</v>
      </c>
      <c r="F10" s="86">
        <f>SUM('5pf (раб)'!D18:D23)</f>
        <v>740038.7</v>
      </c>
      <c r="G10" t="str">
        <f>IF(F10=C10,"+","-")</f>
        <v>+</v>
      </c>
    </row>
    <row r="11" spans="2:7" ht="13.2" customHeight="1">
      <c r="B11" s="2" t="s">
        <v>41</v>
      </c>
      <c r="C11" s="86">
        <f>'5pf (раб)'!D4</f>
        <v>740038.7</v>
      </c>
      <c r="D11" s="2" t="s">
        <v>96</v>
      </c>
      <c r="E11" s="2" t="s">
        <v>99</v>
      </c>
      <c r="F11" s="86">
        <f>SUM('5pf (раб)'!D24:D26)</f>
        <v>740038.7</v>
      </c>
      <c r="G11" t="str">
        <f>IF(F11=C11,"+","-")</f>
        <v>+</v>
      </c>
    </row>
    <row r="12" spans="2:7" ht="13.2" customHeight="1">
      <c r="B12" s="2" t="s">
        <v>41</v>
      </c>
      <c r="C12" s="86">
        <f>'5pf (раб)'!D4</f>
        <v>740038.7</v>
      </c>
      <c r="D12" s="2" t="s">
        <v>100</v>
      </c>
      <c r="E12" s="2" t="s">
        <v>87</v>
      </c>
      <c r="F12" s="86">
        <f>'5pf (раб)'!D27</f>
        <v>0</v>
      </c>
      <c r="G12" t="str">
        <f>IF(F12&lt;=C12,"+","-")</f>
        <v>+</v>
      </c>
    </row>
  </sheetData>
  <conditionalFormatting sqref="G3:G12">
    <cfRule type="cellIs" dxfId="1" priority="0" operator="equal">
      <formula>"+"</formula>
    </cfRule>
    <cfRule type="cellIs" dxfId="0" priority="0" operator="equal">
      <formula>"-"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5pf_titul</vt:lpstr>
      <vt:lpstr>5pf</vt:lpstr>
      <vt:lpstr>5pf Контроль</vt:lpstr>
      <vt:lpstr>Додаток 1</vt:lpstr>
      <vt:lpstr>Додаток 2</vt:lpstr>
      <vt:lpstr>Додаток 3</vt:lpstr>
      <vt:lpstr>5pf_titul (раб)</vt:lpstr>
      <vt:lpstr>5pf (раб)</vt:lpstr>
      <vt:lpstr>5pf (раб) Контроль</vt:lpstr>
      <vt:lpstr>Додаток 1 (раб)</vt:lpstr>
      <vt:lpstr>Додаток 2 (раб)</vt:lpstr>
      <vt:lpstr>Додаток 3 (раб)</vt:lpstr>
      <vt:lpstr>'5pf'!Заголовки_для_печати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2016-10-18T14:19:06Z</cp:lastPrinted>
  <dcterms:created xsi:type="dcterms:W3CDTF">2023-10-04T10:19:40Z</dcterms:created>
  <dcterms:modified xsi:type="dcterms:W3CDTF">2023-10-04T10:19:40Z</dcterms:modified>
</cp:coreProperties>
</file>