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кошторис" sheetId="1" r:id="rId1"/>
  </sheets>
  <externalReferences>
    <externalReference r:id="rId2"/>
  </externalReferences>
  <definedNames>
    <definedName name="_xlnm.Database">#REF!</definedName>
    <definedName name="_xlnm.Print_Titles" localSheetId="0">кошторис!$5:$6</definedName>
    <definedName name="_xlnm.Print_Area" localSheetId="0">кошторис!$A$1:$F$80</definedName>
    <definedName name="Численность">#REF!</definedName>
  </definedNames>
  <calcPr calcId="145621"/>
</workbook>
</file>

<file path=xl/calcChain.xml><?xml version="1.0" encoding="utf-8"?>
<calcChain xmlns="http://schemas.openxmlformats.org/spreadsheetml/2006/main">
  <c r="E43" i="1" l="1"/>
  <c r="E60" i="1"/>
  <c r="E28" i="1"/>
  <c r="E44" i="1" l="1"/>
  <c r="E21" i="1"/>
  <c r="E14" i="1" s="1"/>
  <c r="E10" i="1" l="1"/>
  <c r="E9" i="1" s="1"/>
  <c r="E8" i="1" s="1"/>
  <c r="E7" i="1" s="1"/>
  <c r="E74" i="1"/>
  <c r="E72" i="1"/>
  <c r="F69" i="1"/>
  <c r="F68" i="1"/>
  <c r="F67" i="1"/>
  <c r="F66" i="1"/>
  <c r="F65" i="1"/>
  <c r="F64" i="1"/>
  <c r="F63" i="1"/>
  <c r="F62" i="1"/>
  <c r="F61" i="1"/>
  <c r="D60" i="1"/>
  <c r="F60" i="1" s="1"/>
  <c r="F59" i="1"/>
  <c r="F58" i="1"/>
  <c r="F57" i="1"/>
  <c r="F56" i="1"/>
  <c r="F55" i="1"/>
  <c r="F54" i="1"/>
  <c r="D53" i="1"/>
  <c r="F53" i="1" s="1"/>
  <c r="F52" i="1"/>
  <c r="F51" i="1"/>
  <c r="F50" i="1"/>
  <c r="D49" i="1"/>
  <c r="F49" i="1" s="1"/>
  <c r="F48" i="1"/>
  <c r="F47" i="1"/>
  <c r="D46" i="1"/>
  <c r="F46" i="1" s="1"/>
  <c r="F45" i="1"/>
  <c r="D42" i="1"/>
  <c r="F42" i="1" s="1"/>
  <c r="D41" i="1"/>
  <c r="F41" i="1" s="1"/>
  <c r="F40" i="1"/>
  <c r="D39" i="1"/>
  <c r="F39" i="1" s="1"/>
  <c r="F37" i="1"/>
  <c r="F36" i="1"/>
  <c r="F35" i="1"/>
  <c r="D34" i="1"/>
  <c r="F34" i="1" s="1"/>
  <c r="F31" i="1"/>
  <c r="F30" i="1"/>
  <c r="F29" i="1"/>
  <c r="D28" i="1"/>
  <c r="F28" i="1" s="1"/>
  <c r="F27" i="1"/>
  <c r="F26" i="1"/>
  <c r="D25" i="1"/>
  <c r="F25" i="1" s="1"/>
  <c r="F24" i="1"/>
  <c r="F23" i="1"/>
  <c r="F22" i="1"/>
  <c r="D21" i="1"/>
  <c r="F21" i="1" s="1"/>
  <c r="F20" i="1"/>
  <c r="F19" i="1"/>
  <c r="F18" i="1"/>
  <c r="D17" i="1"/>
  <c r="F17" i="1" s="1"/>
  <c r="D16" i="1"/>
  <c r="F16" i="1" s="1"/>
  <c r="F15" i="1"/>
  <c r="F13" i="1"/>
  <c r="D10" i="1"/>
  <c r="D14" i="1" l="1"/>
  <c r="F14" i="1" s="1"/>
  <c r="D38" i="1"/>
  <c r="F38" i="1" s="1"/>
  <c r="D9" i="1"/>
  <c r="F10" i="1"/>
  <c r="F11" i="1"/>
  <c r="D44" i="1"/>
  <c r="D8" i="1" l="1"/>
  <c r="F9" i="1"/>
  <c r="D43" i="1"/>
  <c r="F43" i="1" s="1"/>
  <c r="F44" i="1"/>
  <c r="D7" i="1" l="1"/>
  <c r="F7" i="1" s="1"/>
  <c r="F8" i="1"/>
</calcChain>
</file>

<file path=xl/sharedStrings.xml><?xml version="1.0" encoding="utf-8"?>
<sst xmlns="http://schemas.openxmlformats.org/spreadsheetml/2006/main" count="79" uniqueCount="79">
  <si>
    <t>Міський науковий інформаційно-аналітичний центр медичної статистики</t>
  </si>
  <si>
    <t>(найменування установи)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</si>
  <si>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</si>
  <si>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</si>
  <si>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</si>
  <si>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</si>
  <si>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</si>
  <si>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</si>
  <si>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</si>
  <si>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ВИДАТКИ ТА НАДАННЯ КРЕДИТІВ - усього</t>
  </si>
  <si>
    <t>х</t>
  </si>
  <si>
    <t>ПОТОЧНІ   ВИДАТКИ</t>
  </si>
  <si>
    <t>Оплата праці і нарахування на заробітну плату</t>
  </si>
  <si>
    <t xml:space="preserve">Оплата праці 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</si>
  <si>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</si>
  <si>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</si>
  <si>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</si>
  <si>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</si>
  <si>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</si>
  <si>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</si>
  <si>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</si>
  <si>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</si>
  <si>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</si>
  <si>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</si>
  <si>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</si>
  <si>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</si>
  <si>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 xml:space="preserve"> Оплата водопостачання і водовідведення</t>
  </si>
  <si>
    <t xml:space="preserve"> Оплата електроенергії</t>
  </si>
  <si>
    <t>Оплата природного газу</t>
  </si>
  <si>
    <t xml:space="preserve"> Оплата інших енергоносіїв та інших комунальних послуг</t>
  </si>
  <si>
    <t xml:space="preserve"> Оплата енергоносервісу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</si>
  <si>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</si>
  <si>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</si>
  <si>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</si>
  <si>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зобов'язань</t>
  </si>
  <si>
    <t>Обслуговування внутрішніх боргових зобов'язань</t>
  </si>
  <si>
    <t>Обслуговування зовнішних боргових зобов'язань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</si>
  <si>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</si>
  <si>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</si>
  <si>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</si>
  <si>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</si>
  <si>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</si>
  <si>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</si>
  <si>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</si>
  <si>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</si>
  <si>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</si>
  <si>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</si>
  <si>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</si>
  <si>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</si>
  <si>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</si>
  <si>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</si>
  <si>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</si>
  <si>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</si>
  <si>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</si>
  <si>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 xml:space="preserve">Капітальний ремонт інших об'єктів </t>
  </si>
  <si>
    <t xml:space="preserve">Реконструкція та реставрація </t>
  </si>
  <si>
    <t>Реконструкція житлового фонду (приміщень)</t>
  </si>
  <si>
    <t>Реконструкція 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</si>
  <si>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</si>
  <si>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</si>
  <si>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</si>
  <si>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</si>
  <si>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</si>
  <si>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</si>
  <si>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</si>
  <si>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</si>
  <si>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</si>
  <si>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</si>
  <si>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</si>
  <si>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</si>
  <si>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</si>
  <si>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</si>
  <si>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 xml:space="preserve">Керівник </t>
  </si>
  <si>
    <t>Заступник з економічних питань</t>
  </si>
  <si>
    <t>* До запровадження програмно-цільвого методу складання та виконання місцевих бюджетів проставляються код та назва тимчасової класифікації видатків та кредитування місцевих бюджетів</t>
  </si>
  <si>
    <t>** Сума проставляється за кодом відповідно до класифікації кредитування бюджету та не враховується у рядку "НАДХОДЖЕННЯ- усього".</t>
  </si>
  <si>
    <t>***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</t>
  </si>
  <si>
    <t>КОШТОРИС  на 2020 рік</t>
  </si>
  <si>
    <t xml:space="preserve">" ____" _____________ 2020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</si>
</sst>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</font>
    <font>
      <sz val="10"/>
      <name val="Arial Cyr"/>
      <charset val="204"/>
    </font>
    <font>
      <b/>
      <sz val="18"/>
      <name val="Times New Roman Cyr"/>
      <charset val="204"/>
    </font>
    <font>
      <sz val="18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6"/>
      <name val="Times New Roman Cyr"/>
      <charset val="204"/>
    </font>
    <font>
      <sz val="10"/>
      <name val="Arial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Times New Roman Cyr"/>
      <charset val="204"/>
    </font>
    <font>
      <i/>
      <sz val="10"/>
      <name val="Times New Roman Cyr"/>
      <family val="1"/>
      <charset val="204"/>
    </font>
    <font>
      <i/>
      <sz val="10"/>
      <name val="Times New Roman Cyr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sz val="14"/>
      <name val="Times New Roman Cyr"/>
      <family val="1"/>
      <charset val="204"/>
    </font>
    <font>
      <i/>
      <sz val="14"/>
      <name val="Times New Roman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0"/>
      <name val="Arial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0" fontId="1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2" applyNumberFormat="0" applyAlignment="0" applyProtection="0"/>
    <xf numFmtId="0" fontId="23" fillId="20" borderId="13" applyNumberFormat="0" applyAlignment="0" applyProtection="0"/>
    <xf numFmtId="0" fontId="24" fillId="20" borderId="12" applyNumberFormat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8" fillId="0" borderId="17" applyNumberFormat="0" applyFill="0" applyAlignment="0" applyProtection="0"/>
    <xf numFmtId="0" fontId="29" fillId="21" borderId="18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 applyNumberFormat="0" applyFont="0" applyFill="0" applyBorder="0" applyAlignment="0" applyProtection="0">
      <alignment vertical="top"/>
    </xf>
    <xf numFmtId="0" fontId="6" fillId="0" borderId="0"/>
    <xf numFmtId="0" fontId="1" fillId="0" borderId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23" borderId="19" applyNumberFormat="0" applyFont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</cellStyleXfs>
  <cellXfs count="59">
    <xf numFmtId="0" fontId="0" fillId="0" borderId="0" xfId="0"/>
    <xf numFmtId="0" fontId="2" fillId="0" borderId="0" xfId="1" applyFont="1" applyAlignment="1" applyProtection="1">
      <alignment horizontal="centerContinuous" vertical="center" wrapText="1"/>
      <protection locked="0"/>
    </xf>
    <xf numFmtId="1" fontId="3" fillId="0" borderId="0" xfId="1" applyNumberFormat="1" applyFont="1" applyAlignment="1" applyProtection="1">
      <alignment horizontal="centerContinuous" vertical="center" wrapText="1"/>
      <protection locked="0"/>
    </xf>
    <xf numFmtId="1" fontId="4" fillId="0" borderId="0" xfId="1" applyNumberFormat="1" applyFont="1" applyAlignment="1" applyProtection="1">
      <alignment horizontal="centerContinuous" vertical="center" wrapText="1"/>
      <protection locked="0"/>
    </xf>
    <xf numFmtId="1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1" fillId="0" borderId="0" xfId="1"/>
    <xf numFmtId="0" fontId="7" fillId="0" borderId="2" xfId="1" applyFont="1" applyBorder="1" applyAlignment="1" applyProtection="1">
      <alignment horizontal="centerContinuous" vertical="top"/>
      <protection locked="0"/>
    </xf>
    <xf numFmtId="1" fontId="7" fillId="0" borderId="2" xfId="1" applyNumberFormat="1" applyFont="1" applyBorder="1" applyAlignment="1" applyProtection="1">
      <alignment horizontal="centerContinuous" vertical="top"/>
      <protection locked="0"/>
    </xf>
    <xf numFmtId="0" fontId="4" fillId="0" borderId="0" xfId="1" applyFont="1"/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Continuous" vertical="center"/>
    </xf>
    <xf numFmtId="0" fontId="8" fillId="0" borderId="6" xfId="1" applyFont="1" applyBorder="1" applyAlignment="1">
      <alignment horizontal="center" vertical="center" wrapText="1"/>
    </xf>
    <xf numFmtId="1" fontId="9" fillId="0" borderId="6" xfId="1" applyNumberFormat="1" applyFont="1" applyBorder="1" applyAlignment="1">
      <alignment horizontal="center" vertical="center"/>
    </xf>
    <xf numFmtId="3" fontId="11" fillId="0" borderId="6" xfId="1" applyNumberFormat="1" applyFont="1" applyBorder="1" applyAlignment="1">
      <alignment horizontal="center" vertical="center"/>
    </xf>
    <xf numFmtId="3" fontId="11" fillId="0" borderId="9" xfId="1" applyNumberFormat="1" applyFont="1" applyBorder="1" applyAlignment="1">
      <alignment horizontal="center" vertical="center"/>
    </xf>
    <xf numFmtId="1" fontId="11" fillId="0" borderId="6" xfId="1" applyNumberFormat="1" applyFont="1" applyBorder="1" applyAlignment="1">
      <alignment horizontal="center" vertical="center"/>
    </xf>
    <xf numFmtId="0" fontId="11" fillId="0" borderId="0" xfId="1" applyFont="1"/>
    <xf numFmtId="1" fontId="4" fillId="0" borderId="6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1" fontId="14" fillId="0" borderId="6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1" fontId="15" fillId="0" borderId="6" xfId="1" applyNumberFormat="1" applyFont="1" applyBorder="1" applyAlignment="1" applyProtection="1">
      <alignment horizontal="center" vertical="center"/>
    </xf>
    <xf numFmtId="1" fontId="13" fillId="0" borderId="6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/>
    <xf numFmtId="1" fontId="16" fillId="0" borderId="6" xfId="1" applyNumberFormat="1" applyFont="1" applyBorder="1" applyAlignment="1" applyProtection="1">
      <alignment horizontal="center" vertical="center"/>
    </xf>
    <xf numFmtId="1" fontId="13" fillId="0" borderId="6" xfId="1" applyNumberFormat="1" applyFont="1" applyBorder="1" applyAlignment="1" applyProtection="1">
      <alignment horizontal="center" vertical="center"/>
    </xf>
    <xf numFmtId="1" fontId="13" fillId="0" borderId="9" xfId="1" applyNumberFormat="1" applyFont="1" applyBorder="1" applyAlignment="1" applyProtection="1">
      <alignment horizontal="center" vertical="center"/>
    </xf>
    <xf numFmtId="1" fontId="17" fillId="0" borderId="9" xfId="1" applyNumberFormat="1" applyFont="1" applyBorder="1" applyAlignment="1" applyProtection="1">
      <alignment horizontal="center" vertical="center"/>
    </xf>
    <xf numFmtId="1" fontId="17" fillId="0" borderId="6" xfId="1" applyNumberFormat="1" applyFont="1" applyBorder="1" applyAlignment="1" applyProtection="1">
      <alignment horizontal="center" vertical="center"/>
    </xf>
    <xf numFmtId="0" fontId="16" fillId="0" borderId="0" xfId="1" applyFont="1" applyBorder="1"/>
    <xf numFmtId="0" fontId="18" fillId="0" borderId="0" xfId="1" applyFont="1"/>
    <xf numFmtId="0" fontId="18" fillId="0" borderId="1" xfId="1" applyFont="1" applyBorder="1"/>
    <xf numFmtId="0" fontId="19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3" fontId="4" fillId="0" borderId="0" xfId="1" applyNumberFormat="1" applyFont="1"/>
    <xf numFmtId="3" fontId="11" fillId="0" borderId="0" xfId="1" applyNumberFormat="1" applyFont="1"/>
    <xf numFmtId="0" fontId="9" fillId="0" borderId="10" xfId="1" applyFont="1" applyBorder="1" applyAlignment="1" applyProtection="1">
      <alignment vertical="center" wrapText="1"/>
    </xf>
    <xf numFmtId="0" fontId="9" fillId="0" borderId="11" xfId="1" applyFont="1" applyBorder="1" applyAlignment="1" applyProtection="1">
      <alignment vertical="center" wrapText="1"/>
    </xf>
    <xf numFmtId="0" fontId="9" fillId="0" borderId="10" xfId="1" applyFont="1" applyBorder="1" applyAlignment="1" applyProtection="1">
      <alignment horizontal="left" vertical="center" wrapText="1"/>
    </xf>
    <xf numFmtId="0" fontId="9" fillId="0" borderId="11" xfId="1" applyFont="1" applyBorder="1" applyAlignment="1" applyProtection="1">
      <alignment horizontal="left" vertic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13" fillId="0" borderId="10" xfId="1" applyFont="1" applyBorder="1" applyAlignment="1" applyProtection="1">
      <alignment vertical="center" wrapText="1"/>
    </xf>
    <xf numFmtId="0" fontId="13" fillId="0" borderId="11" xfId="1" applyFont="1" applyBorder="1" applyAlignment="1" applyProtection="1">
      <alignment vertical="center" wrapText="1"/>
    </xf>
    <xf numFmtId="0" fontId="13" fillId="0" borderId="10" xfId="1" applyFont="1" applyBorder="1" applyAlignment="1" applyProtection="1">
      <alignment horizontal="left" vertical="center" wrapText="1"/>
    </xf>
    <xf numFmtId="0" fontId="13" fillId="0" borderId="11" xfId="1" applyFont="1" applyBorder="1" applyAlignment="1" applyProtection="1">
      <alignment horizontal="left" vertical="center" wrapText="1"/>
    </xf>
    <xf numFmtId="0" fontId="11" fillId="0" borderId="11" xfId="1" applyFont="1" applyBorder="1" applyAlignment="1" applyProtection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 applyProtection="1">
      <alignment horizontal="left" vertical="center" wrapText="1"/>
    </xf>
  </cellXfs>
  <cellStyles count="51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Звичайний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7" xfId="38"/>
    <cellStyle name="Обычный 2" xfId="39"/>
    <cellStyle name="Обычный 2 2" xfId="40"/>
    <cellStyle name="Обычный 2_list12152s4x.2010115.dod1" xfId="41"/>
    <cellStyle name="Обычный 3" xfId="42"/>
    <cellStyle name="Обычный 4" xfId="43"/>
    <cellStyle name="Обычный 6" xfId="44"/>
    <cellStyle name="Обычный_Кошторис_установи_2016" xfId="1"/>
    <cellStyle name="Плохой 2" xfId="45"/>
    <cellStyle name="Пояснение 2" xfId="46"/>
    <cellStyle name="Примечание 2" xfId="47"/>
    <cellStyle name="Связанная ячейка 2" xfId="48"/>
    <cellStyle name="Текст предупреждения 2" xfId="49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58;&#1072;&#1085;&#1103;/&#1045;&#1082;&#1086;&#1085;&#1086;&#1084;&#1110;&#1082;&#1072;/&#1050;&#1086;&#1096;&#1090;&#1086;&#1088;&#1080;&#1089;_2019/061-1512_04.02_&#1082;&#1086;&#1096;&#1090;&#1086;&#1088;&#1080;&#1089;_&#1079;&#1072;&#1075;/&#1092;&#1086;&#1088;&#1084;&#1080;_&#1085;&#1072;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ий лист"/>
      <sheetName val="кошторис"/>
      <sheetName val="2120"/>
      <sheetName val="2210"/>
      <sheetName val="2210_1"/>
      <sheetName val="2210_2"/>
      <sheetName val="2210_3"/>
      <sheetName val="2210_4"/>
      <sheetName val="2210_5"/>
      <sheetName val="2210_6"/>
      <sheetName val="2210_7"/>
      <sheetName val="2210_8"/>
      <sheetName val="2220"/>
      <sheetName val="2220_додаток"/>
      <sheetName val="2230"/>
      <sheetName val="2240"/>
      <sheetName val="2240-1"/>
      <sheetName val="2240-2"/>
      <sheetName val="2240-3"/>
      <sheetName val="2240-4"/>
      <sheetName val="2240-5"/>
      <sheetName val="2240-6"/>
      <sheetName val="2240-7"/>
      <sheetName val="2250"/>
      <sheetName val="2270"/>
      <sheetName val="2710"/>
      <sheetName val="2730_1"/>
      <sheetName val="2730_2"/>
      <sheetName val="2800"/>
      <sheetName val="3110_БР"/>
      <sheetName val="3132_БР "/>
      <sheetName val="Лист1"/>
    </sheetNames>
    <sheetDataSet>
      <sheetData sheetId="0">
        <row r="8">
          <cell r="B8" t="str">
            <v>Л.Петравчук</v>
          </cell>
        </row>
        <row r="10">
          <cell r="B10" t="str">
            <v>Т.Романова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L22">
            <v>0</v>
          </cell>
        </row>
      </sheetData>
      <sheetData sheetId="13"/>
      <sheetData sheetId="14">
        <row r="21">
          <cell r="L21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O23">
            <v>0</v>
          </cell>
        </row>
      </sheetData>
      <sheetData sheetId="25">
        <row r="38">
          <cell r="H38">
            <v>0</v>
          </cell>
        </row>
      </sheetData>
      <sheetData sheetId="26"/>
      <sheetData sheetId="27">
        <row r="50">
          <cell r="E50">
            <v>0</v>
          </cell>
        </row>
      </sheetData>
      <sheetData sheetId="28">
        <row r="15">
          <cell r="F15">
            <v>0</v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AI81"/>
  <sheetViews>
    <sheetView showGridLines="0" showZeros="0" tabSelected="1" showOutlineSymbols="0" topLeftCell="A53" zoomScale="75" workbookViewId="0">
      <selection activeCell="E44" sqref="E44"/>
    </sheetView>
  </sheetViews>
  <sheetFormatPr defaultRowHeight="12.75" x14ac:dyDescent="0.2"/>
  <cols>
    <col min="1" max="1" width="18.5703125" style="9" customWidth="1"/>
    <col min="2" max="2" width="54.7109375" style="9" customWidth="1"/>
    <col min="3" max="3" width="10" style="9" customWidth="1"/>
    <col min="4" max="4" width="14.140625" style="9" customWidth="1"/>
    <col min="5" max="5" width="16.42578125" style="9" customWidth="1"/>
    <col min="6" max="6" width="17.28515625" style="9" customWidth="1"/>
    <col min="7" max="16384" width="9.140625" style="9"/>
  </cols>
  <sheetData>
    <row r="1" spans="1:35" s="5" customFormat="1" ht="29.45" customHeight="1" x14ac:dyDescent="0.2">
      <c r="A1" s="1" t="s">
        <v>77</v>
      </c>
      <c r="B1" s="1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s="6" customFormat="1" ht="54.75" customHeight="1" x14ac:dyDescent="0.2">
      <c r="A2" s="48" t="s">
        <v>0</v>
      </c>
      <c r="B2" s="49"/>
      <c r="C2" s="49"/>
      <c r="D2" s="49"/>
      <c r="E2" s="49"/>
      <c r="F2" s="49"/>
    </row>
    <row r="3" spans="1:35" s="5" customFormat="1" ht="15" x14ac:dyDescent="0.2">
      <c r="A3" s="7" t="s">
        <v>1</v>
      </c>
      <c r="B3" s="7"/>
      <c r="C3" s="8"/>
      <c r="D3" s="8"/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2.75" customHeight="1" x14ac:dyDescent="0.25">
      <c r="F4" s="10" t="s">
        <v>2</v>
      </c>
    </row>
    <row r="5" spans="1:35" ht="24" customHeight="1" x14ac:dyDescent="0.2">
      <c r="A5" s="50" t="s">
        <v>3</v>
      </c>
      <c r="B5" s="51"/>
      <c r="C5" s="54" t="s">
        <v>4</v>
      </c>
      <c r="D5" s="11" t="s">
        <v>5</v>
      </c>
      <c r="E5" s="11"/>
      <c r="F5" s="56" t="s">
        <v>6</v>
      </c>
    </row>
    <row r="6" spans="1:35" ht="35.25" customHeight="1" x14ac:dyDescent="0.2">
      <c r="A6" s="52"/>
      <c r="B6" s="53"/>
      <c r="C6" s="55"/>
      <c r="D6" s="12" t="s">
        <v>7</v>
      </c>
      <c r="E6" s="12" t="s">
        <v>8</v>
      </c>
      <c r="F6" s="57"/>
    </row>
    <row r="7" spans="1:35" ht="15.75" x14ac:dyDescent="0.2">
      <c r="A7" s="58" t="s">
        <v>9</v>
      </c>
      <c r="B7" s="47"/>
      <c r="C7" s="13" t="s">
        <v>10</v>
      </c>
      <c r="D7" s="14">
        <f>SUM(D8,D43)</f>
        <v>9174064</v>
      </c>
      <c r="E7" s="14">
        <f>SUM(E8,E43)</f>
        <v>1120000</v>
      </c>
      <c r="F7" s="15">
        <f>SUM(D7:E7)</f>
        <v>10294064</v>
      </c>
    </row>
    <row r="8" spans="1:35" s="17" customFormat="1" ht="15.75" x14ac:dyDescent="0.25">
      <c r="A8" s="58" t="s">
        <v>11</v>
      </c>
      <c r="B8" s="47"/>
      <c r="C8" s="16">
        <v>2000</v>
      </c>
      <c r="D8" s="14">
        <f>SUM(D9,D14,D31:D34,D38,D42:D42)</f>
        <v>9174064</v>
      </c>
      <c r="E8" s="14">
        <f>SUM(E9,E14,E31:E34,E38,E42:E42)</f>
        <v>1023000</v>
      </c>
      <c r="F8" s="15">
        <f>SUM(D8:E8)</f>
        <v>10197064</v>
      </c>
      <c r="G8" s="36"/>
    </row>
    <row r="9" spans="1:35" ht="15.75" x14ac:dyDescent="0.2">
      <c r="A9" s="39" t="s">
        <v>12</v>
      </c>
      <c r="B9" s="47"/>
      <c r="C9" s="18">
        <v>2100</v>
      </c>
      <c r="D9" s="19">
        <f>SUM(D13,D10)</f>
        <v>0</v>
      </c>
      <c r="E9" s="19">
        <f>SUM(E13,E10)</f>
        <v>0</v>
      </c>
      <c r="F9" s="15">
        <f>SUM(D9:E9)</f>
        <v>0</v>
      </c>
    </row>
    <row r="10" spans="1:35" ht="15.75" x14ac:dyDescent="0.2">
      <c r="A10" s="43" t="s">
        <v>13</v>
      </c>
      <c r="B10" s="44"/>
      <c r="C10" s="20">
        <v>2110</v>
      </c>
      <c r="D10" s="19">
        <f>D11</f>
        <v>0</v>
      </c>
      <c r="E10" s="19">
        <f>E11</f>
        <v>0</v>
      </c>
      <c r="F10" s="15">
        <f>SUM(D10:E10)</f>
        <v>0</v>
      </c>
    </row>
    <row r="11" spans="1:35" ht="15.75" x14ac:dyDescent="0.2">
      <c r="A11" s="43" t="s">
        <v>14</v>
      </c>
      <c r="B11" s="44"/>
      <c r="C11" s="18">
        <v>2111</v>
      </c>
      <c r="D11" s="19"/>
      <c r="E11" s="19"/>
      <c r="F11" s="15">
        <f>SUM(D11:E11)</f>
        <v>0</v>
      </c>
    </row>
    <row r="12" spans="1:35" ht="15.75" x14ac:dyDescent="0.2">
      <c r="A12" s="43" t="s">
        <v>15</v>
      </c>
      <c r="B12" s="44"/>
      <c r="C12" s="18">
        <v>2112</v>
      </c>
      <c r="D12" s="19"/>
      <c r="E12" s="19"/>
      <c r="F12" s="15"/>
    </row>
    <row r="13" spans="1:35" ht="15.75" x14ac:dyDescent="0.2">
      <c r="A13" s="43" t="s">
        <v>16</v>
      </c>
      <c r="B13" s="44"/>
      <c r="C13" s="20">
        <v>2120</v>
      </c>
      <c r="D13" s="19"/>
      <c r="E13" s="19"/>
      <c r="F13" s="15">
        <f t="shared" ref="F13:F31" si="0">SUM(D13:E13)</f>
        <v>0</v>
      </c>
      <c r="H13" s="35"/>
    </row>
    <row r="14" spans="1:35" ht="15.75" x14ac:dyDescent="0.2">
      <c r="A14" s="37" t="s">
        <v>17</v>
      </c>
      <c r="B14" s="38"/>
      <c r="C14" s="20">
        <v>2200</v>
      </c>
      <c r="D14" s="21">
        <f>SUM(D15:D18,D19:D21,D28)</f>
        <v>9174064</v>
      </c>
      <c r="E14" s="21">
        <f>SUM(E15:E18,E19:E21,E28)</f>
        <v>1023000</v>
      </c>
      <c r="F14" s="15">
        <f t="shared" si="0"/>
        <v>10197064</v>
      </c>
    </row>
    <row r="15" spans="1:35" ht="18" customHeight="1" x14ac:dyDescent="0.2">
      <c r="A15" s="43" t="s">
        <v>18</v>
      </c>
      <c r="B15" s="44"/>
      <c r="C15" s="18">
        <v>2210</v>
      </c>
      <c r="D15" s="19"/>
      <c r="E15" s="19"/>
      <c r="F15" s="15">
        <f t="shared" si="0"/>
        <v>0</v>
      </c>
    </row>
    <row r="16" spans="1:35" ht="15.75" x14ac:dyDescent="0.2">
      <c r="A16" s="43" t="s">
        <v>19</v>
      </c>
      <c r="B16" s="44"/>
      <c r="C16" s="18">
        <v>2220</v>
      </c>
      <c r="D16" s="19">
        <f>'[1]2220'!L22</f>
        <v>0</v>
      </c>
      <c r="E16" s="19"/>
      <c r="F16" s="15">
        <f t="shared" si="0"/>
        <v>0</v>
      </c>
    </row>
    <row r="17" spans="1:8" ht="15.75" x14ac:dyDescent="0.2">
      <c r="A17" s="43" t="s">
        <v>20</v>
      </c>
      <c r="B17" s="44"/>
      <c r="C17" s="18">
        <v>2230</v>
      </c>
      <c r="D17" s="19">
        <f>'[1]2230'!L21</f>
        <v>0</v>
      </c>
      <c r="E17" s="19"/>
      <c r="F17" s="15">
        <f t="shared" si="0"/>
        <v>0</v>
      </c>
    </row>
    <row r="18" spans="1:8" ht="15.75" x14ac:dyDescent="0.2">
      <c r="A18" s="43" t="s">
        <v>21</v>
      </c>
      <c r="B18" s="44"/>
      <c r="C18" s="18">
        <v>2240</v>
      </c>
      <c r="D18" s="19"/>
      <c r="E18" s="19"/>
      <c r="F18" s="15">
        <f t="shared" si="0"/>
        <v>0</v>
      </c>
    </row>
    <row r="19" spans="1:8" ht="15.75" x14ac:dyDescent="0.2">
      <c r="A19" s="43" t="s">
        <v>22</v>
      </c>
      <c r="B19" s="44"/>
      <c r="C19" s="20">
        <v>2250</v>
      </c>
      <c r="D19" s="19"/>
      <c r="E19" s="19"/>
      <c r="F19" s="15">
        <f t="shared" si="0"/>
        <v>0</v>
      </c>
      <c r="H19" s="35"/>
    </row>
    <row r="20" spans="1:8" ht="15.75" customHeight="1" x14ac:dyDescent="0.2">
      <c r="A20" s="43" t="s">
        <v>23</v>
      </c>
      <c r="B20" s="44"/>
      <c r="C20" s="20">
        <v>2260</v>
      </c>
      <c r="D20" s="19"/>
      <c r="E20" s="19"/>
      <c r="F20" s="15">
        <f t="shared" si="0"/>
        <v>0</v>
      </c>
    </row>
    <row r="21" spans="1:8" ht="15.75" x14ac:dyDescent="0.2">
      <c r="A21" s="43" t="s">
        <v>24</v>
      </c>
      <c r="B21" s="44"/>
      <c r="C21" s="20">
        <v>2270</v>
      </c>
      <c r="D21" s="21">
        <f>SUM(D22:D27)</f>
        <v>0</v>
      </c>
      <c r="E21" s="21">
        <f>SUM(E22:E26)</f>
        <v>0</v>
      </c>
      <c r="F21" s="15">
        <f t="shared" si="0"/>
        <v>0</v>
      </c>
    </row>
    <row r="22" spans="1:8" ht="15.75" x14ac:dyDescent="0.2">
      <c r="A22" s="43" t="s">
        <v>25</v>
      </c>
      <c r="B22" s="44"/>
      <c r="C22" s="18">
        <v>2271</v>
      </c>
      <c r="D22" s="19"/>
      <c r="E22" s="19"/>
      <c r="F22" s="15">
        <f t="shared" si="0"/>
        <v>0</v>
      </c>
    </row>
    <row r="23" spans="1:8" ht="15.75" x14ac:dyDescent="0.2">
      <c r="A23" s="43" t="s">
        <v>26</v>
      </c>
      <c r="B23" s="44"/>
      <c r="C23" s="18">
        <v>2272</v>
      </c>
      <c r="D23" s="19"/>
      <c r="E23" s="19"/>
      <c r="F23" s="15">
        <f t="shared" si="0"/>
        <v>0</v>
      </c>
    </row>
    <row r="24" spans="1:8" ht="15.75" x14ac:dyDescent="0.2">
      <c r="A24" s="43" t="s">
        <v>27</v>
      </c>
      <c r="B24" s="44"/>
      <c r="C24" s="18">
        <v>2273</v>
      </c>
      <c r="D24" s="19"/>
      <c r="E24" s="19"/>
      <c r="F24" s="15">
        <f t="shared" si="0"/>
        <v>0</v>
      </c>
    </row>
    <row r="25" spans="1:8" ht="15.75" x14ac:dyDescent="0.2">
      <c r="A25" s="43" t="s">
        <v>28</v>
      </c>
      <c r="B25" s="44"/>
      <c r="C25" s="18">
        <v>2274</v>
      </c>
      <c r="D25" s="19">
        <f>'[1]2270'!O23</f>
        <v>0</v>
      </c>
      <c r="E25" s="19"/>
      <c r="F25" s="15">
        <f t="shared" si="0"/>
        <v>0</v>
      </c>
    </row>
    <row r="26" spans="1:8" ht="15.75" x14ac:dyDescent="0.2">
      <c r="A26" s="43" t="s">
        <v>29</v>
      </c>
      <c r="B26" s="44"/>
      <c r="C26" s="18">
        <v>2275</v>
      </c>
      <c r="D26" s="19"/>
      <c r="E26" s="19"/>
      <c r="F26" s="15">
        <f t="shared" si="0"/>
        <v>0</v>
      </c>
    </row>
    <row r="27" spans="1:8" ht="15.75" x14ac:dyDescent="0.2">
      <c r="A27" s="43" t="s">
        <v>30</v>
      </c>
      <c r="B27" s="44"/>
      <c r="C27" s="18">
        <v>2276</v>
      </c>
      <c r="D27" s="19"/>
      <c r="E27" s="19"/>
      <c r="F27" s="15">
        <f t="shared" si="0"/>
        <v>0</v>
      </c>
    </row>
    <row r="28" spans="1:8" ht="30" customHeight="1" x14ac:dyDescent="0.2">
      <c r="A28" s="43" t="s">
        <v>31</v>
      </c>
      <c r="B28" s="44"/>
      <c r="C28" s="18">
        <v>2280</v>
      </c>
      <c r="D28" s="19">
        <f>SUM(D29:D30)</f>
        <v>9174064</v>
      </c>
      <c r="E28" s="19">
        <f>SUM(E29:E30)</f>
        <v>1023000</v>
      </c>
      <c r="F28" s="15">
        <f t="shared" si="0"/>
        <v>10197064</v>
      </c>
    </row>
    <row r="29" spans="1:8" ht="30" customHeight="1" x14ac:dyDescent="0.2">
      <c r="A29" s="43" t="s">
        <v>32</v>
      </c>
      <c r="B29" s="44"/>
      <c r="C29" s="20">
        <v>2281</v>
      </c>
      <c r="D29" s="19"/>
      <c r="E29" s="19"/>
      <c r="F29" s="15">
        <f t="shared" si="0"/>
        <v>0</v>
      </c>
    </row>
    <row r="30" spans="1:8" ht="30" customHeight="1" x14ac:dyDescent="0.2">
      <c r="A30" s="43" t="s">
        <v>33</v>
      </c>
      <c r="B30" s="44"/>
      <c r="C30" s="20">
        <v>2282</v>
      </c>
      <c r="D30" s="19">
        <v>9174064</v>
      </c>
      <c r="E30" s="19">
        <v>1023000</v>
      </c>
      <c r="F30" s="15">
        <f t="shared" si="0"/>
        <v>10197064</v>
      </c>
    </row>
    <row r="31" spans="1:8" ht="15.75" x14ac:dyDescent="0.2">
      <c r="A31" s="37" t="s">
        <v>34</v>
      </c>
      <c r="B31" s="38"/>
      <c r="C31" s="20">
        <v>2400</v>
      </c>
      <c r="D31" s="19"/>
      <c r="E31" s="19"/>
      <c r="F31" s="15">
        <f t="shared" si="0"/>
        <v>0</v>
      </c>
    </row>
    <row r="32" spans="1:8" ht="18" customHeight="1" x14ac:dyDescent="0.2">
      <c r="A32" s="45" t="s">
        <v>35</v>
      </c>
      <c r="B32" s="46"/>
      <c r="C32" s="20">
        <v>2410</v>
      </c>
      <c r="D32" s="19"/>
      <c r="E32" s="19"/>
      <c r="F32" s="15"/>
    </row>
    <row r="33" spans="1:6" ht="15.75" x14ac:dyDescent="0.2">
      <c r="A33" s="45" t="s">
        <v>36</v>
      </c>
      <c r="B33" s="46"/>
      <c r="C33" s="20">
        <v>2420</v>
      </c>
      <c r="D33" s="19"/>
      <c r="E33" s="19"/>
      <c r="F33" s="15"/>
    </row>
    <row r="34" spans="1:6" ht="15.75" x14ac:dyDescent="0.2">
      <c r="A34" s="37" t="s">
        <v>37</v>
      </c>
      <c r="B34" s="38"/>
      <c r="C34" s="18">
        <v>2600</v>
      </c>
      <c r="D34" s="21">
        <f>SUM(D35:D37)</f>
        <v>0</v>
      </c>
      <c r="E34" s="21"/>
      <c r="F34" s="15">
        <f t="shared" ref="F34:F69" si="1">SUM(D34:E34)</f>
        <v>0</v>
      </c>
    </row>
    <row r="35" spans="1:6" ht="20.25" customHeight="1" x14ac:dyDescent="0.2">
      <c r="A35" s="43" t="s">
        <v>38</v>
      </c>
      <c r="B35" s="44"/>
      <c r="C35" s="20">
        <v>2610</v>
      </c>
      <c r="D35" s="19"/>
      <c r="E35" s="19"/>
      <c r="F35" s="15">
        <f t="shared" si="1"/>
        <v>0</v>
      </c>
    </row>
    <row r="36" spans="1:6" ht="15.75" x14ac:dyDescent="0.2">
      <c r="A36" s="43" t="s">
        <v>39</v>
      </c>
      <c r="B36" s="44"/>
      <c r="C36" s="20">
        <v>2620</v>
      </c>
      <c r="D36" s="19"/>
      <c r="E36" s="19"/>
      <c r="F36" s="15">
        <f t="shared" si="1"/>
        <v>0</v>
      </c>
    </row>
    <row r="37" spans="1:6" ht="33.75" customHeight="1" x14ac:dyDescent="0.2">
      <c r="A37" s="45" t="s">
        <v>40</v>
      </c>
      <c r="B37" s="46"/>
      <c r="C37" s="20">
        <v>2630</v>
      </c>
      <c r="D37" s="19"/>
      <c r="E37" s="19"/>
      <c r="F37" s="15">
        <f t="shared" si="1"/>
        <v>0</v>
      </c>
    </row>
    <row r="38" spans="1:6" ht="15.75" x14ac:dyDescent="0.2">
      <c r="A38" s="37" t="s">
        <v>41</v>
      </c>
      <c r="B38" s="38"/>
      <c r="C38" s="20">
        <v>2700</v>
      </c>
      <c r="D38" s="21">
        <f>SUM(D39:D41)</f>
        <v>0</v>
      </c>
      <c r="E38" s="21"/>
      <c r="F38" s="15">
        <f t="shared" si="1"/>
        <v>0</v>
      </c>
    </row>
    <row r="39" spans="1:6" ht="15.75" x14ac:dyDescent="0.2">
      <c r="A39" s="43" t="s">
        <v>42</v>
      </c>
      <c r="B39" s="44"/>
      <c r="C39" s="18">
        <v>2710</v>
      </c>
      <c r="D39" s="19">
        <f>'[1]2710'!H38</f>
        <v>0</v>
      </c>
      <c r="E39" s="19"/>
      <c r="F39" s="15">
        <f t="shared" si="1"/>
        <v>0</v>
      </c>
    </row>
    <row r="40" spans="1:6" ht="15.75" x14ac:dyDescent="0.2">
      <c r="A40" s="43" t="s">
        <v>43</v>
      </c>
      <c r="B40" s="44"/>
      <c r="C40" s="18">
        <v>2720</v>
      </c>
      <c r="D40" s="19"/>
      <c r="E40" s="19"/>
      <c r="F40" s="15">
        <f t="shared" si="1"/>
        <v>0</v>
      </c>
    </row>
    <row r="41" spans="1:6" ht="15.75" x14ac:dyDescent="0.2">
      <c r="A41" s="43" t="s">
        <v>44</v>
      </c>
      <c r="B41" s="44"/>
      <c r="C41" s="18">
        <v>2730</v>
      </c>
      <c r="D41" s="19">
        <f>'[1]2730_2'!E50</f>
        <v>0</v>
      </c>
      <c r="E41" s="19"/>
      <c r="F41" s="15">
        <f t="shared" si="1"/>
        <v>0</v>
      </c>
    </row>
    <row r="42" spans="1:6" ht="15.75" x14ac:dyDescent="0.2">
      <c r="A42" s="37" t="s">
        <v>45</v>
      </c>
      <c r="B42" s="38"/>
      <c r="C42" s="20">
        <v>2800</v>
      </c>
      <c r="D42" s="19">
        <f>'[1]2800'!F15</f>
        <v>0</v>
      </c>
      <c r="E42" s="19"/>
      <c r="F42" s="15">
        <f t="shared" si="1"/>
        <v>0</v>
      </c>
    </row>
    <row r="43" spans="1:6" ht="15.75" x14ac:dyDescent="0.2">
      <c r="A43" s="37" t="s">
        <v>46</v>
      </c>
      <c r="B43" s="38"/>
      <c r="C43" s="16">
        <v>3000</v>
      </c>
      <c r="D43" s="15">
        <f>D44</f>
        <v>0</v>
      </c>
      <c r="E43" s="15">
        <f>E60</f>
        <v>97000</v>
      </c>
      <c r="F43" s="15">
        <f t="shared" si="1"/>
        <v>97000</v>
      </c>
    </row>
    <row r="44" spans="1:6" ht="15.75" x14ac:dyDescent="0.2">
      <c r="A44" s="37" t="s">
        <v>47</v>
      </c>
      <c r="B44" s="38"/>
      <c r="C44" s="18">
        <v>3100</v>
      </c>
      <c r="D44" s="21">
        <f>SUM(D45,D49)</f>
        <v>0</v>
      </c>
      <c r="E44" s="21">
        <f>E45</f>
        <v>0</v>
      </c>
      <c r="F44" s="15">
        <f t="shared" si="1"/>
        <v>0</v>
      </c>
    </row>
    <row r="45" spans="1:6" ht="15.75" x14ac:dyDescent="0.2">
      <c r="A45" s="43" t="s">
        <v>48</v>
      </c>
      <c r="B45" s="44"/>
      <c r="C45" s="20">
        <v>3110</v>
      </c>
      <c r="D45" s="19"/>
      <c r="E45" s="19"/>
      <c r="F45" s="15">
        <f t="shared" si="1"/>
        <v>0</v>
      </c>
    </row>
    <row r="46" spans="1:6" ht="15.75" x14ac:dyDescent="0.2">
      <c r="A46" s="43" t="s">
        <v>49</v>
      </c>
      <c r="B46" s="44"/>
      <c r="C46" s="20">
        <v>3120</v>
      </c>
      <c r="D46" s="19">
        <f>SUM(D47:D48)</f>
        <v>0</v>
      </c>
      <c r="E46" s="19"/>
      <c r="F46" s="15">
        <f t="shared" si="1"/>
        <v>0</v>
      </c>
    </row>
    <row r="47" spans="1:6" ht="15.75" x14ac:dyDescent="0.2">
      <c r="A47" s="43" t="s">
        <v>50</v>
      </c>
      <c r="B47" s="44"/>
      <c r="C47" s="20">
        <v>3121</v>
      </c>
      <c r="D47" s="19"/>
      <c r="E47" s="19"/>
      <c r="F47" s="15">
        <f t="shared" si="1"/>
        <v>0</v>
      </c>
    </row>
    <row r="48" spans="1:6" ht="15.75" x14ac:dyDescent="0.2">
      <c r="A48" s="43" t="s">
        <v>51</v>
      </c>
      <c r="B48" s="44"/>
      <c r="C48" s="20">
        <v>3122</v>
      </c>
      <c r="D48" s="19"/>
      <c r="E48" s="19"/>
      <c r="F48" s="15">
        <f t="shared" si="1"/>
        <v>0</v>
      </c>
    </row>
    <row r="49" spans="1:6" ht="15.75" x14ac:dyDescent="0.2">
      <c r="A49" s="43" t="s">
        <v>52</v>
      </c>
      <c r="B49" s="44"/>
      <c r="C49" s="20">
        <v>3130</v>
      </c>
      <c r="D49" s="21">
        <f>D52</f>
        <v>0</v>
      </c>
      <c r="E49" s="21"/>
      <c r="F49" s="15">
        <f t="shared" si="1"/>
        <v>0</v>
      </c>
    </row>
    <row r="50" spans="1:6" ht="15.75" x14ac:dyDescent="0.2">
      <c r="A50" s="43" t="s">
        <v>53</v>
      </c>
      <c r="B50" s="44"/>
      <c r="C50" s="18">
        <v>3131</v>
      </c>
      <c r="D50" s="19"/>
      <c r="E50" s="19"/>
      <c r="F50" s="15">
        <f t="shared" si="1"/>
        <v>0</v>
      </c>
    </row>
    <row r="51" spans="1:6" ht="15" hidden="1" customHeight="1" x14ac:dyDescent="0.2">
      <c r="A51" s="43"/>
      <c r="B51" s="44"/>
      <c r="C51" s="18"/>
      <c r="D51" s="19"/>
      <c r="E51" s="19"/>
      <c r="F51" s="15">
        <f t="shared" si="1"/>
        <v>0</v>
      </c>
    </row>
    <row r="52" spans="1:6" ht="15.75" x14ac:dyDescent="0.2">
      <c r="A52" s="43" t="s">
        <v>54</v>
      </c>
      <c r="B52" s="44"/>
      <c r="C52" s="18">
        <v>3132</v>
      </c>
      <c r="D52" s="19"/>
      <c r="E52" s="19"/>
      <c r="F52" s="15">
        <f t="shared" si="1"/>
        <v>0</v>
      </c>
    </row>
    <row r="53" spans="1:6" s="24" customFormat="1" ht="15.75" x14ac:dyDescent="0.2">
      <c r="A53" s="43" t="s">
        <v>55</v>
      </c>
      <c r="B53" s="44"/>
      <c r="C53" s="22">
        <v>3140</v>
      </c>
      <c r="D53" s="23">
        <f>SUM(D54:D57)</f>
        <v>0</v>
      </c>
      <c r="E53" s="23"/>
      <c r="F53" s="15">
        <f t="shared" si="1"/>
        <v>0</v>
      </c>
    </row>
    <row r="54" spans="1:6" s="24" customFormat="1" ht="15.75" x14ac:dyDescent="0.2">
      <c r="A54" s="43" t="s">
        <v>56</v>
      </c>
      <c r="B54" s="44"/>
      <c r="C54" s="25">
        <v>3141</v>
      </c>
      <c r="D54" s="26"/>
      <c r="E54" s="26"/>
      <c r="F54" s="15">
        <f t="shared" si="1"/>
        <v>0</v>
      </c>
    </row>
    <row r="55" spans="1:6" s="24" customFormat="1" ht="15.75" hidden="1" x14ac:dyDescent="0.2">
      <c r="A55" s="43"/>
      <c r="B55" s="44"/>
      <c r="C55" s="25"/>
      <c r="D55" s="26"/>
      <c r="E55" s="26"/>
      <c r="F55" s="15">
        <f t="shared" si="1"/>
        <v>0</v>
      </c>
    </row>
    <row r="56" spans="1:6" s="24" customFormat="1" ht="15.75" x14ac:dyDescent="0.2">
      <c r="A56" s="43" t="s">
        <v>57</v>
      </c>
      <c r="B56" s="44"/>
      <c r="C56" s="25">
        <v>3142</v>
      </c>
      <c r="D56" s="26"/>
      <c r="E56" s="26"/>
      <c r="F56" s="15">
        <f t="shared" si="1"/>
        <v>0</v>
      </c>
    </row>
    <row r="57" spans="1:6" s="24" customFormat="1" ht="15.75" x14ac:dyDescent="0.2">
      <c r="A57" s="43" t="s">
        <v>58</v>
      </c>
      <c r="B57" s="44"/>
      <c r="C57" s="25">
        <v>3143</v>
      </c>
      <c r="D57" s="26"/>
      <c r="E57" s="26"/>
      <c r="F57" s="15">
        <f t="shared" si="1"/>
        <v>0</v>
      </c>
    </row>
    <row r="58" spans="1:6" s="24" customFormat="1" ht="15.75" x14ac:dyDescent="0.2">
      <c r="A58" s="43" t="s">
        <v>59</v>
      </c>
      <c r="B58" s="44"/>
      <c r="C58" s="25">
        <v>3150</v>
      </c>
      <c r="D58" s="26"/>
      <c r="E58" s="26"/>
      <c r="F58" s="15">
        <f t="shared" si="1"/>
        <v>0</v>
      </c>
    </row>
    <row r="59" spans="1:6" s="24" customFormat="1" ht="15.75" x14ac:dyDescent="0.2">
      <c r="A59" s="43" t="s">
        <v>60</v>
      </c>
      <c r="B59" s="44"/>
      <c r="C59" s="25">
        <v>3160</v>
      </c>
      <c r="D59" s="27"/>
      <c r="E59" s="27"/>
      <c r="F59" s="15">
        <f t="shared" si="1"/>
        <v>0</v>
      </c>
    </row>
    <row r="60" spans="1:6" s="24" customFormat="1" ht="15.75" x14ac:dyDescent="0.2">
      <c r="A60" s="37" t="s">
        <v>61</v>
      </c>
      <c r="B60" s="38"/>
      <c r="C60" s="25">
        <v>3200</v>
      </c>
      <c r="D60" s="28">
        <f>SUM(D61:D64)</f>
        <v>0</v>
      </c>
      <c r="E60" s="28">
        <f>E61</f>
        <v>97000</v>
      </c>
      <c r="F60" s="15">
        <f t="shared" si="1"/>
        <v>97000</v>
      </c>
    </row>
    <row r="61" spans="1:6" s="24" customFormat="1" ht="15.75" x14ac:dyDescent="0.2">
      <c r="A61" s="43" t="s">
        <v>62</v>
      </c>
      <c r="B61" s="44"/>
      <c r="C61" s="25">
        <v>3210</v>
      </c>
      <c r="D61" s="26"/>
      <c r="E61" s="26">
        <v>97000</v>
      </c>
      <c r="F61" s="15">
        <f t="shared" si="1"/>
        <v>97000</v>
      </c>
    </row>
    <row r="62" spans="1:6" s="24" customFormat="1" ht="18.75" customHeight="1" x14ac:dyDescent="0.2">
      <c r="A62" s="43" t="s">
        <v>63</v>
      </c>
      <c r="B62" s="44"/>
      <c r="C62" s="25">
        <v>3220</v>
      </c>
      <c r="D62" s="26"/>
      <c r="E62" s="26"/>
      <c r="F62" s="15">
        <f t="shared" si="1"/>
        <v>0</v>
      </c>
    </row>
    <row r="63" spans="1:6" s="24" customFormat="1" ht="34.5" customHeight="1" x14ac:dyDescent="0.2">
      <c r="A63" s="43" t="s">
        <v>64</v>
      </c>
      <c r="B63" s="44"/>
      <c r="C63" s="25">
        <v>3230</v>
      </c>
      <c r="D63" s="26"/>
      <c r="E63" s="26"/>
      <c r="F63" s="15">
        <f t="shared" si="1"/>
        <v>0</v>
      </c>
    </row>
    <row r="64" spans="1:6" s="24" customFormat="1" ht="15.75" x14ac:dyDescent="0.2">
      <c r="A64" s="43" t="s">
        <v>65</v>
      </c>
      <c r="B64" s="44"/>
      <c r="C64" s="25">
        <v>3240</v>
      </c>
      <c r="D64" s="26"/>
      <c r="E64" s="26"/>
      <c r="F64" s="26">
        <f t="shared" si="1"/>
        <v>0</v>
      </c>
    </row>
    <row r="65" spans="1:6" s="24" customFormat="1" ht="15.75" x14ac:dyDescent="0.2">
      <c r="A65" s="37" t="s">
        <v>66</v>
      </c>
      <c r="B65" s="38"/>
      <c r="C65" s="25">
        <v>4110</v>
      </c>
      <c r="D65" s="29"/>
      <c r="E65" s="29"/>
      <c r="F65" s="26">
        <f t="shared" si="1"/>
        <v>0</v>
      </c>
    </row>
    <row r="66" spans="1:6" s="30" customFormat="1" ht="15.75" x14ac:dyDescent="0.2">
      <c r="A66" s="43" t="s">
        <v>67</v>
      </c>
      <c r="B66" s="44"/>
      <c r="C66" s="25">
        <v>4111</v>
      </c>
      <c r="D66" s="27"/>
      <c r="E66" s="27"/>
      <c r="F66" s="26">
        <f t="shared" si="1"/>
        <v>0</v>
      </c>
    </row>
    <row r="67" spans="1:6" s="30" customFormat="1" ht="15.75" x14ac:dyDescent="0.2">
      <c r="A67" s="43" t="s">
        <v>68</v>
      </c>
      <c r="B67" s="44"/>
      <c r="C67" s="25">
        <v>4112</v>
      </c>
      <c r="D67" s="27"/>
      <c r="E67" s="27"/>
      <c r="F67" s="26">
        <f t="shared" si="1"/>
        <v>0</v>
      </c>
    </row>
    <row r="68" spans="1:6" s="30" customFormat="1" ht="15.75" x14ac:dyDescent="0.2">
      <c r="A68" s="43" t="s">
        <v>69</v>
      </c>
      <c r="B68" s="44"/>
      <c r="C68" s="25">
        <v>4113</v>
      </c>
      <c r="D68" s="27"/>
      <c r="E68" s="27"/>
      <c r="F68" s="26">
        <f t="shared" si="1"/>
        <v>0</v>
      </c>
    </row>
    <row r="69" spans="1:6" s="30" customFormat="1" ht="15.75" x14ac:dyDescent="0.2">
      <c r="A69" s="37" t="s">
        <v>70</v>
      </c>
      <c r="B69" s="38"/>
      <c r="C69" s="25">
        <v>4210</v>
      </c>
      <c r="D69" s="27"/>
      <c r="E69" s="27"/>
      <c r="F69" s="26">
        <f t="shared" si="1"/>
        <v>0</v>
      </c>
    </row>
    <row r="70" spans="1:6" s="30" customFormat="1" ht="19.5" customHeight="1" x14ac:dyDescent="0.2">
      <c r="A70" s="39" t="s">
        <v>71</v>
      </c>
      <c r="B70" s="40"/>
      <c r="C70" s="25">
        <v>9000</v>
      </c>
      <c r="D70" s="26"/>
      <c r="E70" s="26"/>
      <c r="F70" s="26"/>
    </row>
    <row r="72" spans="1:6" s="31" customFormat="1" ht="18.75" x14ac:dyDescent="0.3">
      <c r="A72" s="31" t="s">
        <v>72</v>
      </c>
      <c r="D72" s="32"/>
      <c r="E72" s="31" t="str">
        <f>'[1]Титульний лист'!B8</f>
        <v>Л.Петравчук</v>
      </c>
    </row>
    <row r="73" spans="1:6" s="31" customFormat="1" ht="18.75" x14ac:dyDescent="0.3"/>
    <row r="74" spans="1:6" s="31" customFormat="1" ht="18.75" x14ac:dyDescent="0.3">
      <c r="A74" s="31" t="s">
        <v>73</v>
      </c>
      <c r="D74" s="32"/>
      <c r="E74" s="31" t="str">
        <f>'[1]Титульний лист'!B10</f>
        <v>Т.Романова</v>
      </c>
    </row>
    <row r="76" spans="1:6" s="31" customFormat="1" ht="18.75" x14ac:dyDescent="0.3">
      <c r="B76" s="33" t="s">
        <v>78</v>
      </c>
    </row>
    <row r="78" spans="1:6" ht="30.75" hidden="1" customHeight="1" x14ac:dyDescent="0.2">
      <c r="A78" s="41" t="s">
        <v>74</v>
      </c>
      <c r="B78" s="41"/>
      <c r="C78" s="41"/>
      <c r="D78" s="41"/>
      <c r="E78" s="41"/>
      <c r="F78" s="34"/>
    </row>
    <row r="79" spans="1:6" hidden="1" x14ac:dyDescent="0.2">
      <c r="A79" s="41" t="s">
        <v>75</v>
      </c>
      <c r="B79" s="41"/>
      <c r="C79" s="41"/>
      <c r="D79" s="41"/>
      <c r="E79" s="41"/>
      <c r="F79" s="34"/>
    </row>
    <row r="80" spans="1:6" ht="30" hidden="1" customHeight="1" x14ac:dyDescent="0.2">
      <c r="A80" s="42" t="s">
        <v>76</v>
      </c>
      <c r="B80" s="42"/>
      <c r="C80" s="42"/>
      <c r="D80" s="42"/>
      <c r="E80" s="42"/>
      <c r="F80" s="42"/>
    </row>
    <row r="81" hidden="1" x14ac:dyDescent="0.2"/>
  </sheetData>
  <mergeCells count="71">
    <mergeCell ref="A8:B8"/>
    <mergeCell ref="A2:F2"/>
    <mergeCell ref="A5:B6"/>
    <mergeCell ref="C5:C6"/>
    <mergeCell ref="F5:F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9:B69"/>
    <mergeCell ref="A70:B70"/>
    <mergeCell ref="A78:E78"/>
    <mergeCell ref="A79:E79"/>
    <mergeCell ref="A80:F80"/>
  </mergeCells>
  <printOptions horizontalCentered="1"/>
  <pageMargins left="0" right="0" top="0" bottom="0" header="0.31496062992125984" footer="0.15748031496062992"/>
  <pageSetup paperSize="9" scale="7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кошторис</vt:lpstr>
      <vt:lpstr>кошторис!Заголовки_для_печати</vt:lpstr>
      <vt:lpstr>кошторис!Область_печати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Klient</dc:creator>
  <cp:lastModifiedBy>Klient</cp:lastModifiedBy>
  <dcterms:created xsi:type="dcterms:W3CDTF">2019-12-09T10:04:26Z</dcterms:created>
  <dcterms:modified xsi:type="dcterms:W3CDTF">2020-01-29T11:51:04Z</dcterms:modified>
</cp:coreProperties>
</file>