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Лист1!$A$1:$I$103</definedName>
  </definedNames>
  <calcPr calcId="152511"/>
</workbook>
</file>

<file path=xl/calcChain.xml><?xml version="1.0" encoding="utf-8"?>
<calcChain xmlns="http://schemas.openxmlformats.org/spreadsheetml/2006/main">
  <c r="I59" i="1" l="1"/>
  <c r="I60" i="1"/>
  <c r="I61" i="1"/>
  <c r="I62" i="1"/>
  <c r="I63" i="1"/>
  <c r="I48" i="1"/>
  <c r="I32" i="1"/>
  <c r="I34" i="1"/>
  <c r="I35" i="1"/>
  <c r="I41" i="1"/>
  <c r="I44" i="1"/>
  <c r="I23" i="1"/>
  <c r="I24" i="1"/>
  <c r="I25" i="1"/>
  <c r="I31" i="1"/>
  <c r="I14" i="1"/>
  <c r="I19" i="1"/>
  <c r="I20" i="1"/>
  <c r="I21" i="1"/>
  <c r="I22" i="1"/>
  <c r="I11" i="1"/>
  <c r="I9" i="1"/>
  <c r="I8" i="1"/>
  <c r="H66" i="1"/>
  <c r="H77" i="1"/>
  <c r="H67" i="1"/>
  <c r="H68" i="1"/>
  <c r="H69" i="1"/>
  <c r="H70" i="1"/>
  <c r="H71" i="1"/>
  <c r="H72" i="1"/>
  <c r="H73" i="1"/>
  <c r="H74" i="1"/>
  <c r="H75" i="1"/>
  <c r="H76" i="1"/>
  <c r="H57" i="1"/>
  <c r="E57" i="1" s="1"/>
  <c r="H58" i="1"/>
  <c r="H59" i="1"/>
  <c r="H64" i="1" s="1"/>
  <c r="H60" i="1"/>
  <c r="H61" i="1"/>
  <c r="H62" i="1"/>
  <c r="H63" i="1"/>
  <c r="H54" i="1"/>
  <c r="H55" i="1"/>
  <c r="H50" i="1"/>
  <c r="H51" i="1"/>
  <c r="H52" i="1"/>
  <c r="H45" i="1"/>
  <c r="H46" i="1"/>
  <c r="H47" i="1"/>
  <c r="H48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4" i="1"/>
  <c r="H26" i="1"/>
  <c r="H27" i="1"/>
  <c r="H28" i="1"/>
  <c r="H20" i="1"/>
  <c r="H21" i="1"/>
  <c r="H22" i="1"/>
  <c r="H23" i="1"/>
  <c r="H24" i="1"/>
  <c r="H25" i="1"/>
  <c r="H12" i="1"/>
  <c r="E12" i="1" s="1"/>
  <c r="H14" i="1"/>
  <c r="H15" i="1"/>
  <c r="H16" i="1"/>
  <c r="E16" i="1" s="1"/>
  <c r="H17" i="1"/>
  <c r="H11" i="1"/>
  <c r="H18" i="1"/>
  <c r="H19" i="1"/>
  <c r="H9" i="1"/>
  <c r="G10" i="1"/>
  <c r="I10" i="1" s="1"/>
  <c r="H8" i="1"/>
  <c r="G64" i="1"/>
  <c r="F64" i="1"/>
  <c r="I64" i="1" s="1"/>
  <c r="F78" i="1"/>
  <c r="G78" i="1"/>
  <c r="H78" i="1"/>
  <c r="G43" i="1"/>
  <c r="H43" i="1" s="1"/>
  <c r="F43" i="1"/>
  <c r="G36" i="1"/>
  <c r="I36" i="1" s="1"/>
  <c r="F36" i="1"/>
  <c r="D36" i="1"/>
  <c r="D43" i="1"/>
  <c r="G13" i="1"/>
  <c r="I13" i="1" s="1"/>
  <c r="F13" i="1"/>
  <c r="C56" i="1"/>
  <c r="E78" i="1"/>
  <c r="D78" i="1"/>
  <c r="D64" i="1"/>
  <c r="D13" i="1"/>
  <c r="F10" i="1"/>
  <c r="F49" i="1" s="1"/>
  <c r="E17" i="1"/>
  <c r="E18" i="1"/>
  <c r="E29" i="1"/>
  <c r="E30" i="1"/>
  <c r="D10" i="1"/>
  <c r="D49" i="1" s="1"/>
  <c r="D53" i="1" s="1"/>
  <c r="D56" i="1" s="1"/>
  <c r="E58" i="1"/>
  <c r="E64" i="1"/>
  <c r="E45" i="1"/>
  <c r="E46" i="1"/>
  <c r="E47" i="1"/>
  <c r="E43" i="1" s="1"/>
  <c r="E10" i="1"/>
  <c r="E37" i="1"/>
  <c r="E36" i="1" s="1"/>
  <c r="E38" i="1"/>
  <c r="E39" i="1"/>
  <c r="C36" i="1" s="1"/>
  <c r="E40" i="1"/>
  <c r="E42" i="1"/>
  <c r="E50" i="1"/>
  <c r="E51" i="1"/>
  <c r="E52" i="1"/>
  <c r="G49" i="1"/>
  <c r="I49" i="1" s="1"/>
  <c r="E15" i="1"/>
  <c r="F53" i="1" l="1"/>
  <c r="F56" i="1" s="1"/>
  <c r="H49" i="1"/>
  <c r="E13" i="1"/>
  <c r="E49" i="1" s="1"/>
  <c r="E53" i="1" s="1"/>
  <c r="E56" i="1" s="1"/>
  <c r="H36" i="1"/>
  <c r="H10" i="1"/>
  <c r="H13" i="1"/>
  <c r="I43" i="1"/>
  <c r="G53" i="1"/>
  <c r="G56" i="1" l="1"/>
  <c r="H53" i="1"/>
  <c r="I53" i="1"/>
  <c r="H56" i="1" l="1"/>
  <c r="I56" i="1"/>
</calcChain>
</file>

<file path=xl/sharedStrings.xml><?xml version="1.0" encoding="utf-8"?>
<sst xmlns="http://schemas.openxmlformats.org/spreadsheetml/2006/main" count="111" uniqueCount="107">
  <si>
    <t>Основні фінансові показники</t>
  </si>
  <si>
    <t>Найменування показника</t>
  </si>
  <si>
    <t xml:space="preserve">Код рядка 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</si>
  <si>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</si>
  <si>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</si>
  <si>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</si>
  <si>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</si>
  <si>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Інші операційні доходи (розшифрувати), у тому числі:</t>
  </si>
  <si>
    <t>курсові різниці</t>
  </si>
  <si>
    <t>Адміністративні витрати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</si>
  <si>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</si>
  <si>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</si>
  <si>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</si>
  <si>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</si>
  <si>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</si>
  <si>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</si>
  <si>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</si>
  <si>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</si>
  <si>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</si>
  <si>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</si>
  <si>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</si>
  <si>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</si>
  <si>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</si>
  <si>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>організаційно-технічні послуги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</si>
  <si>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</si>
  <si>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</si>
  <si>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</si>
  <si>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</si>
  <si>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>витрати на підвищення кваліфікації та перепідготовку кадрів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</si>
  <si>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</si>
  <si>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</si>
  <si>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інші адміністративні витрати (розшифрувати)</t>
  </si>
  <si>
    <t>Витрати на збут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</si>
  <si>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</si>
  <si>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</si>
  <si>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</si>
  <si>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</si>
  <si>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</si>
  <si>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витрати, усього, у тому числі: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</si>
  <si>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</si>
  <si>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</si>
  <si>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</si>
  <si>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</si>
  <si>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Фінансовий результат від операційної діяльності</t>
  </si>
  <si>
    <t>Інші фінансові доходи (розшифрувати)</t>
  </si>
  <si>
    <t>Фінансові витрати (розшифрувати)</t>
  </si>
  <si>
    <t>Інші доходи (розшифрувати), у тому числі:</t>
  </si>
  <si>
    <t>Витрати (дохід) з податку на прибуток</t>
  </si>
  <si>
    <t>Чистий  фінансовий результат, в тому числі:</t>
  </si>
  <si>
    <t>прибуток</t>
  </si>
  <si>
    <t>збиток</t>
  </si>
  <si>
    <t>Елементи операційних витрат</t>
  </si>
  <si>
    <t>Матеріальні витрати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</si>
  <si>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</si>
  <si>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</si>
  <si>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</si>
  <si>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</si>
  <si>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</si>
  <si>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Залишок нерозподіленого прибутку (непокритого збитку) на початок звітного періоду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</si>
  <si>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</si>
  <si>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</si>
  <si>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</si>
  <si>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</si>
  <si>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</si>
  <si>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</si>
  <si>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>Дивіденди/відрахування частини чистого прибутку</t>
  </si>
  <si>
    <t>Податок на прибуток підприємств</t>
  </si>
  <si>
    <t>Податок на додану вартість нарахований/до відшкодування (з мінусом)</t>
  </si>
  <si>
    <t>2120/2130</t>
  </si>
  <si>
    <t>Сплата інших податків, зборів, обов'язкових платежів до державного та місцевих бюджетів</t>
  </si>
  <si>
    <t xml:space="preserve">Єдиний внесок на загальнообов'язкове державне соціальне страхування                             </t>
  </si>
  <si>
    <t>Усього виплат на користь держави</t>
  </si>
  <si>
    <t>ІІІ. Рух грошових коштів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</si>
  <si>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</si>
  <si>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</si>
  <si>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інвестиційної діяльності</t>
  </si>
  <si>
    <t>Чистий рух грошових коштів від фінансової діяльності</t>
  </si>
  <si>
    <t>Вплив зміни валютних курсів на залишок коштів</t>
  </si>
  <si>
    <t>Грошові кошти на кінець періоду</t>
  </si>
  <si>
    <t>IV. Капітальні інвестиції</t>
  </si>
  <si>
    <t>Капітальні інвестиції</t>
  </si>
  <si>
    <t>V. Коефіцієнтний аналіз</t>
  </si>
  <si>
    <t>Коефіцієнт рентабельності власного капіталу</t>
  </si>
  <si>
    <t>(чистий фінансовий результат, рядок 1190 / власний капітал, рядок 6090)</t>
  </si>
  <si>
    <t>(&gt; 0)</t>
  </si>
  <si>
    <t>Коефіцієнт поточної ліквідності (покриття)</t>
  </si>
  <si>
    <t>(оборотні активи, рядок 6010 / поточні зобов'язання, рядок 6050), (&gt; 1)</t>
  </si>
  <si>
    <t>Фінансовий результат до оподаткування</t>
  </si>
  <si>
    <t>II.Розрахунки з бюджетом</t>
  </si>
  <si>
    <r>
      <t>Керівник</t>
    </r>
    <r>
      <rPr>
        <u/>
        <sz val="12"/>
        <rFont val="Times New Roman"/>
        <family val="1"/>
        <charset val="204"/>
      </rPr>
      <t xml:space="preserve">   </t>
    </r>
  </si>
  <si>
    <t xml:space="preserve"> (посада)</t>
  </si>
  <si>
    <r>
      <t>Головний бухгалтер</t>
    </r>
    <r>
      <rPr>
        <u/>
        <sz val="12"/>
        <rFont val="Times New Roman"/>
        <family val="1"/>
        <charset val="204"/>
      </rPr>
      <t xml:space="preserve">  </t>
    </r>
  </si>
  <si>
    <t xml:space="preserve">    (ініціали, прізвище)    </t>
  </si>
  <si>
    <t>Т.А.Філінська</t>
  </si>
  <si>
    <t>Р.А.Чичкало</t>
  </si>
  <si>
    <r>
      <t>Коефіцієнт рентабельності активів</t>
    </r>
    <r>
      <rPr>
        <sz val="14"/>
        <rFont val="Times New Roman"/>
        <family val="1"/>
        <charset val="204"/>
      </rPr>
      <t xml:space="preserve"> (чистий фінансовий результат, рядок 1190 / вартість активів, рядок 6030), (збільшення)</t>
    </r>
  </si>
  <si>
    <r>
      <t xml:space="preserve">Коефіцієнт рентабельності діяльності </t>
    </r>
    <r>
      <rPr>
        <sz val="14"/>
        <rFont val="Times New Roman"/>
        <family val="1"/>
        <charset val="204"/>
      </rPr>
      <t>(чистий фінансовий результат, рядок 1190 / чистий дохід від реалізації продукції (товарів, робіт, послуг), рядок 1000),</t>
    </r>
  </si>
  <si>
    <r>
      <t xml:space="preserve">Коефіцієнт фінансової стійкості </t>
    </r>
    <r>
      <rPr>
        <sz val="14"/>
        <rFont val="Times New Roman"/>
        <family val="1"/>
        <charset val="204"/>
      </rPr>
      <t>(власний капітал, рядок 6090 / довгострокові зобов'язання, рядок 6040 + поточні зобов'язання, рядок 6050), (&gt; 1)</t>
    </r>
  </si>
  <si>
    <t>план</t>
  </si>
  <si>
    <t>факт</t>
  </si>
  <si>
    <t>відхилення</t>
  </si>
  <si>
    <t>виконання %</t>
  </si>
  <si>
    <t>Факт наростаючим</t>
  </si>
  <si>
    <t>Звіт про виконання фінансового плану КП "ЧООБТІ" за 3 квартал  2020 р.</t>
  </si>
  <si>
    <t>звітний період 3 квартал 2020р.</t>
  </si>
  <si>
    <t>9 місяців 2019 рік</t>
  </si>
  <si>
    <t xml:space="preserve">  9 місяців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</si>
</sst>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name val="Arial Cyr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/>
    <xf numFmtId="0" fontId="0" fillId="3" borderId="0" xfId="0" applyFill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 wrapText="1"/>
    </xf>
    <xf numFmtId="164" fontId="6" fillId="0" borderId="4" xfId="0" applyNumberFormat="1" applyFont="1" applyBorder="1" applyAlignment="1">
      <alignment wrapText="1"/>
    </xf>
    <xf numFmtId="164" fontId="6" fillId="0" borderId="5" xfId="0" applyNumberFormat="1" applyFont="1" applyBorder="1" applyAlignment="1">
      <alignment horizontal="center" wrapText="1"/>
    </xf>
    <xf numFmtId="164" fontId="8" fillId="0" borderId="3" xfId="0" applyNumberFormat="1" applyFont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wrapText="1"/>
    </xf>
    <xf numFmtId="0" fontId="9" fillId="0" borderId="4" xfId="0" applyFont="1" applyBorder="1" applyAlignment="1"/>
    <xf numFmtId="164" fontId="6" fillId="2" borderId="2" xfId="0" applyNumberFormat="1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164" fontId="6" fillId="0" borderId="7" xfId="0" applyNumberFormat="1" applyFont="1" applyBorder="1" applyAlignment="1">
      <alignment wrapText="1"/>
    </xf>
    <xf numFmtId="164" fontId="6" fillId="0" borderId="5" xfId="0" applyNumberFormat="1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164" fontId="6" fillId="0" borderId="9" xfId="0" applyNumberFormat="1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164" fontId="6" fillId="0" borderId="10" xfId="0" applyNumberFormat="1" applyFont="1" applyBorder="1" applyAlignment="1">
      <alignment wrapText="1"/>
    </xf>
    <xf numFmtId="0" fontId="7" fillId="0" borderId="8" xfId="0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164" fontId="6" fillId="0" borderId="2" xfId="0" applyNumberFormat="1" applyFont="1" applyBorder="1" applyAlignment="1">
      <alignment wrapText="1"/>
    </xf>
    <xf numFmtId="0" fontId="0" fillId="0" borderId="11" xfId="0" applyBorder="1"/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4" xfId="0" applyBorder="1"/>
    <xf numFmtId="0" fontId="1" fillId="0" borderId="3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wrapText="1"/>
    </xf>
    <xf numFmtId="164" fontId="8" fillId="0" borderId="5" xfId="0" applyNumberFormat="1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164" fontId="8" fillId="0" borderId="3" xfId="0" applyNumberFormat="1" applyFont="1" applyFill="1" applyBorder="1" applyAlignment="1">
      <alignment horizontal="center" wrapText="1"/>
    </xf>
    <xf numFmtId="0" fontId="0" fillId="0" borderId="0" xfId="0" applyFill="1"/>
    <xf numFmtId="0" fontId="1" fillId="0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wrapText="1"/>
    </xf>
    <xf numFmtId="165" fontId="8" fillId="0" borderId="3" xfId="0" applyNumberFormat="1" applyFont="1" applyBorder="1" applyAlignment="1">
      <alignment horizontal="center" wrapText="1"/>
    </xf>
    <xf numFmtId="164" fontId="6" fillId="0" borderId="3" xfId="0" applyNumberFormat="1" applyFont="1" applyFill="1" applyBorder="1" applyAlignment="1">
      <alignment horizontal="center" wrapText="1"/>
    </xf>
    <xf numFmtId="164" fontId="8" fillId="0" borderId="5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0" fontId="12" fillId="0" borderId="0" xfId="0" applyFont="1"/>
    <xf numFmtId="164" fontId="6" fillId="0" borderId="3" xfId="0" applyNumberFormat="1" applyFont="1" applyFill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165" fontId="6" fillId="0" borderId="3" xfId="0" applyNumberFormat="1" applyFont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2" borderId="6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horizontal="center" wrapText="1"/>
    </xf>
    <xf numFmtId="164" fontId="7" fillId="0" borderId="6" xfId="0" applyNumberFormat="1" applyFont="1" applyBorder="1" applyAlignment="1">
      <alignment horizontal="center" wrapText="1"/>
    </xf>
    <xf numFmtId="164" fontId="6" fillId="0" borderId="17" xfId="0" applyNumberFormat="1" applyFont="1" applyBorder="1" applyAlignment="1">
      <alignment horizontal="center" wrapText="1"/>
    </xf>
    <xf numFmtId="164" fontId="6" fillId="0" borderId="11" xfId="0" applyNumberFormat="1" applyFont="1" applyBorder="1" applyAlignment="1">
      <alignment horizontal="center" wrapText="1"/>
    </xf>
    <xf numFmtId="165" fontId="6" fillId="0" borderId="3" xfId="0" applyNumberFormat="1" applyFont="1" applyFill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164" fontId="6" fillId="0" borderId="6" xfId="0" applyNumberFormat="1" applyFont="1" applyBorder="1" applyAlignment="1">
      <alignment wrapText="1"/>
    </xf>
    <xf numFmtId="0" fontId="7" fillId="2" borderId="3" xfId="0" applyFont="1" applyFill="1" applyBorder="1" applyAlignment="1">
      <alignment horizontal="center"/>
    </xf>
    <xf numFmtId="165" fontId="6" fillId="0" borderId="16" xfId="0" applyNumberFormat="1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8" fillId="0" borderId="16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16" xfId="0" applyNumberFormat="1" applyFont="1" applyFill="1" applyBorder="1" applyAlignment="1">
      <alignment horizontal="center" wrapText="1"/>
    </xf>
    <xf numFmtId="165" fontId="6" fillId="0" borderId="2" xfId="0" applyNumberFormat="1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 wrapText="1"/>
    </xf>
    <xf numFmtId="165" fontId="8" fillId="0" borderId="2" xfId="0" applyNumberFormat="1" applyFont="1" applyBorder="1" applyAlignment="1">
      <alignment horizontal="center" wrapText="1"/>
    </xf>
    <xf numFmtId="164" fontId="6" fillId="2" borderId="6" xfId="0" applyNumberFormat="1" applyFont="1" applyFill="1" applyBorder="1" applyAlignment="1">
      <alignment horizontal="center" wrapText="1"/>
    </xf>
    <xf numFmtId="164" fontId="6" fillId="0" borderId="6" xfId="0" applyNumberFormat="1" applyFont="1" applyBorder="1" applyAlignment="1">
      <alignment horizontal="center" wrapText="1"/>
    </xf>
    <xf numFmtId="164" fontId="6" fillId="0" borderId="11" xfId="0" applyNumberFormat="1" applyFont="1" applyFill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4" fontId="6" fillId="4" borderId="3" xfId="0" applyNumberFormat="1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381000</xdr:rowOff>
        </xdr:from>
        <xdr:to>
          <xdr:col>9</xdr:col>
          <xdr:colOff>457200</xdr:colOff>
          <xdr:row>1</xdr:row>
          <xdr:rowOff>1543050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5"/>
  <sheetViews>
    <sheetView tabSelected="1" view="pageBreakPreview" zoomScaleNormal="100" workbookViewId="0">
      <pane xSplit="31410" topLeftCell="Z1"/>
      <selection activeCell="D92" sqref="D92:E96"/>
      <selection pane="topRight" activeCell="Z1" sqref="Z1"/>
    </sheetView>
  </sheetViews>
  <sheetFormatPr defaultRowHeight="12.75" x14ac:dyDescent="0.2"/>
  <cols>
    <col min="1" max="1" width="46.7109375" customWidth="1"/>
    <col min="2" max="2" width="9.140625" customWidth="1"/>
    <col min="3" max="3" width="8.85546875" hidden="1" customWidth="1"/>
    <col min="4" max="4" width="14.140625" customWidth="1"/>
    <col min="5" max="5" width="15.85546875" style="1" customWidth="1"/>
    <col min="6" max="6" width="12.28515625" customWidth="1"/>
    <col min="7" max="7" width="11.5703125" customWidth="1"/>
    <col min="8" max="8" width="11.85546875" customWidth="1"/>
    <col min="9" max="9" width="13.7109375" customWidth="1"/>
  </cols>
  <sheetData>
    <row r="1" spans="1:10" ht="258.75" customHeight="1" x14ac:dyDescent="0.25">
      <c r="A1" s="80"/>
      <c r="B1" s="80"/>
      <c r="C1" s="80"/>
      <c r="D1" s="80"/>
      <c r="E1" s="80"/>
      <c r="F1" s="80"/>
      <c r="G1" s="80"/>
      <c r="H1" s="80"/>
      <c r="I1" s="80"/>
    </row>
    <row r="2" spans="1:10" ht="176.25" customHeight="1" x14ac:dyDescent="0.35">
      <c r="A2" s="81" t="s">
        <v>103</v>
      </c>
      <c r="B2" s="81"/>
      <c r="C2" s="81"/>
      <c r="D2" s="81"/>
      <c r="E2" s="81"/>
      <c r="F2" s="81"/>
      <c r="G2" s="81"/>
      <c r="H2" s="81"/>
      <c r="I2" s="81"/>
    </row>
    <row r="3" spans="1:10" ht="40.5" customHeight="1" thickBot="1" x14ac:dyDescent="0.35">
      <c r="A3" s="82" t="s">
        <v>0</v>
      </c>
      <c r="B3" s="82"/>
      <c r="C3" s="82"/>
      <c r="D3" s="82"/>
      <c r="E3" s="82"/>
      <c r="F3" s="82"/>
      <c r="G3" s="82"/>
      <c r="H3" s="82"/>
      <c r="I3" s="82"/>
    </row>
    <row r="4" spans="1:10" s="37" customFormat="1" ht="61.5" customHeight="1" thickBot="1" x14ac:dyDescent="0.25">
      <c r="A4" s="83" t="s">
        <v>1</v>
      </c>
      <c r="B4" s="85" t="s">
        <v>2</v>
      </c>
      <c r="C4" s="38"/>
      <c r="D4" s="87" t="s">
        <v>102</v>
      </c>
      <c r="E4" s="88"/>
      <c r="F4" s="77" t="s">
        <v>104</v>
      </c>
      <c r="G4" s="78"/>
      <c r="H4" s="78"/>
      <c r="I4" s="79"/>
      <c r="J4" s="40"/>
    </row>
    <row r="5" spans="1:10" ht="45.75" customHeight="1" thickBot="1" x14ac:dyDescent="0.25">
      <c r="A5" s="84"/>
      <c r="B5" s="86"/>
      <c r="C5" s="39"/>
      <c r="D5" s="48" t="s">
        <v>105</v>
      </c>
      <c r="E5" s="47" t="s">
        <v>106</v>
      </c>
      <c r="F5" s="41" t="s">
        <v>98</v>
      </c>
      <c r="G5" s="41" t="s">
        <v>99</v>
      </c>
      <c r="H5" s="41" t="s">
        <v>100</v>
      </c>
      <c r="I5" s="41" t="s">
        <v>101</v>
      </c>
    </row>
    <row r="6" spans="1:10" ht="24" customHeight="1" thickBot="1" x14ac:dyDescent="0.35">
      <c r="A6" s="7">
        <v>1</v>
      </c>
      <c r="B6" s="8">
        <v>2</v>
      </c>
      <c r="C6" s="89">
        <v>5</v>
      </c>
      <c r="D6" s="90"/>
      <c r="E6" s="44">
        <v>6</v>
      </c>
      <c r="F6" s="8">
        <v>7</v>
      </c>
      <c r="G6" s="8">
        <v>8</v>
      </c>
      <c r="H6" s="8">
        <v>9</v>
      </c>
      <c r="I6" s="8">
        <v>10</v>
      </c>
    </row>
    <row r="7" spans="1:10" ht="19.5" customHeight="1" thickBot="1" x14ac:dyDescent="0.35">
      <c r="A7" s="95" t="s">
        <v>3</v>
      </c>
      <c r="B7" s="96"/>
      <c r="C7" s="96"/>
      <c r="D7" s="96"/>
      <c r="E7" s="96"/>
      <c r="F7" s="96"/>
      <c r="G7" s="96"/>
      <c r="H7" s="96"/>
      <c r="I7" s="97"/>
    </row>
    <row r="8" spans="1:10" ht="44.25" customHeight="1" thickBot="1" x14ac:dyDescent="0.35">
      <c r="A8" s="9" t="s">
        <v>4</v>
      </c>
      <c r="B8" s="10">
        <v>1000</v>
      </c>
      <c r="C8" s="12"/>
      <c r="D8" s="13">
        <v>12031.5</v>
      </c>
      <c r="E8" s="51">
        <v>11142.8</v>
      </c>
      <c r="F8" s="11">
        <v>3725</v>
      </c>
      <c r="G8" s="11">
        <v>4272.2</v>
      </c>
      <c r="H8" s="11">
        <f>G8-F8</f>
        <v>547.19999999999982</v>
      </c>
      <c r="I8" s="11">
        <f>G8/F8*100</f>
        <v>114.68993288590603</v>
      </c>
    </row>
    <row r="9" spans="1:10" ht="44.25" customHeight="1" thickBot="1" x14ac:dyDescent="0.35">
      <c r="A9" s="9" t="s">
        <v>5</v>
      </c>
      <c r="B9" s="10">
        <v>1010</v>
      </c>
      <c r="C9" s="12"/>
      <c r="D9" s="65">
        <v>10074.9</v>
      </c>
      <c r="E9" s="51">
        <v>9350.2000000000007</v>
      </c>
      <c r="F9" s="11">
        <v>3012</v>
      </c>
      <c r="G9" s="11">
        <v>3588.8</v>
      </c>
      <c r="H9" s="11">
        <f t="shared" ref="H9:H63" si="0">G9-F9</f>
        <v>576.80000000000018</v>
      </c>
      <c r="I9" s="11">
        <f>G9/F9*100</f>
        <v>119.15006640106243</v>
      </c>
    </row>
    <row r="10" spans="1:10" s="1" customFormat="1" ht="24" customHeight="1" thickBot="1" x14ac:dyDescent="0.35">
      <c r="A10" s="15" t="s">
        <v>6</v>
      </c>
      <c r="B10" s="16">
        <v>1020</v>
      </c>
      <c r="C10" s="18"/>
      <c r="D10" s="19">
        <f>D8-D9</f>
        <v>1956.6000000000004</v>
      </c>
      <c r="E10" s="58">
        <f>E8-E9</f>
        <v>1792.5999999999985</v>
      </c>
      <c r="F10" s="19">
        <f>F8-F9</f>
        <v>713</v>
      </c>
      <c r="G10" s="19">
        <f>G8-G9</f>
        <v>683.39999999999964</v>
      </c>
      <c r="H10" s="11">
        <f t="shared" si="0"/>
        <v>-29.600000000000364</v>
      </c>
      <c r="I10" s="11">
        <f t="shared" ref="I10:I63" si="1">G10/F10*100</f>
        <v>95.848527349228561</v>
      </c>
    </row>
    <row r="11" spans="1:10" ht="42" customHeight="1" thickBot="1" x14ac:dyDescent="0.35">
      <c r="A11" s="9" t="s">
        <v>7</v>
      </c>
      <c r="B11" s="10">
        <v>1030</v>
      </c>
      <c r="C11" s="12"/>
      <c r="D11" s="65">
        <v>255</v>
      </c>
      <c r="E11" s="51">
        <v>207.5</v>
      </c>
      <c r="F11" s="11">
        <v>20</v>
      </c>
      <c r="G11" s="11">
        <v>55.6</v>
      </c>
      <c r="H11" s="11">
        <f t="shared" si="0"/>
        <v>35.6</v>
      </c>
      <c r="I11" s="11">
        <f t="shared" si="1"/>
        <v>278</v>
      </c>
    </row>
    <row r="12" spans="1:10" ht="24.75" customHeight="1" thickBot="1" x14ac:dyDescent="0.35">
      <c r="A12" s="9" t="s">
        <v>8</v>
      </c>
      <c r="B12" s="10">
        <v>1031</v>
      </c>
      <c r="C12" s="12"/>
      <c r="D12" s="13"/>
      <c r="E12" s="51">
        <f>SUM(F12:I12)</f>
        <v>0</v>
      </c>
      <c r="F12" s="11"/>
      <c r="G12" s="11"/>
      <c r="H12" s="11">
        <f t="shared" si="0"/>
        <v>0</v>
      </c>
      <c r="I12" s="11"/>
    </row>
    <row r="13" spans="1:10" s="1" customFormat="1" ht="22.5" customHeight="1" thickBot="1" x14ac:dyDescent="0.35">
      <c r="A13" s="15" t="s">
        <v>9</v>
      </c>
      <c r="B13" s="16">
        <v>1040</v>
      </c>
      <c r="C13" s="20"/>
      <c r="D13" s="102">
        <f>SUM(D14:D35)</f>
        <v>2084.5</v>
      </c>
      <c r="E13" s="59">
        <f>SUM(E14:E35)</f>
        <v>1933.3</v>
      </c>
      <c r="F13" s="102">
        <f>SUM(F14:F35)</f>
        <v>701</v>
      </c>
      <c r="G13" s="102">
        <f>SUM(G14:G35)</f>
        <v>716.8</v>
      </c>
      <c r="H13" s="11">
        <f t="shared" si="0"/>
        <v>15.799999999999955</v>
      </c>
      <c r="I13" s="11">
        <f t="shared" si="1"/>
        <v>102.25392296718971</v>
      </c>
    </row>
    <row r="14" spans="1:10" ht="45" customHeight="1" thickBot="1" x14ac:dyDescent="0.35">
      <c r="A14" s="9" t="s">
        <v>10</v>
      </c>
      <c r="B14" s="10">
        <v>1041</v>
      </c>
      <c r="C14" s="12"/>
      <c r="D14" s="65">
        <v>89</v>
      </c>
      <c r="E14" s="51">
        <v>39</v>
      </c>
      <c r="F14" s="11">
        <v>20</v>
      </c>
      <c r="G14" s="11">
        <v>20</v>
      </c>
      <c r="H14" s="11">
        <f t="shared" si="0"/>
        <v>0</v>
      </c>
      <c r="I14" s="11">
        <f t="shared" si="1"/>
        <v>100</v>
      </c>
    </row>
    <row r="15" spans="1:10" ht="38.25" thickBot="1" x14ac:dyDescent="0.35">
      <c r="A15" s="9" t="s">
        <v>11</v>
      </c>
      <c r="B15" s="10">
        <v>1042</v>
      </c>
      <c r="C15" s="12"/>
      <c r="D15" s="65"/>
      <c r="E15" s="51">
        <f>SUM(F15:I15)</f>
        <v>0</v>
      </c>
      <c r="F15" s="11"/>
      <c r="G15" s="11"/>
      <c r="H15" s="11">
        <f t="shared" si="0"/>
        <v>0</v>
      </c>
      <c r="I15" s="11"/>
    </row>
    <row r="16" spans="1:10" ht="19.5" thickBot="1" x14ac:dyDescent="0.35">
      <c r="A16" s="9" t="s">
        <v>12</v>
      </c>
      <c r="B16" s="10">
        <v>1043</v>
      </c>
      <c r="C16" s="12"/>
      <c r="D16" s="65"/>
      <c r="E16" s="51">
        <f>SUM(F16:I16)</f>
        <v>0</v>
      </c>
      <c r="F16" s="11"/>
      <c r="G16" s="11"/>
      <c r="H16" s="11">
        <f t="shared" si="0"/>
        <v>0</v>
      </c>
      <c r="I16" s="11"/>
    </row>
    <row r="17" spans="1:9" ht="19.5" thickBot="1" x14ac:dyDescent="0.35">
      <c r="A17" s="9" t="s">
        <v>13</v>
      </c>
      <c r="B17" s="10">
        <v>1044</v>
      </c>
      <c r="C17" s="12"/>
      <c r="D17" s="65"/>
      <c r="E17" s="51">
        <f>SUM(F17:I17)</f>
        <v>0</v>
      </c>
      <c r="F17" s="11"/>
      <c r="G17" s="11"/>
      <c r="H17" s="11">
        <f t="shared" si="0"/>
        <v>0</v>
      </c>
      <c r="I17" s="11"/>
    </row>
    <row r="18" spans="1:9" ht="19.5" thickBot="1" x14ac:dyDescent="0.35">
      <c r="A18" s="9" t="s">
        <v>14</v>
      </c>
      <c r="B18" s="10">
        <v>1045</v>
      </c>
      <c r="C18" s="12"/>
      <c r="D18" s="65"/>
      <c r="E18" s="51">
        <f>SUM(F18:I18)</f>
        <v>0</v>
      </c>
      <c r="F18" s="11"/>
      <c r="G18" s="11"/>
      <c r="H18" s="11">
        <f t="shared" si="0"/>
        <v>0</v>
      </c>
      <c r="I18" s="11"/>
    </row>
    <row r="19" spans="1:9" ht="19.5" thickBot="1" x14ac:dyDescent="0.35">
      <c r="A19" s="9" t="s">
        <v>15</v>
      </c>
      <c r="B19" s="10">
        <v>1046</v>
      </c>
      <c r="C19" s="12"/>
      <c r="D19" s="65">
        <v>65</v>
      </c>
      <c r="E19" s="51">
        <v>30</v>
      </c>
      <c r="F19" s="11">
        <v>14</v>
      </c>
      <c r="G19" s="11">
        <v>14</v>
      </c>
      <c r="H19" s="11">
        <f t="shared" si="0"/>
        <v>0</v>
      </c>
      <c r="I19" s="11">
        <f t="shared" si="1"/>
        <v>100</v>
      </c>
    </row>
    <row r="20" spans="1:9" ht="19.5" thickBot="1" x14ac:dyDescent="0.35">
      <c r="A20" s="9" t="s">
        <v>16</v>
      </c>
      <c r="B20" s="10">
        <v>1047</v>
      </c>
      <c r="C20" s="12"/>
      <c r="D20" s="65">
        <v>30</v>
      </c>
      <c r="E20" s="51">
        <v>25</v>
      </c>
      <c r="F20" s="11">
        <v>10</v>
      </c>
      <c r="G20" s="11">
        <v>10</v>
      </c>
      <c r="H20" s="11">
        <f t="shared" si="0"/>
        <v>0</v>
      </c>
      <c r="I20" s="11">
        <f t="shared" si="1"/>
        <v>100</v>
      </c>
    </row>
    <row r="21" spans="1:9" ht="19.5" thickBot="1" x14ac:dyDescent="0.35">
      <c r="A21" s="9" t="s">
        <v>17</v>
      </c>
      <c r="B21" s="10">
        <v>1048</v>
      </c>
      <c r="C21" s="12"/>
      <c r="D21" s="65">
        <v>1025</v>
      </c>
      <c r="E21" s="51">
        <v>1263.5</v>
      </c>
      <c r="F21" s="11">
        <v>425</v>
      </c>
      <c r="G21" s="11">
        <v>449.6</v>
      </c>
      <c r="H21" s="11">
        <f t="shared" si="0"/>
        <v>24.600000000000023</v>
      </c>
      <c r="I21" s="11">
        <f t="shared" si="1"/>
        <v>105.78823529411765</v>
      </c>
    </row>
    <row r="22" spans="1:9" ht="19.5" thickBot="1" x14ac:dyDescent="0.35">
      <c r="A22" s="9" t="s">
        <v>18</v>
      </c>
      <c r="B22" s="10">
        <v>1049</v>
      </c>
      <c r="C22" s="12"/>
      <c r="D22" s="65">
        <v>132</v>
      </c>
      <c r="E22" s="51">
        <v>123.6</v>
      </c>
      <c r="F22" s="11">
        <v>40</v>
      </c>
      <c r="G22" s="11">
        <v>48.1</v>
      </c>
      <c r="H22" s="11">
        <f t="shared" si="0"/>
        <v>8.1000000000000014</v>
      </c>
      <c r="I22" s="11">
        <f t="shared" si="1"/>
        <v>120.25000000000001</v>
      </c>
    </row>
    <row r="23" spans="1:9" ht="57" thickBot="1" x14ac:dyDescent="0.35">
      <c r="A23" s="9" t="s">
        <v>19</v>
      </c>
      <c r="B23" s="10">
        <v>1050</v>
      </c>
      <c r="C23" s="12"/>
      <c r="D23" s="65">
        <v>45</v>
      </c>
      <c r="E23" s="51">
        <v>5</v>
      </c>
      <c r="F23" s="11">
        <v>5</v>
      </c>
      <c r="G23" s="11"/>
      <c r="H23" s="11">
        <f t="shared" si="0"/>
        <v>-5</v>
      </c>
      <c r="I23" s="11">
        <f t="shared" si="1"/>
        <v>0</v>
      </c>
    </row>
    <row r="24" spans="1:9" ht="57" thickBot="1" x14ac:dyDescent="0.35">
      <c r="A24" s="9" t="s">
        <v>20</v>
      </c>
      <c r="B24" s="10">
        <v>1051</v>
      </c>
      <c r="C24" s="12"/>
      <c r="D24" s="65">
        <v>15</v>
      </c>
      <c r="E24" s="51">
        <v>15.4</v>
      </c>
      <c r="F24" s="11">
        <v>5</v>
      </c>
      <c r="G24" s="11">
        <v>5</v>
      </c>
      <c r="H24" s="11">
        <f t="shared" si="0"/>
        <v>0</v>
      </c>
      <c r="I24" s="11">
        <f t="shared" si="1"/>
        <v>100</v>
      </c>
    </row>
    <row r="25" spans="1:9" ht="39.75" customHeight="1" thickBot="1" x14ac:dyDescent="0.35">
      <c r="A25" s="9" t="s">
        <v>21</v>
      </c>
      <c r="B25" s="10">
        <v>1052</v>
      </c>
      <c r="C25" s="12"/>
      <c r="D25" s="65">
        <v>14.3</v>
      </c>
      <c r="E25" s="51">
        <v>17.3</v>
      </c>
      <c r="F25" s="11">
        <v>14</v>
      </c>
      <c r="G25" s="11">
        <v>3.3</v>
      </c>
      <c r="H25" s="11">
        <f t="shared" si="0"/>
        <v>-10.7</v>
      </c>
      <c r="I25" s="11">
        <f t="shared" si="1"/>
        <v>23.571428571428569</v>
      </c>
    </row>
    <row r="26" spans="1:9" ht="42.75" customHeight="1" thickBot="1" x14ac:dyDescent="0.35">
      <c r="A26" s="34" t="s">
        <v>22</v>
      </c>
      <c r="B26" s="35">
        <v>1053</v>
      </c>
      <c r="C26" s="25"/>
      <c r="D26" s="13"/>
      <c r="E26" s="60">
        <v>0</v>
      </c>
      <c r="F26" s="13"/>
      <c r="G26" s="13"/>
      <c r="H26" s="11">
        <f t="shared" si="0"/>
        <v>0</v>
      </c>
      <c r="I26" s="11"/>
    </row>
    <row r="27" spans="1:9" ht="19.5" thickBot="1" x14ac:dyDescent="0.35">
      <c r="A27" s="34" t="s">
        <v>23</v>
      </c>
      <c r="B27" s="35">
        <v>1054</v>
      </c>
      <c r="C27" s="36"/>
      <c r="D27" s="13"/>
      <c r="E27" s="60"/>
      <c r="F27" s="13"/>
      <c r="G27" s="13"/>
      <c r="H27" s="13">
        <f t="shared" si="0"/>
        <v>0</v>
      </c>
      <c r="I27" s="11"/>
    </row>
    <row r="28" spans="1:9" ht="20.25" customHeight="1" thickBot="1" x14ac:dyDescent="0.35">
      <c r="A28" s="34" t="s">
        <v>24</v>
      </c>
      <c r="B28" s="35">
        <v>1055</v>
      </c>
      <c r="C28" s="25"/>
      <c r="D28" s="13">
        <v>60</v>
      </c>
      <c r="E28" s="60">
        <v>150</v>
      </c>
      <c r="F28" s="13">
        <v>50</v>
      </c>
      <c r="G28" s="13">
        <v>50</v>
      </c>
      <c r="H28" s="11">
        <f t="shared" si="0"/>
        <v>0</v>
      </c>
      <c r="I28" s="11"/>
    </row>
    <row r="29" spans="1:9" ht="19.5" thickBot="1" x14ac:dyDescent="0.35">
      <c r="A29" s="9" t="s">
        <v>25</v>
      </c>
      <c r="B29" s="10">
        <v>1056</v>
      </c>
      <c r="C29" s="33"/>
      <c r="D29" s="65"/>
      <c r="E29" s="51">
        <f>SUM(F29:I29)</f>
        <v>0</v>
      </c>
      <c r="F29" s="11"/>
      <c r="G29" s="11"/>
      <c r="H29" s="11">
        <f t="shared" si="0"/>
        <v>0</v>
      </c>
      <c r="I29" s="11"/>
    </row>
    <row r="30" spans="1:9" ht="19.5" thickBot="1" x14ac:dyDescent="0.35">
      <c r="A30" s="9" t="s">
        <v>26</v>
      </c>
      <c r="B30" s="10">
        <v>1057</v>
      </c>
      <c r="C30" s="12"/>
      <c r="D30" s="65"/>
      <c r="E30" s="51">
        <f>SUM(F30:I30)</f>
        <v>0</v>
      </c>
      <c r="F30" s="11"/>
      <c r="G30" s="11"/>
      <c r="H30" s="11">
        <f t="shared" si="0"/>
        <v>0</v>
      </c>
      <c r="I30" s="11"/>
    </row>
    <row r="31" spans="1:9" ht="34.5" customHeight="1" thickBot="1" x14ac:dyDescent="0.35">
      <c r="A31" s="9" t="s">
        <v>27</v>
      </c>
      <c r="B31" s="10">
        <v>1058</v>
      </c>
      <c r="C31" s="12"/>
      <c r="D31" s="65">
        <v>8.3000000000000007</v>
      </c>
      <c r="E31" s="51">
        <v>8.6999999999999993</v>
      </c>
      <c r="F31" s="11">
        <v>3</v>
      </c>
      <c r="G31" s="11">
        <v>6</v>
      </c>
      <c r="H31" s="11">
        <f t="shared" si="0"/>
        <v>3</v>
      </c>
      <c r="I31" s="11">
        <f t="shared" si="1"/>
        <v>200</v>
      </c>
    </row>
    <row r="32" spans="1:9" ht="38.25" thickBot="1" x14ac:dyDescent="0.35">
      <c r="A32" s="9" t="s">
        <v>28</v>
      </c>
      <c r="B32" s="10">
        <v>1059</v>
      </c>
      <c r="C32" s="12"/>
      <c r="D32" s="65">
        <v>31.2</v>
      </c>
      <c r="E32" s="51">
        <v>0.8</v>
      </c>
      <c r="F32" s="11">
        <v>5</v>
      </c>
      <c r="G32" s="11">
        <v>0.8</v>
      </c>
      <c r="H32" s="11">
        <f t="shared" si="0"/>
        <v>-4.2</v>
      </c>
      <c r="I32" s="11">
        <f t="shared" si="1"/>
        <v>16</v>
      </c>
    </row>
    <row r="33" spans="1:9" ht="75.75" thickBot="1" x14ac:dyDescent="0.35">
      <c r="A33" s="9" t="s">
        <v>29</v>
      </c>
      <c r="B33" s="10">
        <v>1060</v>
      </c>
      <c r="C33" s="12"/>
      <c r="D33" s="65"/>
      <c r="E33" s="51"/>
      <c r="F33" s="11"/>
      <c r="G33" s="11"/>
      <c r="H33" s="11">
        <f t="shared" si="0"/>
        <v>0</v>
      </c>
      <c r="I33" s="11"/>
    </row>
    <row r="34" spans="1:9" ht="38.25" thickBot="1" x14ac:dyDescent="0.35">
      <c r="A34" s="9" t="s">
        <v>30</v>
      </c>
      <c r="B34" s="10">
        <v>1061</v>
      </c>
      <c r="C34" s="12"/>
      <c r="D34" s="65">
        <v>382</v>
      </c>
      <c r="E34" s="51">
        <v>150</v>
      </c>
      <c r="F34" s="11">
        <v>75</v>
      </c>
      <c r="G34" s="11">
        <v>75</v>
      </c>
      <c r="H34" s="11">
        <f t="shared" si="0"/>
        <v>0</v>
      </c>
      <c r="I34" s="11">
        <f t="shared" si="1"/>
        <v>100</v>
      </c>
    </row>
    <row r="35" spans="1:9" ht="38.25" thickBot="1" x14ac:dyDescent="0.35">
      <c r="A35" s="9" t="s">
        <v>31</v>
      </c>
      <c r="B35" s="10">
        <v>1062</v>
      </c>
      <c r="C35" s="12"/>
      <c r="D35" s="65">
        <v>187.7</v>
      </c>
      <c r="E35" s="51">
        <v>105</v>
      </c>
      <c r="F35" s="11">
        <v>35</v>
      </c>
      <c r="G35" s="11">
        <v>35</v>
      </c>
      <c r="H35" s="11">
        <f t="shared" si="0"/>
        <v>0</v>
      </c>
      <c r="I35" s="11">
        <f t="shared" si="1"/>
        <v>100</v>
      </c>
    </row>
    <row r="36" spans="1:9" s="1" customFormat="1" ht="19.5" thickBot="1" x14ac:dyDescent="0.35">
      <c r="A36" s="15" t="s">
        <v>32</v>
      </c>
      <c r="B36" s="16">
        <v>1070</v>
      </c>
      <c r="C36" s="17">
        <f>SUM(E37:E42)</f>
        <v>0</v>
      </c>
      <c r="D36" s="102">
        <f>SUM(D37:D42)</f>
        <v>0.4</v>
      </c>
      <c r="E36" s="59">
        <f>SUM(E37:E42)</f>
        <v>0</v>
      </c>
      <c r="F36" s="102">
        <f>SUM(F37:F42)</f>
        <v>0</v>
      </c>
      <c r="G36" s="102">
        <f>SUM(G37:G42)</f>
        <v>0</v>
      </c>
      <c r="H36" s="11">
        <f t="shared" si="0"/>
        <v>0</v>
      </c>
      <c r="I36" s="11" t="e">
        <f t="shared" si="1"/>
        <v>#DIV/0!</v>
      </c>
    </row>
    <row r="37" spans="1:9" ht="19.5" thickBot="1" x14ac:dyDescent="0.35">
      <c r="A37" s="9" t="s">
        <v>33</v>
      </c>
      <c r="B37" s="10">
        <v>1071</v>
      </c>
      <c r="C37" s="12"/>
      <c r="D37" s="65"/>
      <c r="E37" s="51">
        <f t="shared" ref="E37:E42" si="2">SUM(F37:I37)</f>
        <v>0</v>
      </c>
      <c r="F37" s="11"/>
      <c r="G37" s="11"/>
      <c r="H37" s="11">
        <f t="shared" si="0"/>
        <v>0</v>
      </c>
      <c r="I37" s="11"/>
    </row>
    <row r="38" spans="1:9" ht="19.5" thickBot="1" x14ac:dyDescent="0.35">
      <c r="A38" s="9" t="s">
        <v>34</v>
      </c>
      <c r="B38" s="10">
        <v>1072</v>
      </c>
      <c r="C38" s="12"/>
      <c r="D38" s="65"/>
      <c r="E38" s="51">
        <f t="shared" si="2"/>
        <v>0</v>
      </c>
      <c r="F38" s="11"/>
      <c r="G38" s="11"/>
      <c r="H38" s="11">
        <f t="shared" si="0"/>
        <v>0</v>
      </c>
      <c r="I38" s="11"/>
    </row>
    <row r="39" spans="1:9" ht="19.5" thickBot="1" x14ac:dyDescent="0.35">
      <c r="A39" s="9" t="s">
        <v>17</v>
      </c>
      <c r="B39" s="10">
        <v>1073</v>
      </c>
      <c r="C39" s="12"/>
      <c r="D39" s="65"/>
      <c r="E39" s="51">
        <f t="shared" si="2"/>
        <v>0</v>
      </c>
      <c r="F39" s="11"/>
      <c r="G39" s="11"/>
      <c r="H39" s="11">
        <f t="shared" si="0"/>
        <v>0</v>
      </c>
      <c r="I39" s="11"/>
    </row>
    <row r="40" spans="1:9" ht="38.25" thickBot="1" x14ac:dyDescent="0.35">
      <c r="A40" s="9" t="s">
        <v>35</v>
      </c>
      <c r="B40" s="10">
        <v>1074</v>
      </c>
      <c r="C40" s="12"/>
      <c r="D40" s="65"/>
      <c r="E40" s="51">
        <f t="shared" si="2"/>
        <v>0</v>
      </c>
      <c r="F40" s="11"/>
      <c r="G40" s="11"/>
      <c r="H40" s="11">
        <f t="shared" si="0"/>
        <v>0</v>
      </c>
      <c r="I40" s="11"/>
    </row>
    <row r="41" spans="1:9" ht="19.5" thickBot="1" x14ac:dyDescent="0.35">
      <c r="A41" s="9" t="s">
        <v>36</v>
      </c>
      <c r="B41" s="10">
        <v>1075</v>
      </c>
      <c r="C41" s="12"/>
      <c r="D41" s="65">
        <v>0.4</v>
      </c>
      <c r="E41" s="51"/>
      <c r="F41" s="11">
        <v>0</v>
      </c>
      <c r="G41" s="11">
        <v>0</v>
      </c>
      <c r="H41" s="11">
        <f t="shared" si="0"/>
        <v>0</v>
      </c>
      <c r="I41" s="11" t="e">
        <f t="shared" si="1"/>
        <v>#DIV/0!</v>
      </c>
    </row>
    <row r="42" spans="1:9" ht="19.5" thickBot="1" x14ac:dyDescent="0.35">
      <c r="A42" s="9" t="s">
        <v>37</v>
      </c>
      <c r="B42" s="10">
        <v>1076</v>
      </c>
      <c r="C42" s="12"/>
      <c r="D42" s="65"/>
      <c r="E42" s="51">
        <f t="shared" si="2"/>
        <v>0</v>
      </c>
      <c r="F42" s="11"/>
      <c r="G42" s="11"/>
      <c r="H42" s="11">
        <f t="shared" si="0"/>
        <v>0</v>
      </c>
      <c r="I42" s="11"/>
    </row>
    <row r="43" spans="1:9" s="1" customFormat="1" ht="38.25" thickBot="1" x14ac:dyDescent="0.35">
      <c r="A43" s="15" t="s">
        <v>38</v>
      </c>
      <c r="B43" s="16">
        <v>1080</v>
      </c>
      <c r="C43" s="20"/>
      <c r="D43" s="102">
        <f>SUM(D44:D48)</f>
        <v>80</v>
      </c>
      <c r="E43" s="59">
        <f>SUM(E44:E48)</f>
        <v>30.6</v>
      </c>
      <c r="F43" s="102">
        <f>SUM(F44:F48)</f>
        <v>20</v>
      </c>
      <c r="G43" s="102">
        <f>SUM(G44:G48)</f>
        <v>10</v>
      </c>
      <c r="H43" s="11">
        <f t="shared" si="0"/>
        <v>-10</v>
      </c>
      <c r="I43" s="11">
        <f t="shared" si="1"/>
        <v>50</v>
      </c>
    </row>
    <row r="44" spans="1:9" ht="19.5" thickBot="1" x14ac:dyDescent="0.35">
      <c r="A44" s="9" t="s">
        <v>39</v>
      </c>
      <c r="B44" s="10">
        <v>1081</v>
      </c>
      <c r="C44" s="12"/>
      <c r="D44" s="65">
        <v>0.5</v>
      </c>
      <c r="E44" s="51">
        <v>0.6</v>
      </c>
      <c r="F44" s="11">
        <v>10</v>
      </c>
      <c r="G44" s="11"/>
      <c r="H44" s="11">
        <f t="shared" si="0"/>
        <v>-10</v>
      </c>
      <c r="I44" s="11">
        <f t="shared" si="1"/>
        <v>0</v>
      </c>
    </row>
    <row r="45" spans="1:9" ht="38.25" thickBot="1" x14ac:dyDescent="0.35">
      <c r="A45" s="9" t="s">
        <v>40</v>
      </c>
      <c r="B45" s="10">
        <v>1082</v>
      </c>
      <c r="C45" s="12"/>
      <c r="D45" s="65"/>
      <c r="E45" s="51">
        <f>SUM(F45:I45)</f>
        <v>0</v>
      </c>
      <c r="F45" s="11"/>
      <c r="G45" s="11"/>
      <c r="H45" s="11">
        <f t="shared" si="0"/>
        <v>0</v>
      </c>
      <c r="I45" s="11"/>
    </row>
    <row r="46" spans="1:9" ht="38.25" thickBot="1" x14ac:dyDescent="0.35">
      <c r="A46" s="9" t="s">
        <v>41</v>
      </c>
      <c r="B46" s="10">
        <v>1083</v>
      </c>
      <c r="C46" s="12"/>
      <c r="D46" s="65"/>
      <c r="E46" s="51">
        <f>SUM(F46:I46)</f>
        <v>0</v>
      </c>
      <c r="F46" s="11"/>
      <c r="G46" s="11"/>
      <c r="H46" s="11">
        <f t="shared" si="0"/>
        <v>0</v>
      </c>
      <c r="I46" s="11"/>
    </row>
    <row r="47" spans="1:9" ht="19.5" thickBot="1" x14ac:dyDescent="0.35">
      <c r="A47" s="9" t="s">
        <v>8</v>
      </c>
      <c r="B47" s="10">
        <v>1084</v>
      </c>
      <c r="C47" s="12"/>
      <c r="D47" s="65"/>
      <c r="E47" s="51">
        <f>SUM(F47:I47)</f>
        <v>0</v>
      </c>
      <c r="F47" s="11"/>
      <c r="G47" s="11"/>
      <c r="H47" s="11">
        <f t="shared" si="0"/>
        <v>0</v>
      </c>
      <c r="I47" s="11"/>
    </row>
    <row r="48" spans="1:9" ht="38.25" thickBot="1" x14ac:dyDescent="0.35">
      <c r="A48" s="9" t="s">
        <v>42</v>
      </c>
      <c r="B48" s="10">
        <v>1085</v>
      </c>
      <c r="C48" s="12"/>
      <c r="D48" s="65">
        <v>79.5</v>
      </c>
      <c r="E48" s="51">
        <v>30</v>
      </c>
      <c r="F48" s="11">
        <v>10</v>
      </c>
      <c r="G48" s="11">
        <v>10</v>
      </c>
      <c r="H48" s="11">
        <f t="shared" si="0"/>
        <v>0</v>
      </c>
      <c r="I48" s="11">
        <f t="shared" si="1"/>
        <v>100</v>
      </c>
    </row>
    <row r="49" spans="1:11" s="1" customFormat="1" ht="38.25" thickBot="1" x14ac:dyDescent="0.35">
      <c r="A49" s="15" t="s">
        <v>43</v>
      </c>
      <c r="B49" s="16">
        <v>1100</v>
      </c>
      <c r="C49" s="20"/>
      <c r="D49" s="102">
        <f>D10-D13-D36-D43+D11</f>
        <v>46.700000000000358</v>
      </c>
      <c r="E49" s="59">
        <f>E10-E13-E36-E43+E11</f>
        <v>36.199999999998596</v>
      </c>
      <c r="F49" s="102">
        <f>F10-F13-F36-F43+F11</f>
        <v>12</v>
      </c>
      <c r="G49" s="102">
        <f>G10-G13-G36-G43+G11</f>
        <v>12.199999999999683</v>
      </c>
      <c r="H49" s="11">
        <f t="shared" si="0"/>
        <v>0.1999999999996831</v>
      </c>
      <c r="I49" s="11">
        <f t="shared" si="1"/>
        <v>101.66666666666401</v>
      </c>
    </row>
    <row r="50" spans="1:11" ht="19.5" customHeight="1" thickBot="1" x14ac:dyDescent="0.35">
      <c r="A50" s="9" t="s">
        <v>44</v>
      </c>
      <c r="B50" s="10">
        <v>1120</v>
      </c>
      <c r="C50" s="12"/>
      <c r="D50" s="65"/>
      <c r="E50" s="51">
        <f>SUM(F50:I50)</f>
        <v>0</v>
      </c>
      <c r="F50" s="11"/>
      <c r="G50" s="11"/>
      <c r="H50" s="11">
        <f t="shared" si="0"/>
        <v>0</v>
      </c>
      <c r="I50" s="11"/>
    </row>
    <row r="51" spans="1:11" ht="19.5" thickBot="1" x14ac:dyDescent="0.35">
      <c r="A51" s="9" t="s">
        <v>45</v>
      </c>
      <c r="B51" s="10">
        <v>1140</v>
      </c>
      <c r="C51" s="12"/>
      <c r="D51" s="65"/>
      <c r="E51" s="51">
        <f>SUM(F51:I51)</f>
        <v>0</v>
      </c>
      <c r="F51" s="11"/>
      <c r="G51" s="11"/>
      <c r="H51" s="11">
        <f t="shared" si="0"/>
        <v>0</v>
      </c>
      <c r="I51" s="11"/>
    </row>
    <row r="52" spans="1:11" ht="38.25" thickBot="1" x14ac:dyDescent="0.35">
      <c r="A52" s="9" t="s">
        <v>46</v>
      </c>
      <c r="B52" s="10">
        <v>1150</v>
      </c>
      <c r="C52" s="12"/>
      <c r="D52" s="65"/>
      <c r="E52" s="51">
        <f>SUM(F52:I52)</f>
        <v>0</v>
      </c>
      <c r="F52" s="11"/>
      <c r="G52" s="11"/>
      <c r="H52" s="11">
        <f t="shared" si="0"/>
        <v>0</v>
      </c>
      <c r="I52" s="11"/>
    </row>
    <row r="53" spans="1:11" s="1" customFormat="1" ht="36.75" customHeight="1" thickBot="1" x14ac:dyDescent="0.35">
      <c r="A53" s="21" t="s">
        <v>87</v>
      </c>
      <c r="B53" s="22">
        <v>1170</v>
      </c>
      <c r="C53" s="23"/>
      <c r="D53" s="102">
        <f>D49+D50-D51+D52</f>
        <v>46.700000000000358</v>
      </c>
      <c r="E53" s="59">
        <f>E49+E50-E51+E52</f>
        <v>36.199999999998596</v>
      </c>
      <c r="F53" s="102">
        <f>F49+F50-F51+F52</f>
        <v>12</v>
      </c>
      <c r="G53" s="102">
        <f>G49+G50-G51+G52</f>
        <v>12.199999999999683</v>
      </c>
      <c r="H53" s="11">
        <f t="shared" si="0"/>
        <v>0.1999999999996831</v>
      </c>
      <c r="I53" s="11">
        <f t="shared" si="1"/>
        <v>101.66666666666401</v>
      </c>
    </row>
    <row r="54" spans="1:11" ht="19.5" customHeight="1" thickBot="1" x14ac:dyDescent="0.35">
      <c r="A54" s="9" t="s">
        <v>47</v>
      </c>
      <c r="B54" s="10">
        <v>1180</v>
      </c>
      <c r="C54" s="12"/>
      <c r="D54" s="65"/>
      <c r="E54" s="51">
        <v>6.6</v>
      </c>
      <c r="F54" s="11">
        <v>2.2000000000000002</v>
      </c>
      <c r="G54" s="11">
        <v>2.2000000000000002</v>
      </c>
      <c r="H54" s="11">
        <f t="shared" si="0"/>
        <v>0</v>
      </c>
      <c r="I54" s="11"/>
      <c r="K54" s="46"/>
    </row>
    <row r="55" spans="1:11" s="1" customFormat="1" ht="38.25" thickBot="1" x14ac:dyDescent="0.35">
      <c r="A55" s="15" t="s">
        <v>48</v>
      </c>
      <c r="B55" s="16">
        <v>1200</v>
      </c>
      <c r="C55" s="20"/>
      <c r="D55" s="19"/>
      <c r="E55" s="53"/>
      <c r="F55" s="53"/>
      <c r="G55" s="53"/>
      <c r="H55" s="11">
        <f t="shared" si="0"/>
        <v>0</v>
      </c>
      <c r="I55" s="11"/>
    </row>
    <row r="56" spans="1:11" ht="19.5" thickBot="1" x14ac:dyDescent="0.35">
      <c r="A56" s="9" t="s">
        <v>49</v>
      </c>
      <c r="B56" s="10">
        <v>1201</v>
      </c>
      <c r="C56" s="66">
        <f>C53-C54</f>
        <v>0</v>
      </c>
      <c r="D56" s="103">
        <f>D53-D54</f>
        <v>46.700000000000358</v>
      </c>
      <c r="E56" s="61">
        <f>E53-E54</f>
        <v>29.599999999998595</v>
      </c>
      <c r="F56" s="11">
        <f>F53-F54</f>
        <v>9.8000000000000007</v>
      </c>
      <c r="G56" s="11">
        <f>G53-G54</f>
        <v>9.9999999999996838</v>
      </c>
      <c r="H56" s="11">
        <f t="shared" si="0"/>
        <v>0.1999999999996831</v>
      </c>
      <c r="I56" s="11">
        <f t="shared" si="1"/>
        <v>102.04081632652738</v>
      </c>
    </row>
    <row r="57" spans="1:11" ht="19.5" thickBot="1" x14ac:dyDescent="0.35">
      <c r="A57" s="9" t="s">
        <v>50</v>
      </c>
      <c r="B57" s="10">
        <v>1202</v>
      </c>
      <c r="C57" s="12"/>
      <c r="D57" s="65"/>
      <c r="E57" s="51">
        <f>SUM(F57:I57)</f>
        <v>0</v>
      </c>
      <c r="F57" s="11"/>
      <c r="G57" s="11"/>
      <c r="H57" s="11">
        <f t="shared" si="0"/>
        <v>0</v>
      </c>
      <c r="I57" s="11"/>
    </row>
    <row r="58" spans="1:11" s="1" customFormat="1" ht="19.5" thickBot="1" x14ac:dyDescent="0.35">
      <c r="A58" s="15" t="s">
        <v>51</v>
      </c>
      <c r="B58" s="16"/>
      <c r="C58" s="20"/>
      <c r="D58" s="19"/>
      <c r="E58" s="53">
        <f>SUM(F58:I58)</f>
        <v>0</v>
      </c>
      <c r="F58" s="53"/>
      <c r="G58" s="53"/>
      <c r="H58" s="11">
        <f t="shared" si="0"/>
        <v>0</v>
      </c>
      <c r="I58" s="11"/>
    </row>
    <row r="59" spans="1:11" ht="19.5" thickBot="1" x14ac:dyDescent="0.35">
      <c r="A59" s="9" t="s">
        <v>52</v>
      </c>
      <c r="B59" s="10">
        <v>1500</v>
      </c>
      <c r="C59" s="12"/>
      <c r="D59" s="65">
        <v>1351</v>
      </c>
      <c r="E59" s="51">
        <v>786.2</v>
      </c>
      <c r="F59" s="11">
        <v>450</v>
      </c>
      <c r="G59" s="11">
        <v>187.2</v>
      </c>
      <c r="H59" s="11">
        <f t="shared" si="0"/>
        <v>-262.8</v>
      </c>
      <c r="I59" s="11">
        <f t="shared" si="1"/>
        <v>41.6</v>
      </c>
    </row>
    <row r="60" spans="1:11" ht="19.5" thickBot="1" x14ac:dyDescent="0.35">
      <c r="A60" s="9" t="s">
        <v>53</v>
      </c>
      <c r="B60" s="10">
        <v>1510</v>
      </c>
      <c r="C60" s="12"/>
      <c r="D60" s="65">
        <v>7811</v>
      </c>
      <c r="E60" s="51">
        <v>8954.5</v>
      </c>
      <c r="F60" s="11">
        <v>2575</v>
      </c>
      <c r="G60" s="11">
        <v>3442.5</v>
      </c>
      <c r="H60" s="11">
        <f t="shared" si="0"/>
        <v>867.5</v>
      </c>
      <c r="I60" s="11">
        <f t="shared" si="1"/>
        <v>133.6893203883495</v>
      </c>
    </row>
    <row r="61" spans="1:11" ht="19.5" thickBot="1" x14ac:dyDescent="0.35">
      <c r="A61" s="9" t="s">
        <v>54</v>
      </c>
      <c r="B61" s="10">
        <v>1520</v>
      </c>
      <c r="C61" s="12"/>
      <c r="D61" s="65">
        <v>1359.6</v>
      </c>
      <c r="E61" s="51">
        <v>1347.5</v>
      </c>
      <c r="F61" s="11">
        <v>380</v>
      </c>
      <c r="G61" s="11">
        <v>537</v>
      </c>
      <c r="H61" s="11">
        <f t="shared" si="0"/>
        <v>157</v>
      </c>
      <c r="I61" s="11">
        <f t="shared" si="1"/>
        <v>141.31578947368422</v>
      </c>
    </row>
    <row r="62" spans="1:11" ht="19.5" thickBot="1" x14ac:dyDescent="0.35">
      <c r="A62" s="9" t="s">
        <v>55</v>
      </c>
      <c r="B62" s="10">
        <v>1530</v>
      </c>
      <c r="C62" s="12"/>
      <c r="D62" s="65">
        <v>681</v>
      </c>
      <c r="E62" s="51">
        <v>103.9</v>
      </c>
      <c r="F62" s="11">
        <v>100</v>
      </c>
      <c r="G62" s="11">
        <v>48.9</v>
      </c>
      <c r="H62" s="11">
        <f t="shared" si="0"/>
        <v>-51.1</v>
      </c>
      <c r="I62" s="11">
        <f t="shared" si="1"/>
        <v>48.9</v>
      </c>
    </row>
    <row r="63" spans="1:11" ht="19.5" thickBot="1" x14ac:dyDescent="0.35">
      <c r="A63" s="9" t="s">
        <v>56</v>
      </c>
      <c r="B63" s="10">
        <v>1540</v>
      </c>
      <c r="C63" s="12"/>
      <c r="D63" s="65">
        <v>1037.2</v>
      </c>
      <c r="E63" s="51">
        <v>122</v>
      </c>
      <c r="F63" s="11">
        <v>225</v>
      </c>
      <c r="G63" s="11">
        <v>100</v>
      </c>
      <c r="H63" s="62">
        <f t="shared" si="0"/>
        <v>-125</v>
      </c>
      <c r="I63" s="62">
        <f t="shared" si="1"/>
        <v>44.444444444444443</v>
      </c>
    </row>
    <row r="64" spans="1:11" s="1" customFormat="1" ht="19.5" thickBot="1" x14ac:dyDescent="0.35">
      <c r="A64" s="15" t="s">
        <v>57</v>
      </c>
      <c r="B64" s="67">
        <v>1550</v>
      </c>
      <c r="C64" s="20"/>
      <c r="D64" s="102">
        <f>SUM(D59:D63)</f>
        <v>12239.800000000001</v>
      </c>
      <c r="E64" s="59">
        <f>SUM(E59:E63)</f>
        <v>11314.1</v>
      </c>
      <c r="F64" s="102">
        <f>SUM(F59:F63)</f>
        <v>3730</v>
      </c>
      <c r="G64" s="102">
        <f>SUM(G59:G63)</f>
        <v>4315.5999999999995</v>
      </c>
      <c r="H64" s="104">
        <f>SUM(H59:H63)</f>
        <v>585.6</v>
      </c>
      <c r="I64" s="63">
        <f>G64/F64*100</f>
        <v>115.69973190348523</v>
      </c>
    </row>
    <row r="65" spans="1:10" ht="19.5" thickBot="1" x14ac:dyDescent="0.35">
      <c r="A65" s="91" t="s">
        <v>88</v>
      </c>
      <c r="B65" s="92"/>
      <c r="C65" s="92"/>
      <c r="D65" s="92"/>
      <c r="E65" s="92"/>
      <c r="F65" s="92"/>
      <c r="G65" s="92"/>
      <c r="H65" s="98"/>
      <c r="I65" s="99"/>
    </row>
    <row r="66" spans="1:10" ht="53.25" customHeight="1" thickBot="1" x14ac:dyDescent="0.35">
      <c r="A66" s="9" t="s">
        <v>58</v>
      </c>
      <c r="B66" s="10">
        <v>2000</v>
      </c>
      <c r="C66" s="24"/>
      <c r="D66" s="25"/>
      <c r="E66" s="51"/>
      <c r="F66" s="11"/>
      <c r="G66" s="11"/>
      <c r="H66" s="11">
        <f>G66-F66</f>
        <v>0</v>
      </c>
      <c r="I66" s="11"/>
      <c r="J66" s="54"/>
    </row>
    <row r="67" spans="1:10" ht="19.5" thickBot="1" x14ac:dyDescent="0.35">
      <c r="A67" s="9" t="s">
        <v>59</v>
      </c>
      <c r="B67" s="10">
        <v>2030</v>
      </c>
      <c r="C67" s="49"/>
      <c r="D67" s="42"/>
      <c r="E67" s="45"/>
      <c r="F67" s="14"/>
      <c r="G67" s="14"/>
      <c r="H67" s="11">
        <f t="shared" ref="H67:H77" si="3">G67-F67</f>
        <v>0</v>
      </c>
      <c r="I67" s="14"/>
      <c r="J67" s="54"/>
    </row>
    <row r="68" spans="1:10" ht="33.75" customHeight="1" thickBot="1" x14ac:dyDescent="0.35">
      <c r="A68" s="9" t="s">
        <v>60</v>
      </c>
      <c r="B68" s="10">
        <v>2031</v>
      </c>
      <c r="C68" s="49"/>
      <c r="D68" s="42"/>
      <c r="E68" s="45"/>
      <c r="F68" s="14"/>
      <c r="G68" s="14"/>
      <c r="H68" s="11">
        <f t="shared" si="3"/>
        <v>0</v>
      </c>
      <c r="I68" s="14"/>
      <c r="J68" s="54"/>
    </row>
    <row r="69" spans="1:10" ht="19.5" thickBot="1" x14ac:dyDescent="0.35">
      <c r="A69" s="9" t="s">
        <v>61</v>
      </c>
      <c r="B69" s="10">
        <v>2040</v>
      </c>
      <c r="C69" s="49"/>
      <c r="D69" s="42"/>
      <c r="E69" s="45"/>
      <c r="F69" s="14"/>
      <c r="G69" s="14"/>
      <c r="H69" s="11">
        <f t="shared" si="3"/>
        <v>0</v>
      </c>
      <c r="I69" s="14"/>
      <c r="J69" s="54"/>
    </row>
    <row r="70" spans="1:10" ht="19.5" thickBot="1" x14ac:dyDescent="0.35">
      <c r="A70" s="34" t="s">
        <v>62</v>
      </c>
      <c r="B70" s="35">
        <v>2050</v>
      </c>
      <c r="C70" s="49"/>
      <c r="D70" s="42"/>
      <c r="E70" s="52"/>
      <c r="F70" s="43"/>
      <c r="G70" s="43"/>
      <c r="H70" s="13">
        <f t="shared" si="3"/>
        <v>0</v>
      </c>
      <c r="I70" s="43"/>
      <c r="J70" s="54"/>
    </row>
    <row r="71" spans="1:10" ht="19.5" thickBot="1" x14ac:dyDescent="0.35">
      <c r="A71" s="9" t="s">
        <v>63</v>
      </c>
      <c r="B71" s="10">
        <v>2060</v>
      </c>
      <c r="C71" s="49"/>
      <c r="D71" s="42"/>
      <c r="E71" s="45"/>
      <c r="F71" s="14"/>
      <c r="G71" s="14"/>
      <c r="H71" s="11">
        <f t="shared" si="3"/>
        <v>0</v>
      </c>
      <c r="I71" s="14"/>
      <c r="J71" s="54"/>
    </row>
    <row r="72" spans="1:10" ht="54" customHeight="1" thickBot="1" x14ac:dyDescent="0.35">
      <c r="A72" s="9" t="s">
        <v>64</v>
      </c>
      <c r="B72" s="10">
        <v>2070</v>
      </c>
      <c r="C72" s="49"/>
      <c r="D72" s="13">
        <v>39.700000000000003</v>
      </c>
      <c r="E72" s="51"/>
      <c r="F72" s="14"/>
      <c r="G72" s="14"/>
      <c r="H72" s="11">
        <f t="shared" si="3"/>
        <v>0</v>
      </c>
      <c r="I72" s="14"/>
      <c r="J72" s="54"/>
    </row>
    <row r="73" spans="1:10" ht="35.25" customHeight="1" thickBot="1" x14ac:dyDescent="0.35">
      <c r="A73" s="9" t="s">
        <v>65</v>
      </c>
      <c r="B73" s="10">
        <v>2100</v>
      </c>
      <c r="C73" s="49"/>
      <c r="D73" s="51">
        <v>7</v>
      </c>
      <c r="E73" s="51">
        <v>4.5</v>
      </c>
      <c r="F73" s="11">
        <v>1.5</v>
      </c>
      <c r="G73" s="11">
        <v>1.5</v>
      </c>
      <c r="H73" s="11">
        <f t="shared" si="3"/>
        <v>0</v>
      </c>
      <c r="I73" s="14"/>
      <c r="J73" s="54"/>
    </row>
    <row r="74" spans="1:10" ht="19.5" thickBot="1" x14ac:dyDescent="0.35">
      <c r="A74" s="9" t="s">
        <v>66</v>
      </c>
      <c r="B74" s="10">
        <v>2110</v>
      </c>
      <c r="C74" s="49"/>
      <c r="D74" s="51"/>
      <c r="E74" s="51">
        <v>6.6</v>
      </c>
      <c r="F74" s="11">
        <v>2.2000000000000002</v>
      </c>
      <c r="G74" s="11">
        <v>2.2000000000000002</v>
      </c>
      <c r="H74" s="11">
        <f t="shared" si="3"/>
        <v>0</v>
      </c>
      <c r="I74" s="14"/>
      <c r="J74" s="54"/>
    </row>
    <row r="75" spans="1:10" ht="57" thickBot="1" x14ac:dyDescent="0.35">
      <c r="A75" s="9" t="s">
        <v>67</v>
      </c>
      <c r="B75" s="10" t="s">
        <v>68</v>
      </c>
      <c r="C75" s="49"/>
      <c r="D75" s="51">
        <v>2268.6999999999998</v>
      </c>
      <c r="E75" s="51">
        <v>2161.6</v>
      </c>
      <c r="F75" s="11">
        <v>680</v>
      </c>
      <c r="G75" s="11">
        <v>961.3</v>
      </c>
      <c r="H75" s="11">
        <f t="shared" si="3"/>
        <v>281.29999999999995</v>
      </c>
      <c r="I75" s="14"/>
      <c r="J75" s="54"/>
    </row>
    <row r="76" spans="1:10" ht="54" customHeight="1" thickBot="1" x14ac:dyDescent="0.35">
      <c r="A76" s="9" t="s">
        <v>69</v>
      </c>
      <c r="B76" s="10">
        <v>2140</v>
      </c>
      <c r="C76" s="49"/>
      <c r="D76" s="51">
        <v>1488.7</v>
      </c>
      <c r="E76" s="51">
        <v>1509</v>
      </c>
      <c r="F76" s="11">
        <v>330</v>
      </c>
      <c r="G76" s="11">
        <v>600.20000000000005</v>
      </c>
      <c r="H76" s="11">
        <f t="shared" si="3"/>
        <v>270.20000000000005</v>
      </c>
      <c r="I76" s="14"/>
      <c r="J76" s="54"/>
    </row>
    <row r="77" spans="1:10" ht="36" customHeight="1" thickBot="1" x14ac:dyDescent="0.35">
      <c r="A77" s="9" t="s">
        <v>70</v>
      </c>
      <c r="B77" s="10">
        <v>2150</v>
      </c>
      <c r="C77" s="49"/>
      <c r="D77" s="51">
        <v>1236.8</v>
      </c>
      <c r="E77" s="51">
        <v>1347.5</v>
      </c>
      <c r="F77" s="11">
        <v>380</v>
      </c>
      <c r="G77" s="11">
        <v>500</v>
      </c>
      <c r="H77" s="11">
        <f t="shared" si="3"/>
        <v>120</v>
      </c>
      <c r="I77" s="14"/>
      <c r="J77" s="54"/>
    </row>
    <row r="78" spans="1:10" ht="19.5" thickBot="1" x14ac:dyDescent="0.35">
      <c r="A78" s="26" t="s">
        <v>71</v>
      </c>
      <c r="B78" s="10">
        <v>2200</v>
      </c>
      <c r="C78" s="49"/>
      <c r="D78" s="106">
        <f>SUM(D73:D77)</f>
        <v>5001.2</v>
      </c>
      <c r="E78" s="106">
        <f>SUM(E73:E77)</f>
        <v>5029.2</v>
      </c>
      <c r="F78" s="106">
        <f>SUM(F73:F77)</f>
        <v>1393.7</v>
      </c>
      <c r="G78" s="106">
        <f>SUM(G73:G77)</f>
        <v>2065.1999999999998</v>
      </c>
      <c r="H78" s="106">
        <f>SUM(H73:H77)</f>
        <v>671.5</v>
      </c>
      <c r="I78" s="14"/>
      <c r="J78" s="54"/>
    </row>
    <row r="79" spans="1:10" ht="19.5" thickBot="1" x14ac:dyDescent="0.35">
      <c r="A79" s="91" t="s">
        <v>72</v>
      </c>
      <c r="B79" s="92"/>
      <c r="C79" s="92"/>
      <c r="D79" s="92"/>
      <c r="E79" s="92"/>
      <c r="F79" s="92"/>
      <c r="G79" s="92"/>
      <c r="H79" s="92"/>
      <c r="I79" s="94"/>
    </row>
    <row r="80" spans="1:10" ht="19.5" thickBot="1" x14ac:dyDescent="0.35">
      <c r="A80" s="26" t="s">
        <v>73</v>
      </c>
      <c r="B80" s="10">
        <v>3600</v>
      </c>
      <c r="C80" s="24"/>
      <c r="D80" s="25"/>
      <c r="E80" s="51"/>
      <c r="F80" s="11"/>
      <c r="G80" s="11"/>
      <c r="H80" s="11"/>
      <c r="I80" s="11"/>
    </row>
    <row r="81" spans="1:9" ht="36" customHeight="1" thickBot="1" x14ac:dyDescent="0.35">
      <c r="A81" s="9" t="s">
        <v>74</v>
      </c>
      <c r="B81" s="10">
        <v>3090</v>
      </c>
      <c r="C81" s="24"/>
      <c r="D81" s="25"/>
      <c r="E81" s="51"/>
      <c r="F81" s="11"/>
      <c r="G81" s="11"/>
      <c r="H81" s="11"/>
      <c r="I81" s="11"/>
    </row>
    <row r="82" spans="1:9" ht="34.5" customHeight="1" thickBot="1" x14ac:dyDescent="0.35">
      <c r="A82" s="9" t="s">
        <v>75</v>
      </c>
      <c r="B82" s="10">
        <v>3320</v>
      </c>
      <c r="C82" s="24"/>
      <c r="D82" s="25"/>
      <c r="E82" s="51"/>
      <c r="F82" s="11"/>
      <c r="G82" s="11"/>
      <c r="H82" s="11"/>
      <c r="I82" s="11"/>
    </row>
    <row r="83" spans="1:9" ht="35.25" customHeight="1" thickBot="1" x14ac:dyDescent="0.35">
      <c r="A83" s="9" t="s">
        <v>76</v>
      </c>
      <c r="B83" s="10">
        <v>3580</v>
      </c>
      <c r="C83" s="24"/>
      <c r="D83" s="25"/>
      <c r="E83" s="51"/>
      <c r="F83" s="11"/>
      <c r="G83" s="11"/>
      <c r="H83" s="11"/>
      <c r="I83" s="11"/>
    </row>
    <row r="84" spans="1:9" ht="34.5" customHeight="1" thickBot="1" x14ac:dyDescent="0.35">
      <c r="A84" s="9" t="s">
        <v>77</v>
      </c>
      <c r="B84" s="10">
        <v>3610</v>
      </c>
      <c r="C84" s="24"/>
      <c r="D84" s="25"/>
      <c r="E84" s="51"/>
      <c r="F84" s="11"/>
      <c r="G84" s="11"/>
      <c r="H84" s="11"/>
      <c r="I84" s="11"/>
    </row>
    <row r="85" spans="1:9" ht="19.5" thickBot="1" x14ac:dyDescent="0.35">
      <c r="A85" s="26" t="s">
        <v>78</v>
      </c>
      <c r="B85" s="10">
        <v>3620</v>
      </c>
      <c r="C85" s="24"/>
      <c r="D85" s="25"/>
      <c r="E85" s="51"/>
      <c r="F85" s="11"/>
      <c r="G85" s="11"/>
      <c r="H85" s="11"/>
      <c r="I85" s="11"/>
    </row>
    <row r="86" spans="1:9" ht="19.5" thickBot="1" x14ac:dyDescent="0.35">
      <c r="A86" s="91" t="s">
        <v>79</v>
      </c>
      <c r="B86" s="92"/>
      <c r="C86" s="92"/>
      <c r="D86" s="92"/>
      <c r="E86" s="92"/>
      <c r="F86" s="92"/>
      <c r="G86" s="92"/>
      <c r="H86" s="92"/>
      <c r="I86" s="93"/>
    </row>
    <row r="87" spans="1:9" ht="19.5" thickBot="1" x14ac:dyDescent="0.35">
      <c r="A87" s="9" t="s">
        <v>80</v>
      </c>
      <c r="B87" s="10">
        <v>4000</v>
      </c>
      <c r="C87" s="24"/>
      <c r="D87" s="25"/>
      <c r="E87" s="55"/>
      <c r="F87" s="56"/>
      <c r="G87" s="56"/>
      <c r="H87" s="56"/>
      <c r="I87" s="56"/>
    </row>
    <row r="88" spans="1:9" ht="19.5" thickBot="1" x14ac:dyDescent="0.35">
      <c r="A88" s="95" t="s">
        <v>81</v>
      </c>
      <c r="B88" s="96"/>
      <c r="C88" s="96"/>
      <c r="D88" s="96"/>
      <c r="E88" s="96"/>
      <c r="F88" s="96"/>
      <c r="G88" s="96"/>
      <c r="H88" s="96"/>
      <c r="I88" s="97"/>
    </row>
    <row r="89" spans="1:9" ht="74.25" customHeight="1" thickBot="1" x14ac:dyDescent="0.35">
      <c r="A89" s="27" t="s">
        <v>95</v>
      </c>
      <c r="B89" s="10">
        <v>5020</v>
      </c>
      <c r="C89" s="24"/>
      <c r="D89" s="105">
        <v>4.0000000000000001E-3</v>
      </c>
      <c r="E89" s="64">
        <v>1E-3</v>
      </c>
      <c r="F89" s="57"/>
      <c r="G89" s="57"/>
      <c r="H89" s="57"/>
      <c r="I89" s="57"/>
    </row>
    <row r="90" spans="1:9" ht="36" customHeight="1" x14ac:dyDescent="0.3">
      <c r="A90" s="28" t="s">
        <v>82</v>
      </c>
      <c r="B90" s="71">
        <v>5030</v>
      </c>
      <c r="C90" s="29"/>
      <c r="D90" s="70"/>
      <c r="E90" s="75">
        <v>2E-3</v>
      </c>
      <c r="F90" s="73"/>
      <c r="G90" s="73"/>
      <c r="H90" s="73"/>
      <c r="I90" s="73"/>
    </row>
    <row r="91" spans="1:9" ht="39" customHeight="1" thickBot="1" x14ac:dyDescent="0.35">
      <c r="A91" s="30" t="s">
        <v>83</v>
      </c>
      <c r="B91" s="72"/>
      <c r="C91" s="31"/>
      <c r="D91" s="69">
        <v>7.0000000000000001E-3</v>
      </c>
      <c r="E91" s="76"/>
      <c r="F91" s="74"/>
      <c r="G91" s="74"/>
      <c r="H91" s="74"/>
      <c r="I91" s="74"/>
    </row>
    <row r="92" spans="1:9" ht="93.75" x14ac:dyDescent="0.3">
      <c r="A92" s="28" t="s">
        <v>96</v>
      </c>
      <c r="B92" s="71">
        <v>5040</v>
      </c>
      <c r="C92" s="29"/>
      <c r="D92" s="70"/>
      <c r="E92" s="75">
        <v>3.0000000000000001E-3</v>
      </c>
      <c r="F92" s="73"/>
      <c r="G92" s="73"/>
      <c r="H92" s="73"/>
      <c r="I92" s="73"/>
    </row>
    <row r="93" spans="1:9" ht="19.5" thickBot="1" x14ac:dyDescent="0.35">
      <c r="A93" s="30" t="s">
        <v>84</v>
      </c>
      <c r="B93" s="72"/>
      <c r="C93" s="31"/>
      <c r="D93" s="69">
        <v>3.0000000000000001E-3</v>
      </c>
      <c r="E93" s="76"/>
      <c r="F93" s="74"/>
      <c r="G93" s="74"/>
      <c r="H93" s="74"/>
      <c r="I93" s="74"/>
    </row>
    <row r="94" spans="1:9" ht="94.5" thickBot="1" x14ac:dyDescent="0.35">
      <c r="A94" s="26" t="s">
        <v>97</v>
      </c>
      <c r="B94" s="10">
        <v>5110</v>
      </c>
      <c r="C94" s="24"/>
      <c r="D94" s="105">
        <v>1.32</v>
      </c>
      <c r="E94" s="64">
        <v>3.72</v>
      </c>
      <c r="F94" s="50"/>
      <c r="G94" s="50"/>
      <c r="H94" s="50"/>
      <c r="I94" s="50"/>
    </row>
    <row r="95" spans="1:9" ht="37.5" x14ac:dyDescent="0.3">
      <c r="A95" s="32" t="s">
        <v>85</v>
      </c>
      <c r="B95" s="71">
        <v>5120</v>
      </c>
      <c r="C95" s="29"/>
      <c r="D95" s="68"/>
      <c r="E95" s="75">
        <v>4.7380000000000004</v>
      </c>
      <c r="F95" s="100"/>
      <c r="G95" s="100"/>
      <c r="H95" s="100"/>
      <c r="I95" s="73"/>
    </row>
    <row r="96" spans="1:9" ht="39" customHeight="1" thickBot="1" x14ac:dyDescent="0.35">
      <c r="A96" s="9" t="s">
        <v>86</v>
      </c>
      <c r="B96" s="72"/>
      <c r="C96" s="31"/>
      <c r="D96" s="69">
        <v>1.335</v>
      </c>
      <c r="E96" s="76"/>
      <c r="F96" s="101"/>
      <c r="G96" s="101"/>
      <c r="H96" s="101"/>
      <c r="I96" s="74"/>
    </row>
    <row r="97" spans="1:5" x14ac:dyDescent="0.2">
      <c r="E97" s="6"/>
    </row>
    <row r="98" spans="1:5" ht="55.5" customHeight="1" x14ac:dyDescent="0.25">
      <c r="A98" s="3"/>
      <c r="E98" s="6"/>
    </row>
    <row r="99" spans="1:5" ht="15.75" x14ac:dyDescent="0.25">
      <c r="A99" s="4" t="s">
        <v>89</v>
      </c>
      <c r="D99" s="5" t="s">
        <v>93</v>
      </c>
      <c r="E99" s="6"/>
    </row>
    <row r="100" spans="1:5" ht="15.75" x14ac:dyDescent="0.25">
      <c r="A100" s="2" t="s">
        <v>90</v>
      </c>
      <c r="D100" s="2" t="s">
        <v>92</v>
      </c>
      <c r="E100" s="6"/>
    </row>
    <row r="101" spans="1:5" ht="15.75" x14ac:dyDescent="0.25">
      <c r="A101" s="4"/>
      <c r="D101" s="2"/>
      <c r="E101" s="6"/>
    </row>
    <row r="102" spans="1:5" ht="15.75" x14ac:dyDescent="0.25">
      <c r="A102" s="4" t="s">
        <v>91</v>
      </c>
      <c r="D102" s="5" t="s">
        <v>94</v>
      </c>
      <c r="E102" s="6"/>
    </row>
    <row r="103" spans="1:5" ht="15.75" x14ac:dyDescent="0.25">
      <c r="A103" s="2" t="s">
        <v>90</v>
      </c>
      <c r="D103" s="2" t="s">
        <v>92</v>
      </c>
      <c r="E103" s="6"/>
    </row>
    <row r="104" spans="1:5" ht="15.75" x14ac:dyDescent="0.25">
      <c r="D104" s="2"/>
      <c r="E104" s="6"/>
    </row>
    <row r="105" spans="1:5" x14ac:dyDescent="0.2">
      <c r="E105" s="6"/>
    </row>
    <row r="106" spans="1:5" x14ac:dyDescent="0.2">
      <c r="E106" s="6"/>
    </row>
    <row r="107" spans="1:5" x14ac:dyDescent="0.2">
      <c r="E107" s="6"/>
    </row>
    <row r="108" spans="1:5" x14ac:dyDescent="0.2">
      <c r="E108" s="6"/>
    </row>
    <row r="109" spans="1:5" x14ac:dyDescent="0.2">
      <c r="E109" s="6"/>
    </row>
    <row r="110" spans="1:5" x14ac:dyDescent="0.2">
      <c r="E110" s="6"/>
    </row>
    <row r="111" spans="1:5" x14ac:dyDescent="0.2">
      <c r="E111" s="6"/>
    </row>
    <row r="112" spans="1:5" x14ac:dyDescent="0.2">
      <c r="E112" s="6"/>
    </row>
    <row r="113" spans="5:5" x14ac:dyDescent="0.2">
      <c r="E113" s="6"/>
    </row>
    <row r="114" spans="5:5" x14ac:dyDescent="0.2">
      <c r="E114" s="6"/>
    </row>
    <row r="115" spans="5:5" x14ac:dyDescent="0.2">
      <c r="E115" s="6"/>
    </row>
    <row r="116" spans="5:5" x14ac:dyDescent="0.2">
      <c r="E116" s="6"/>
    </row>
    <row r="117" spans="5:5" x14ac:dyDescent="0.2">
      <c r="E117" s="6"/>
    </row>
    <row r="118" spans="5:5" x14ac:dyDescent="0.2">
      <c r="E118" s="6"/>
    </row>
    <row r="119" spans="5:5" x14ac:dyDescent="0.2">
      <c r="E119" s="6"/>
    </row>
    <row r="120" spans="5:5" x14ac:dyDescent="0.2">
      <c r="E120" s="6"/>
    </row>
    <row r="121" spans="5:5" x14ac:dyDescent="0.2">
      <c r="E121" s="6"/>
    </row>
    <row r="122" spans="5:5" x14ac:dyDescent="0.2">
      <c r="E122" s="6"/>
    </row>
    <row r="123" spans="5:5" x14ac:dyDescent="0.2">
      <c r="E123" s="6"/>
    </row>
    <row r="124" spans="5:5" x14ac:dyDescent="0.2">
      <c r="E124" s="6"/>
    </row>
    <row r="125" spans="5:5" x14ac:dyDescent="0.2">
      <c r="E125" s="6"/>
    </row>
    <row r="126" spans="5:5" x14ac:dyDescent="0.2">
      <c r="E126" s="6"/>
    </row>
    <row r="127" spans="5:5" x14ac:dyDescent="0.2">
      <c r="E127" s="6"/>
    </row>
    <row r="128" spans="5:5" x14ac:dyDescent="0.2">
      <c r="E128" s="6"/>
    </row>
    <row r="129" spans="5:5" x14ac:dyDescent="0.2">
      <c r="E129" s="6"/>
    </row>
    <row r="130" spans="5:5" x14ac:dyDescent="0.2">
      <c r="E130" s="6"/>
    </row>
    <row r="131" spans="5:5" x14ac:dyDescent="0.2">
      <c r="E131" s="6"/>
    </row>
    <row r="132" spans="5:5" x14ac:dyDescent="0.2">
      <c r="E132" s="6"/>
    </row>
    <row r="133" spans="5:5" x14ac:dyDescent="0.2">
      <c r="E133" s="6"/>
    </row>
    <row r="134" spans="5:5" x14ac:dyDescent="0.2">
      <c r="E134" s="6"/>
    </row>
    <row r="135" spans="5:5" x14ac:dyDescent="0.2">
      <c r="E135" s="6"/>
    </row>
    <row r="136" spans="5:5" x14ac:dyDescent="0.2">
      <c r="E136" s="6"/>
    </row>
    <row r="137" spans="5:5" x14ac:dyDescent="0.2">
      <c r="E137" s="6"/>
    </row>
    <row r="138" spans="5:5" x14ac:dyDescent="0.2">
      <c r="E138" s="6"/>
    </row>
    <row r="139" spans="5:5" x14ac:dyDescent="0.2">
      <c r="E139" s="6"/>
    </row>
    <row r="140" spans="5:5" x14ac:dyDescent="0.2">
      <c r="E140" s="6"/>
    </row>
    <row r="141" spans="5:5" x14ac:dyDescent="0.2">
      <c r="E141" s="6"/>
    </row>
    <row r="142" spans="5:5" x14ac:dyDescent="0.2">
      <c r="E142" s="6"/>
    </row>
    <row r="143" spans="5:5" x14ac:dyDescent="0.2">
      <c r="E143" s="6"/>
    </row>
    <row r="144" spans="5:5" x14ac:dyDescent="0.2">
      <c r="E144" s="6"/>
    </row>
    <row r="145" spans="5:5" x14ac:dyDescent="0.2">
      <c r="E145" s="6"/>
    </row>
    <row r="146" spans="5:5" x14ac:dyDescent="0.2">
      <c r="E146" s="6"/>
    </row>
    <row r="147" spans="5:5" x14ac:dyDescent="0.2">
      <c r="E147" s="6"/>
    </row>
    <row r="148" spans="5:5" x14ac:dyDescent="0.2">
      <c r="E148" s="6"/>
    </row>
    <row r="149" spans="5:5" x14ac:dyDescent="0.2">
      <c r="E149" s="6"/>
    </row>
    <row r="150" spans="5:5" x14ac:dyDescent="0.2">
      <c r="E150" s="6"/>
    </row>
    <row r="151" spans="5:5" x14ac:dyDescent="0.2">
      <c r="E151" s="6"/>
    </row>
    <row r="152" spans="5:5" x14ac:dyDescent="0.2">
      <c r="E152" s="6"/>
    </row>
    <row r="153" spans="5:5" x14ac:dyDescent="0.2">
      <c r="E153" s="6"/>
    </row>
    <row r="154" spans="5:5" x14ac:dyDescent="0.2">
      <c r="E154" s="6"/>
    </row>
    <row r="155" spans="5:5" x14ac:dyDescent="0.2">
      <c r="E155" s="6"/>
    </row>
    <row r="156" spans="5:5" x14ac:dyDescent="0.2">
      <c r="E156" s="6"/>
    </row>
    <row r="157" spans="5:5" x14ac:dyDescent="0.2">
      <c r="E157" s="6"/>
    </row>
    <row r="158" spans="5:5" x14ac:dyDescent="0.2">
      <c r="E158" s="6"/>
    </row>
    <row r="159" spans="5:5" x14ac:dyDescent="0.2">
      <c r="E159" s="6"/>
    </row>
    <row r="160" spans="5:5" x14ac:dyDescent="0.2">
      <c r="E160" s="6"/>
    </row>
    <row r="161" spans="5:5" x14ac:dyDescent="0.2">
      <c r="E161" s="6"/>
    </row>
    <row r="162" spans="5:5" x14ac:dyDescent="0.2">
      <c r="E162" s="6"/>
    </row>
    <row r="163" spans="5:5" x14ac:dyDescent="0.2">
      <c r="E163" s="6"/>
    </row>
    <row r="164" spans="5:5" x14ac:dyDescent="0.2">
      <c r="E164" s="6"/>
    </row>
    <row r="165" spans="5:5" x14ac:dyDescent="0.2">
      <c r="E165" s="6"/>
    </row>
    <row r="166" spans="5:5" x14ac:dyDescent="0.2">
      <c r="E166" s="6"/>
    </row>
    <row r="167" spans="5:5" x14ac:dyDescent="0.2">
      <c r="E167" s="6"/>
    </row>
    <row r="168" spans="5:5" x14ac:dyDescent="0.2">
      <c r="E168" s="6"/>
    </row>
    <row r="169" spans="5:5" x14ac:dyDescent="0.2">
      <c r="E169" s="6"/>
    </row>
    <row r="170" spans="5:5" x14ac:dyDescent="0.2">
      <c r="E170" s="6"/>
    </row>
    <row r="171" spans="5:5" x14ac:dyDescent="0.2">
      <c r="E171" s="6"/>
    </row>
    <row r="172" spans="5:5" x14ac:dyDescent="0.2">
      <c r="E172" s="6"/>
    </row>
    <row r="173" spans="5:5" x14ac:dyDescent="0.2">
      <c r="E173" s="6"/>
    </row>
    <row r="174" spans="5:5" x14ac:dyDescent="0.2">
      <c r="E174" s="6"/>
    </row>
    <row r="175" spans="5:5" x14ac:dyDescent="0.2">
      <c r="E175" s="6"/>
    </row>
  </sheetData>
  <mergeCells count="31">
    <mergeCell ref="B95:B96"/>
    <mergeCell ref="I95:I96"/>
    <mergeCell ref="H95:H96"/>
    <mergeCell ref="F95:F96"/>
    <mergeCell ref="E95:E96"/>
    <mergeCell ref="G95:G96"/>
    <mergeCell ref="C6:D6"/>
    <mergeCell ref="H90:H91"/>
    <mergeCell ref="A86:I86"/>
    <mergeCell ref="A79:I79"/>
    <mergeCell ref="E90:E91"/>
    <mergeCell ref="F90:F91"/>
    <mergeCell ref="G90:G91"/>
    <mergeCell ref="A88:I88"/>
    <mergeCell ref="A65:I65"/>
    <mergeCell ref="A7:I7"/>
    <mergeCell ref="F4:I4"/>
    <mergeCell ref="A1:I1"/>
    <mergeCell ref="A2:I2"/>
    <mergeCell ref="A3:I3"/>
    <mergeCell ref="A4:A5"/>
    <mergeCell ref="B4:B5"/>
    <mergeCell ref="D4:E4"/>
    <mergeCell ref="B92:B93"/>
    <mergeCell ref="H92:H93"/>
    <mergeCell ref="I92:I93"/>
    <mergeCell ref="I90:I91"/>
    <mergeCell ref="E92:E93"/>
    <mergeCell ref="F92:F93"/>
    <mergeCell ref="G92:G93"/>
    <mergeCell ref="B90:B91"/>
  </mergeCells>
  <phoneticPr fontId="3" type="noConversion"/>
  <pageMargins left="0.59055118110236227" right="0.35433070866141736" top="0.39370078740157483" bottom="0.39370078740157483" header="0.43307086614173229" footer="0.19685039370078741"/>
  <pageSetup paperSize="9" scale="67" fitToHeight="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381000</xdr:rowOff>
              </from>
              <to>
                <xdr:col>9</xdr:col>
                <xdr:colOff>457200</xdr:colOff>
                <xdr:row>1</xdr:row>
                <xdr:rowOff>1543050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2020-10-21T07:16:35Z</cp:lastPrinted>
  <dcterms:created xsi:type="dcterms:W3CDTF">2017-01-11T09:12:29Z</dcterms:created>
  <dcterms:modified xsi:type="dcterms:W3CDTF">2020-12-10T07:23:50Z</dcterms:modified>
</cp:coreProperties>
</file>