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Чмут\Desktop\Ф7\"/>
    </mc:Choice>
  </mc:AlternateContent>
  <bookViews>
    <workbookView xWindow="120" yWindow="30" windowWidth="24240" windowHeight="12855" activeTab="1"/>
  </bookViews>
  <sheets>
    <sheet name="26.12.2018 пл 2019" sheetId="9" r:id="rId1"/>
    <sheet name="20.03.2019зміни" sheetId="41" r:id="rId2"/>
  </sheets>
  <definedNames>
    <definedName name="_xlnm._FilterDatabase" localSheetId="1" hidden="1">'20.03.2019зміни'!$A$12:$G$14</definedName>
    <definedName name="_xlnm._FilterDatabase" localSheetId="0" hidden="1">'26.12.2018 пл 2019'!$A$12:$H$14</definedName>
  </definedNames>
  <calcPr calcId="152511"/>
</workbook>
</file>

<file path=xl/calcChain.xml><?xml version="1.0" encoding="utf-8"?>
<calcChain xmlns="http://schemas.openxmlformats.org/spreadsheetml/2006/main">
  <c r="D34" i="41" l="1"/>
  <c r="D33" i="41"/>
  <c r="D44" i="41"/>
  <c r="D45" i="41" s="1"/>
  <c r="D39" i="41"/>
  <c r="D37" i="41"/>
  <c r="D27" i="41"/>
  <c r="D35" i="41" s="1"/>
  <c r="D22" i="41"/>
  <c r="D18" i="41"/>
  <c r="D17" i="41"/>
  <c r="D23" i="41" s="1"/>
  <c r="D40" i="41" l="1"/>
  <c r="D46" i="41" s="1"/>
</calcChain>
</file>

<file path=xl/sharedStrings.xml><?xml version="1.0" encoding="utf-8"?>
<sst xmlns="http://schemas.openxmlformats.org/spreadsheetml/2006/main" count="162" uniqueCount="78">
  <si>
    <t>Конкретна назва предмета закупівлі</t>
  </si>
  <si>
    <t>Орієнтовний початок проведення процедури закупівлі</t>
  </si>
  <si>
    <t>Класифікатор ДК 021:2015 (CPV)</t>
  </si>
  <si>
    <t>30190000-7 Офісне устаткування та приладдя різне</t>
  </si>
  <si>
    <t>22.03.2016  № 490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</si>
  <si>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</si>
  <si>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закупівлі.</t>
  </si>
  <si>
    <t>Примітки</t>
  </si>
  <si>
    <t>Коди відповідних класифікаторів предмета закупівлі (за наявності)</t>
  </si>
  <si>
    <t>Код згідно з ЄДРПОУ замовника - 37498625</t>
  </si>
  <si>
    <t>Процедура закупівлі</t>
  </si>
  <si>
    <t>Чистка кондиціонерів</t>
  </si>
  <si>
    <t>грн</t>
  </si>
  <si>
    <t>допорогові закупівлі</t>
  </si>
  <si>
    <t>64210000-1 Послуги телефонного зв’язку та передачі даних</t>
  </si>
  <si>
    <t>30230000-0 Комп’ютерне обладнання</t>
  </si>
  <si>
    <t xml:space="preserve">Загальний фонд </t>
  </si>
  <si>
    <t xml:space="preserve">72260000-5 Послуги, пов’язані з програмним забезпеченням </t>
  </si>
  <si>
    <t>Послуги стаціонарного телефонного зв'язку</t>
  </si>
  <si>
    <t>22210000-5 Газети</t>
  </si>
  <si>
    <t>50310000-1 Технічне обслуговування і ремонт офісної техніки</t>
  </si>
  <si>
    <t>50530000-9 Послуги з ремонту і технічного обслуговування техніки</t>
  </si>
  <si>
    <t>з ПДВ</t>
  </si>
  <si>
    <t>Пеня</t>
  </si>
  <si>
    <t>Додаток до річного плану закупівель</t>
  </si>
  <si>
    <t xml:space="preserve"> Найменування замовника - Фінансове управління Святошинської районної в місті Києві державної адміністрації</t>
  </si>
  <si>
    <r>
      <t>ЗАТВЕРДЖЕНО</t>
    </r>
    <r>
      <rPr>
        <sz val="11"/>
        <rFont val="Times New Roman"/>
        <family val="1"/>
        <charset val="204"/>
      </rPr>
      <t> </t>
    </r>
  </si>
  <si>
    <r>
      <t>Наказ</t>
    </r>
    <r>
      <rPr>
        <b/>
        <sz val="11"/>
        <rFont val="Times New Roman"/>
        <family val="1"/>
        <charset val="204"/>
      </rPr>
      <t> Міністерства економічного </t>
    </r>
  </si>
  <si>
    <r>
      <t>розвитку і торгівлі України</t>
    </r>
    <r>
      <rPr>
        <sz val="11"/>
        <rFont val="Times New Roman"/>
        <family val="1"/>
        <charset val="204"/>
      </rPr>
      <t> </t>
    </r>
  </si>
  <si>
    <t>Річний план закупівель</t>
  </si>
  <si>
    <t>-</t>
  </si>
  <si>
    <t>Всього КЕКВ 2210</t>
  </si>
  <si>
    <t>Всього КЕКВ 2240</t>
  </si>
  <si>
    <t>Всього загальний фонд</t>
  </si>
  <si>
    <t>72410000-7 Послуги провайдерів</t>
  </si>
  <si>
    <t>Всього КПКВК 4710160</t>
  </si>
  <si>
    <t xml:space="preserve">  Лот 2: Послуги із заправки та відновлення картриджів для принтерів</t>
  </si>
  <si>
    <t>Технічне обслуговування і ремонт офісної техніки (2 лоти)</t>
  </si>
  <si>
    <t xml:space="preserve">  Лот 1: Ремонт та технічне обслуговування комп’ютерної техніки</t>
  </si>
  <si>
    <t>Послуга по забезпеченню доступу до мережі Інтернет</t>
  </si>
  <si>
    <t xml:space="preserve">  Лот 1: Папір</t>
  </si>
  <si>
    <t>Всього КЕКВ 2250</t>
  </si>
  <si>
    <t>Проїзні квитки</t>
  </si>
  <si>
    <t>Папір, канцелярське приладдя (3 лоти)</t>
  </si>
  <si>
    <t>грудень 2018 року</t>
  </si>
  <si>
    <t>на 2019 рік</t>
  </si>
  <si>
    <t>99999999-9 Не відображене в інших розділах</t>
  </si>
  <si>
    <t>Всього КЕКВ 2280</t>
  </si>
  <si>
    <t>30160000-8 Магнітні картки</t>
  </si>
  <si>
    <t>січень 2019 року</t>
  </si>
  <si>
    <t xml:space="preserve">  Лот 1: Встановлення програми M.E.Doс</t>
  </si>
  <si>
    <t xml:space="preserve">  Лот 2: Супроводження автоматизованої системи обліку фінансово-господарської діяльності та розрахунку заробітної плати для бюджетних установ</t>
  </si>
  <si>
    <t>Повірка вогнегасників</t>
  </si>
  <si>
    <t>75250000-3 Послуги пожежних і рятувальних служб</t>
  </si>
  <si>
    <t>Всього КЕКВ 3110</t>
  </si>
  <si>
    <t xml:space="preserve">  Лот 1: Мережеве сховище</t>
  </si>
  <si>
    <t xml:space="preserve">  Лот 2: Жорсткий диск</t>
  </si>
  <si>
    <t>32420000-3 — Мережеве обладнання</t>
  </si>
  <si>
    <t>Мережеве обладнання (2 лоти)</t>
  </si>
  <si>
    <t>Всього спеціальний фонд</t>
  </si>
  <si>
    <t xml:space="preserve">  Лот 1:Багатофункціональний пристрій</t>
  </si>
  <si>
    <t xml:space="preserve">  Лот 2: Компютерна миша</t>
  </si>
  <si>
    <t xml:space="preserve">  Лот 3: Паперове канцелярське приладдя</t>
  </si>
  <si>
    <t>Комп’ютерне обладнання (2 лоти)</t>
  </si>
  <si>
    <t xml:space="preserve">  Лот 2: Дрібне  офісне устаткування</t>
  </si>
  <si>
    <t xml:space="preserve">Спеціальний фонд </t>
  </si>
  <si>
    <t>березень 2019 року</t>
  </si>
  <si>
    <t>квітень 2019 року</t>
  </si>
  <si>
    <t>жовтень 2019 року</t>
  </si>
  <si>
    <t>лютий 2019 року</t>
  </si>
  <si>
    <t>червень 2019 року</t>
  </si>
  <si>
    <t xml:space="preserve">Передплата періодичних видань на 2020 рік </t>
  </si>
  <si>
    <t>Загальний фонд ; звіт про укладений договір</t>
  </si>
  <si>
    <t>Затверджено протоколом тендерного комітету від 26.12.2018 №37</t>
  </si>
  <si>
    <t>Послуги, пов’язані з програмним забезпеченням (3 лоти)</t>
  </si>
  <si>
    <t>Затверджено протоколом тендерного комітету від 20.03.2019 №10</t>
  </si>
  <si>
    <t xml:space="preserve">  Лот 3: Послуги із обслуговування програмно-апаратного комплексу "КІАС "УФГД"</t>
  </si>
  <si>
    <t>(уточнений станом на 20.03.2019)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</si>
</sst>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9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0" fontId="2" fillId="3" borderId="0" xfId="0" applyFont="1" applyFill="1"/>
    <xf numFmtId="0" fontId="1" fillId="3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9" fillId="2" borderId="1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9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17" sqref="A17"/>
    </sheetView>
  </sheetViews>
  <sheetFormatPr defaultRowHeight="15" x14ac:dyDescent="0.25"/>
  <cols>
    <col min="1" max="1" width="38.140625" style="2" customWidth="1"/>
    <col min="2" max="2" width="37.5703125" style="2" hidden="1" customWidth="1"/>
    <col min="3" max="3" width="45.28515625" style="2" customWidth="1"/>
    <col min="4" max="4" width="12.140625" style="2" customWidth="1"/>
    <col min="5" max="5" width="24.28515625" style="2" customWidth="1"/>
    <col min="6" max="6" width="16.28515625" style="2" hidden="1" customWidth="1"/>
    <col min="7" max="7" width="19.5703125" style="2" customWidth="1"/>
    <col min="8" max="8" width="18.28515625" style="2" customWidth="1"/>
    <col min="9" max="9" width="17.28515625" style="2" customWidth="1"/>
    <col min="10" max="10" width="4" style="2" customWidth="1"/>
    <col min="11" max="14" width="9.140625" style="2"/>
    <col min="15" max="15" width="45.140625" style="2" customWidth="1"/>
    <col min="16" max="16384" width="9.140625" style="2"/>
  </cols>
  <sheetData>
    <row r="1" spans="1:15" ht="17.25" customHeight="1" x14ac:dyDescent="0.25">
      <c r="E1" s="45" t="s">
        <v>26</v>
      </c>
      <c r="F1" s="45"/>
      <c r="G1" s="45"/>
      <c r="H1" s="45"/>
      <c r="I1" s="45"/>
    </row>
    <row r="2" spans="1:15" ht="15.75" x14ac:dyDescent="0.25">
      <c r="E2" s="45" t="s">
        <v>27</v>
      </c>
      <c r="F2" s="45"/>
      <c r="G2" s="45"/>
      <c r="H2" s="45"/>
      <c r="I2" s="45"/>
    </row>
    <row r="3" spans="1:15" ht="19.5" customHeight="1" x14ac:dyDescent="0.25">
      <c r="E3" s="45" t="s">
        <v>28</v>
      </c>
      <c r="F3" s="45"/>
      <c r="G3" s="45"/>
      <c r="H3" s="45"/>
      <c r="I3" s="45"/>
    </row>
    <row r="4" spans="1:15" ht="18" customHeight="1" x14ac:dyDescent="0.25">
      <c r="E4" s="45" t="s">
        <v>4</v>
      </c>
      <c r="F4" s="45"/>
      <c r="G4" s="45"/>
      <c r="H4" s="45"/>
      <c r="I4" s="45"/>
    </row>
    <row r="5" spans="1:15" ht="8.25" customHeight="1" x14ac:dyDescent="0.25">
      <c r="E5" s="3"/>
      <c r="F5" s="3"/>
      <c r="G5" s="3"/>
      <c r="H5" s="3"/>
      <c r="I5" s="3"/>
    </row>
    <row r="6" spans="1:15" ht="18.75" customHeight="1" x14ac:dyDescent="0.3">
      <c r="A6" s="44" t="s">
        <v>29</v>
      </c>
      <c r="B6" s="44"/>
      <c r="C6" s="44"/>
      <c r="D6" s="44"/>
      <c r="E6" s="44"/>
      <c r="F6" s="44"/>
      <c r="G6" s="44"/>
      <c r="H6" s="44"/>
      <c r="I6" s="44"/>
    </row>
    <row r="7" spans="1:15" ht="18.75" customHeight="1" x14ac:dyDescent="0.3">
      <c r="A7" s="44" t="s">
        <v>45</v>
      </c>
      <c r="B7" s="44"/>
      <c r="C7" s="44"/>
      <c r="D7" s="44"/>
      <c r="E7" s="44"/>
      <c r="F7" s="44"/>
      <c r="G7" s="44"/>
      <c r="H7" s="44"/>
      <c r="I7" s="44"/>
    </row>
    <row r="8" spans="1:15" ht="6" customHeight="1" x14ac:dyDescent="0.3">
      <c r="A8" s="36"/>
      <c r="B8" s="36"/>
      <c r="C8" s="36"/>
      <c r="D8" s="36"/>
      <c r="E8" s="36"/>
      <c r="F8" s="36"/>
      <c r="G8" s="36"/>
      <c r="H8" s="36"/>
      <c r="I8" s="36"/>
    </row>
    <row r="9" spans="1:15" ht="19.5" customHeight="1" x14ac:dyDescent="0.3">
      <c r="A9" s="37" t="s">
        <v>25</v>
      </c>
      <c r="B9" s="37"/>
      <c r="C9" s="37"/>
      <c r="D9" s="37"/>
      <c r="E9" s="37"/>
      <c r="F9" s="37"/>
      <c r="G9" s="37"/>
      <c r="H9" s="37"/>
      <c r="I9" s="37"/>
    </row>
    <row r="10" spans="1:15" ht="18" customHeight="1" x14ac:dyDescent="0.3">
      <c r="A10" s="37" t="s">
        <v>9</v>
      </c>
      <c r="B10" s="37"/>
      <c r="C10" s="37"/>
      <c r="D10" s="37"/>
      <c r="E10" s="37"/>
      <c r="F10" s="37"/>
      <c r="G10" s="37"/>
      <c r="H10" s="37"/>
      <c r="I10" s="37"/>
    </row>
    <row r="11" spans="1:15" ht="10.5" customHeight="1" x14ac:dyDescent="0.25">
      <c r="I11" s="2" t="s">
        <v>12</v>
      </c>
    </row>
    <row r="12" spans="1:15" ht="25.5" customHeight="1" x14ac:dyDescent="0.25">
      <c r="A12" s="35" t="s">
        <v>0</v>
      </c>
      <c r="B12" s="35" t="s">
        <v>8</v>
      </c>
      <c r="C12" s="35"/>
      <c r="D12" s="35" t="s">
        <v>5</v>
      </c>
      <c r="E12" s="38" t="s">
        <v>6</v>
      </c>
      <c r="F12" s="39"/>
      <c r="G12" s="35" t="s">
        <v>10</v>
      </c>
      <c r="H12" s="35" t="s">
        <v>1</v>
      </c>
      <c r="I12" s="35" t="s">
        <v>7</v>
      </c>
    </row>
    <row r="13" spans="1:15" x14ac:dyDescent="0.25">
      <c r="A13" s="35"/>
      <c r="B13" s="35" t="s">
        <v>2</v>
      </c>
      <c r="C13" s="35" t="s">
        <v>2</v>
      </c>
      <c r="D13" s="35"/>
      <c r="E13" s="40"/>
      <c r="F13" s="41"/>
      <c r="G13" s="35"/>
      <c r="H13" s="35"/>
      <c r="I13" s="35"/>
      <c r="O13" s="4"/>
    </row>
    <row r="14" spans="1:15" ht="45.75" customHeight="1" x14ac:dyDescent="0.25">
      <c r="A14" s="35"/>
      <c r="B14" s="35"/>
      <c r="C14" s="35"/>
      <c r="D14" s="35"/>
      <c r="E14" s="42"/>
      <c r="F14" s="43"/>
      <c r="G14" s="35"/>
      <c r="H14" s="35"/>
      <c r="I14" s="35"/>
    </row>
    <row r="15" spans="1:15" ht="20.25" customHeight="1" x14ac:dyDescent="0.25">
      <c r="A15" s="8" t="s">
        <v>30</v>
      </c>
      <c r="B15" s="8" t="s">
        <v>30</v>
      </c>
      <c r="C15" s="8" t="s">
        <v>30</v>
      </c>
      <c r="D15" s="8" t="s">
        <v>30</v>
      </c>
      <c r="E15" s="8" t="s">
        <v>30</v>
      </c>
      <c r="F15" s="8" t="s">
        <v>30</v>
      </c>
      <c r="G15" s="8" t="s">
        <v>30</v>
      </c>
      <c r="H15" s="8" t="s">
        <v>30</v>
      </c>
      <c r="I15" s="8" t="s">
        <v>30</v>
      </c>
    </row>
    <row r="16" spans="1:15" x14ac:dyDescent="0.25">
      <c r="A16" s="10"/>
      <c r="D16" s="11"/>
      <c r="E16" s="12"/>
      <c r="F16" s="12"/>
    </row>
    <row r="17" spans="1:3" x14ac:dyDescent="0.25">
      <c r="A17" s="19" t="s">
        <v>73</v>
      </c>
      <c r="C17" s="30"/>
    </row>
  </sheetData>
  <mergeCells count="18">
    <mergeCell ref="A7:I7"/>
    <mergeCell ref="E1:I1"/>
    <mergeCell ref="E2:I2"/>
    <mergeCell ref="E3:I3"/>
    <mergeCell ref="E4:I4"/>
    <mergeCell ref="A6:I6"/>
    <mergeCell ref="B13:B14"/>
    <mergeCell ref="C13:C14"/>
    <mergeCell ref="A8:I8"/>
    <mergeCell ref="A9:I9"/>
    <mergeCell ref="A10:I10"/>
    <mergeCell ref="A12:A14"/>
    <mergeCell ref="B12:C12"/>
    <mergeCell ref="D12:D14"/>
    <mergeCell ref="G12:G14"/>
    <mergeCell ref="H12:H14"/>
    <mergeCell ref="I12:I14"/>
    <mergeCell ref="E12:F14"/>
  </mergeCells>
  <pageMargins left="0.70866141732283472" right="0.16" top="0.3" bottom="0.32" header="0.22" footer="0.25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activeCell="A8" sqref="A8:H8"/>
    </sheetView>
  </sheetViews>
  <sheetFormatPr defaultRowHeight="15" x14ac:dyDescent="0.25"/>
  <cols>
    <col min="1" max="1" width="38.140625" style="2" customWidth="1"/>
    <col min="2" max="2" width="45.28515625" style="2" customWidth="1"/>
    <col min="3" max="3" width="12.140625" style="2" customWidth="1"/>
    <col min="4" max="4" width="21.85546875" style="19" customWidth="1"/>
    <col min="5" max="5" width="5.28515625" style="2" hidden="1" customWidth="1"/>
    <col min="6" max="6" width="14.85546875" style="2" customWidth="1"/>
    <col min="7" max="7" width="18.28515625" style="2" customWidth="1"/>
    <col min="8" max="8" width="22.85546875" style="2" customWidth="1"/>
    <col min="9" max="9" width="0.5703125" style="2" customWidth="1"/>
    <col min="10" max="12" width="9.140625" style="2"/>
    <col min="13" max="13" width="45.140625" style="2" customWidth="1"/>
    <col min="14" max="16384" width="9.140625" style="2"/>
  </cols>
  <sheetData>
    <row r="1" spans="1:13" ht="17.25" customHeight="1" x14ac:dyDescent="0.25">
      <c r="D1" s="45" t="s">
        <v>26</v>
      </c>
      <c r="E1" s="45"/>
      <c r="F1" s="45"/>
      <c r="G1" s="45"/>
      <c r="H1" s="45"/>
    </row>
    <row r="2" spans="1:13" ht="15.75" x14ac:dyDescent="0.25">
      <c r="D2" s="45" t="s">
        <v>27</v>
      </c>
      <c r="E2" s="45"/>
      <c r="F2" s="45"/>
      <c r="G2" s="45"/>
      <c r="H2" s="45"/>
    </row>
    <row r="3" spans="1:13" ht="19.5" customHeight="1" x14ac:dyDescent="0.25">
      <c r="D3" s="45" t="s">
        <v>28</v>
      </c>
      <c r="E3" s="45"/>
      <c r="F3" s="45"/>
      <c r="G3" s="45"/>
      <c r="H3" s="45"/>
    </row>
    <row r="4" spans="1:13" ht="18" customHeight="1" x14ac:dyDescent="0.25">
      <c r="D4" s="45" t="s">
        <v>4</v>
      </c>
      <c r="E4" s="45"/>
      <c r="F4" s="45"/>
      <c r="G4" s="45"/>
      <c r="H4" s="45"/>
    </row>
    <row r="5" spans="1:13" ht="3" customHeight="1" x14ac:dyDescent="0.25">
      <c r="D5" s="18"/>
      <c r="E5" s="3"/>
      <c r="F5" s="3"/>
      <c r="G5" s="3"/>
      <c r="H5" s="3"/>
    </row>
    <row r="6" spans="1:13" ht="18.75" customHeight="1" x14ac:dyDescent="0.3">
      <c r="A6" s="44" t="s">
        <v>24</v>
      </c>
      <c r="B6" s="44"/>
      <c r="C6" s="44"/>
      <c r="D6" s="44"/>
      <c r="E6" s="44"/>
      <c r="F6" s="44"/>
      <c r="G6" s="44"/>
      <c r="H6" s="44"/>
    </row>
    <row r="7" spans="1:13" ht="18.75" customHeight="1" x14ac:dyDescent="0.3">
      <c r="A7" s="44" t="s">
        <v>45</v>
      </c>
      <c r="B7" s="44"/>
      <c r="C7" s="44"/>
      <c r="D7" s="44"/>
      <c r="E7" s="44"/>
      <c r="F7" s="44"/>
      <c r="G7" s="44"/>
      <c r="H7" s="44"/>
    </row>
    <row r="8" spans="1:13" ht="18.75" customHeight="1" x14ac:dyDescent="0.3">
      <c r="A8" s="36" t="s">
        <v>77</v>
      </c>
      <c r="B8" s="36"/>
      <c r="C8" s="36"/>
      <c r="D8" s="36"/>
      <c r="E8" s="36"/>
      <c r="F8" s="36"/>
      <c r="G8" s="36"/>
      <c r="H8" s="36"/>
    </row>
    <row r="9" spans="1:13" ht="19.5" customHeight="1" x14ac:dyDescent="0.3">
      <c r="A9" s="37" t="s">
        <v>25</v>
      </c>
      <c r="B9" s="37"/>
      <c r="C9" s="37"/>
      <c r="D9" s="37"/>
      <c r="E9" s="37"/>
      <c r="F9" s="37"/>
      <c r="G9" s="37"/>
      <c r="H9" s="37"/>
    </row>
    <row r="10" spans="1:13" ht="18" customHeight="1" x14ac:dyDescent="0.3">
      <c r="A10" s="37" t="s">
        <v>9</v>
      </c>
      <c r="B10" s="37"/>
      <c r="C10" s="37"/>
      <c r="D10" s="37"/>
      <c r="E10" s="37"/>
      <c r="F10" s="37"/>
      <c r="G10" s="37"/>
      <c r="H10" s="37"/>
    </row>
    <row r="11" spans="1:13" ht="15" customHeight="1" x14ac:dyDescent="0.25">
      <c r="H11" s="30" t="s">
        <v>12</v>
      </c>
    </row>
    <row r="12" spans="1:13" ht="25.5" customHeight="1" x14ac:dyDescent="0.25">
      <c r="A12" s="35" t="s">
        <v>0</v>
      </c>
      <c r="B12" s="34"/>
      <c r="C12" s="35" t="s">
        <v>5</v>
      </c>
      <c r="D12" s="38" t="s">
        <v>6</v>
      </c>
      <c r="E12" s="39"/>
      <c r="F12" s="35" t="s">
        <v>10</v>
      </c>
      <c r="G12" s="35" t="s">
        <v>1</v>
      </c>
      <c r="H12" s="35" t="s">
        <v>7</v>
      </c>
    </row>
    <row r="13" spans="1:13" x14ac:dyDescent="0.25">
      <c r="A13" s="35"/>
      <c r="B13" s="47" t="s">
        <v>2</v>
      </c>
      <c r="C13" s="35"/>
      <c r="D13" s="40"/>
      <c r="E13" s="41"/>
      <c r="F13" s="35"/>
      <c r="G13" s="35"/>
      <c r="H13" s="35"/>
      <c r="M13" s="4"/>
    </row>
    <row r="14" spans="1:13" ht="45.75" customHeight="1" x14ac:dyDescent="0.25">
      <c r="A14" s="46"/>
      <c r="B14" s="46"/>
      <c r="C14" s="46"/>
      <c r="D14" s="40"/>
      <c r="E14" s="41"/>
      <c r="F14" s="46"/>
      <c r="G14" s="46"/>
      <c r="H14" s="46"/>
    </row>
    <row r="15" spans="1:13" ht="21" customHeight="1" x14ac:dyDescent="0.25">
      <c r="A15" s="5" t="s">
        <v>43</v>
      </c>
      <c r="B15" s="15" t="s">
        <v>3</v>
      </c>
      <c r="C15" s="1"/>
      <c r="D15" s="7"/>
      <c r="E15" s="31"/>
      <c r="F15" s="31"/>
      <c r="G15" s="31"/>
      <c r="H15" s="31"/>
    </row>
    <row r="16" spans="1:13" ht="25.5" customHeight="1" x14ac:dyDescent="0.25">
      <c r="A16" s="5" t="s">
        <v>40</v>
      </c>
      <c r="B16" s="15" t="s">
        <v>3</v>
      </c>
      <c r="C16" s="1">
        <v>2210</v>
      </c>
      <c r="D16" s="7">
        <v>13050</v>
      </c>
      <c r="E16" s="31"/>
      <c r="F16" s="8" t="s">
        <v>13</v>
      </c>
      <c r="G16" s="8" t="s">
        <v>66</v>
      </c>
      <c r="H16" s="8" t="s">
        <v>16</v>
      </c>
    </row>
    <row r="17" spans="1:8" ht="25.5" customHeight="1" x14ac:dyDescent="0.25">
      <c r="A17" s="5" t="s">
        <v>64</v>
      </c>
      <c r="B17" s="15" t="s">
        <v>3</v>
      </c>
      <c r="C17" s="1">
        <v>2210</v>
      </c>
      <c r="D17" s="7">
        <f>50+630+40+300+63+780+90+400+90+270+99+55+230+950+200+240+200+1600</f>
        <v>6287</v>
      </c>
      <c r="E17" s="31"/>
      <c r="F17" s="8" t="s">
        <v>13</v>
      </c>
      <c r="G17" s="8" t="s">
        <v>66</v>
      </c>
      <c r="H17" s="8" t="s">
        <v>72</v>
      </c>
    </row>
    <row r="18" spans="1:8" ht="25.5" customHeight="1" x14ac:dyDescent="0.25">
      <c r="A18" s="5" t="s">
        <v>62</v>
      </c>
      <c r="B18" s="15" t="s">
        <v>3</v>
      </c>
      <c r="C18" s="1">
        <v>2210</v>
      </c>
      <c r="D18" s="7">
        <f>270+490+135+180+275+900+105+400+1400+150+20+18</f>
        <v>4343</v>
      </c>
      <c r="E18" s="31"/>
      <c r="F18" s="8" t="s">
        <v>13</v>
      </c>
      <c r="G18" s="8" t="s">
        <v>66</v>
      </c>
      <c r="H18" s="8" t="s">
        <v>72</v>
      </c>
    </row>
    <row r="19" spans="1:8" ht="25.5" customHeight="1" x14ac:dyDescent="0.25">
      <c r="A19" s="5" t="s">
        <v>63</v>
      </c>
      <c r="B19" s="16" t="s">
        <v>15</v>
      </c>
      <c r="C19" s="1"/>
      <c r="D19" s="7"/>
      <c r="E19" s="31"/>
      <c r="F19" s="8"/>
      <c r="G19" s="8"/>
      <c r="H19" s="8"/>
    </row>
    <row r="20" spans="1:8" ht="25.5" customHeight="1" x14ac:dyDescent="0.25">
      <c r="A20" s="5" t="s">
        <v>60</v>
      </c>
      <c r="B20" s="16" t="s">
        <v>15</v>
      </c>
      <c r="C20" s="1">
        <v>2210</v>
      </c>
      <c r="D20" s="7">
        <v>6000</v>
      </c>
      <c r="E20" s="31"/>
      <c r="F20" s="8" t="s">
        <v>13</v>
      </c>
      <c r="G20" s="8" t="s">
        <v>67</v>
      </c>
      <c r="H20" s="8" t="s">
        <v>72</v>
      </c>
    </row>
    <row r="21" spans="1:8" ht="25.5" customHeight="1" x14ac:dyDescent="0.25">
      <c r="A21" s="5" t="s">
        <v>61</v>
      </c>
      <c r="B21" s="16" t="s">
        <v>15</v>
      </c>
      <c r="C21" s="1">
        <v>2210</v>
      </c>
      <c r="D21" s="7">
        <v>2000</v>
      </c>
      <c r="E21" s="31"/>
      <c r="F21" s="8" t="s">
        <v>13</v>
      </c>
      <c r="G21" s="8" t="s">
        <v>67</v>
      </c>
      <c r="H21" s="8" t="s">
        <v>72</v>
      </c>
    </row>
    <row r="22" spans="1:8" ht="25.5" customHeight="1" x14ac:dyDescent="0.25">
      <c r="A22" s="9" t="s">
        <v>71</v>
      </c>
      <c r="B22" s="15" t="s">
        <v>19</v>
      </c>
      <c r="C22" s="1">
        <v>2210</v>
      </c>
      <c r="D22" s="27">
        <f>1200+3120</f>
        <v>4320</v>
      </c>
      <c r="E22" s="28"/>
      <c r="F22" s="8" t="s">
        <v>13</v>
      </c>
      <c r="G22" s="8" t="s">
        <v>68</v>
      </c>
      <c r="H22" s="8" t="s">
        <v>72</v>
      </c>
    </row>
    <row r="23" spans="1:8" ht="19.5" customHeight="1" x14ac:dyDescent="0.25">
      <c r="A23" s="14" t="s">
        <v>31</v>
      </c>
      <c r="B23" s="28"/>
      <c r="C23" s="28"/>
      <c r="D23" s="29">
        <f>D16+D17+D18+D20+D21+D22</f>
        <v>36000</v>
      </c>
      <c r="E23" s="28"/>
      <c r="F23" s="8"/>
      <c r="G23" s="8"/>
      <c r="H23" s="8"/>
    </row>
    <row r="24" spans="1:8" ht="27.75" customHeight="1" x14ac:dyDescent="0.25">
      <c r="A24" s="9" t="s">
        <v>39</v>
      </c>
      <c r="B24" s="15" t="s">
        <v>34</v>
      </c>
      <c r="C24" s="1">
        <v>2240</v>
      </c>
      <c r="D24" s="1">
        <v>18000</v>
      </c>
      <c r="E24" s="7" t="s">
        <v>22</v>
      </c>
      <c r="F24" s="8" t="s">
        <v>13</v>
      </c>
      <c r="G24" s="8" t="s">
        <v>44</v>
      </c>
      <c r="H24" s="8" t="s">
        <v>16</v>
      </c>
    </row>
    <row r="25" spans="1:8" ht="27.75" customHeight="1" x14ac:dyDescent="0.25">
      <c r="A25" s="23" t="s">
        <v>18</v>
      </c>
      <c r="B25" s="21" t="s">
        <v>14</v>
      </c>
      <c r="C25" s="24">
        <v>2240</v>
      </c>
      <c r="D25" s="24">
        <v>9000</v>
      </c>
      <c r="E25" s="25"/>
      <c r="F25" s="26" t="s">
        <v>13</v>
      </c>
      <c r="G25" s="26" t="s">
        <v>49</v>
      </c>
      <c r="H25" s="8" t="s">
        <v>72</v>
      </c>
    </row>
    <row r="26" spans="1:8" ht="27.75" customHeight="1" x14ac:dyDescent="0.25">
      <c r="A26" s="9" t="s">
        <v>74</v>
      </c>
      <c r="B26" s="15" t="s">
        <v>17</v>
      </c>
      <c r="C26" s="1"/>
      <c r="D26" s="32"/>
      <c r="E26" s="33"/>
      <c r="F26" s="8" t="s">
        <v>13</v>
      </c>
      <c r="G26" s="8"/>
      <c r="H26" s="8"/>
    </row>
    <row r="27" spans="1:8" ht="27.75" customHeight="1" x14ac:dyDescent="0.25">
      <c r="A27" s="9" t="s">
        <v>50</v>
      </c>
      <c r="B27" s="15" t="s">
        <v>17</v>
      </c>
      <c r="C27" s="1">
        <v>2240</v>
      </c>
      <c r="D27" s="22">
        <f>1696+4</f>
        <v>1700</v>
      </c>
      <c r="E27" s="33"/>
      <c r="F27" s="8" t="s">
        <v>13</v>
      </c>
      <c r="G27" s="8" t="s">
        <v>66</v>
      </c>
      <c r="H27" s="8" t="s">
        <v>72</v>
      </c>
    </row>
    <row r="28" spans="1:8" ht="55.5" customHeight="1" x14ac:dyDescent="0.25">
      <c r="A28" s="9" t="s">
        <v>51</v>
      </c>
      <c r="B28" s="15" t="s">
        <v>17</v>
      </c>
      <c r="C28" s="1">
        <v>2240</v>
      </c>
      <c r="D28" s="22">
        <v>0</v>
      </c>
      <c r="E28" s="33"/>
      <c r="F28" s="8" t="s">
        <v>13</v>
      </c>
      <c r="G28" s="8" t="s">
        <v>69</v>
      </c>
      <c r="H28" s="8" t="s">
        <v>16</v>
      </c>
    </row>
    <row r="29" spans="1:8" ht="36" customHeight="1" x14ac:dyDescent="0.25">
      <c r="A29" s="9" t="s">
        <v>76</v>
      </c>
      <c r="B29" s="15" t="s">
        <v>17</v>
      </c>
      <c r="C29" s="1">
        <v>2240</v>
      </c>
      <c r="D29" s="22">
        <v>36600</v>
      </c>
      <c r="E29" s="33"/>
      <c r="F29" s="8" t="s">
        <v>13</v>
      </c>
      <c r="G29" s="8" t="s">
        <v>66</v>
      </c>
      <c r="H29" s="8" t="s">
        <v>16</v>
      </c>
    </row>
    <row r="30" spans="1:8" ht="34.5" customHeight="1" x14ac:dyDescent="0.25">
      <c r="A30" s="9" t="s">
        <v>37</v>
      </c>
      <c r="B30" s="15" t="s">
        <v>20</v>
      </c>
      <c r="C30" s="1"/>
      <c r="D30" s="22"/>
      <c r="E30" s="33"/>
      <c r="F30" s="8" t="s">
        <v>13</v>
      </c>
      <c r="G30" s="8"/>
      <c r="H30" s="8"/>
    </row>
    <row r="31" spans="1:8" ht="32.25" customHeight="1" x14ac:dyDescent="0.25">
      <c r="A31" s="9" t="s">
        <v>38</v>
      </c>
      <c r="B31" s="15" t="s">
        <v>20</v>
      </c>
      <c r="C31" s="1">
        <v>2240</v>
      </c>
      <c r="D31" s="22">
        <v>36000</v>
      </c>
      <c r="E31" s="33"/>
      <c r="F31" s="8" t="s">
        <v>13</v>
      </c>
      <c r="G31" s="8" t="s">
        <v>69</v>
      </c>
      <c r="H31" s="8" t="s">
        <v>16</v>
      </c>
    </row>
    <row r="32" spans="1:8" ht="36.75" customHeight="1" x14ac:dyDescent="0.25">
      <c r="A32" s="9" t="s">
        <v>36</v>
      </c>
      <c r="B32" s="15" t="s">
        <v>20</v>
      </c>
      <c r="C32" s="1">
        <v>2240</v>
      </c>
      <c r="D32" s="22">
        <v>5520</v>
      </c>
      <c r="E32" s="33"/>
      <c r="F32" s="8" t="s">
        <v>13</v>
      </c>
      <c r="G32" s="8" t="s">
        <v>69</v>
      </c>
      <c r="H32" s="8" t="s">
        <v>72</v>
      </c>
    </row>
    <row r="33" spans="1:8" ht="33" customHeight="1" x14ac:dyDescent="0.25">
      <c r="A33" s="9" t="s">
        <v>11</v>
      </c>
      <c r="B33" s="17" t="s">
        <v>21</v>
      </c>
      <c r="C33" s="1">
        <v>2240</v>
      </c>
      <c r="D33" s="22">
        <f>2800-4-2796+3500</f>
        <v>3500</v>
      </c>
      <c r="E33" s="33"/>
      <c r="F33" s="8" t="s">
        <v>13</v>
      </c>
      <c r="G33" s="8" t="s">
        <v>70</v>
      </c>
      <c r="H33" s="8" t="s">
        <v>72</v>
      </c>
    </row>
    <row r="34" spans="1:8" ht="24.75" customHeight="1" x14ac:dyDescent="0.25">
      <c r="A34" s="9" t="s">
        <v>52</v>
      </c>
      <c r="B34" s="17" t="s">
        <v>53</v>
      </c>
      <c r="C34" s="1">
        <v>2240</v>
      </c>
      <c r="D34" s="22">
        <f>400-400+1256</f>
        <v>1256</v>
      </c>
      <c r="E34" s="33"/>
      <c r="F34" s="8" t="s">
        <v>13</v>
      </c>
      <c r="G34" s="8" t="s">
        <v>70</v>
      </c>
      <c r="H34" s="8" t="s">
        <v>72</v>
      </c>
    </row>
    <row r="35" spans="1:8" ht="21.75" customHeight="1" x14ac:dyDescent="0.25">
      <c r="A35" s="14" t="s">
        <v>32</v>
      </c>
      <c r="B35" s="17"/>
      <c r="C35" s="13"/>
      <c r="D35" s="13">
        <f>D24+D25++D27+D28+D31+D32+D33+D34+D29</f>
        <v>111576</v>
      </c>
      <c r="E35" s="1"/>
      <c r="F35" s="8"/>
      <c r="G35" s="8"/>
      <c r="H35" s="8"/>
    </row>
    <row r="36" spans="1:8" ht="27.75" customHeight="1" x14ac:dyDescent="0.25">
      <c r="A36" s="9" t="s">
        <v>42</v>
      </c>
      <c r="B36" s="15" t="s">
        <v>48</v>
      </c>
      <c r="C36" s="1">
        <v>2250</v>
      </c>
      <c r="D36" s="1">
        <v>15000</v>
      </c>
      <c r="E36" s="7"/>
      <c r="F36" s="8" t="s">
        <v>13</v>
      </c>
      <c r="G36" s="8" t="s">
        <v>49</v>
      </c>
      <c r="H36" s="8" t="s">
        <v>72</v>
      </c>
    </row>
    <row r="37" spans="1:8" ht="21.75" customHeight="1" x14ac:dyDescent="0.25">
      <c r="A37" s="14" t="s">
        <v>41</v>
      </c>
      <c r="B37" s="17"/>
      <c r="C37" s="13"/>
      <c r="D37" s="13">
        <f>D36</f>
        <v>15000</v>
      </c>
      <c r="E37" s="1"/>
      <c r="F37" s="8"/>
      <c r="G37" s="8"/>
      <c r="H37" s="8"/>
    </row>
    <row r="38" spans="1:8" ht="27" customHeight="1" x14ac:dyDescent="0.25">
      <c r="A38" s="14" t="s">
        <v>23</v>
      </c>
      <c r="B38" s="17" t="s">
        <v>46</v>
      </c>
      <c r="C38" s="13"/>
      <c r="D38" s="13">
        <v>100</v>
      </c>
      <c r="E38" s="1"/>
      <c r="F38" s="8" t="s">
        <v>13</v>
      </c>
      <c r="G38" s="8" t="s">
        <v>49</v>
      </c>
      <c r="H38" s="8" t="s">
        <v>72</v>
      </c>
    </row>
    <row r="39" spans="1:8" ht="21.75" customHeight="1" x14ac:dyDescent="0.25">
      <c r="A39" s="14" t="s">
        <v>47</v>
      </c>
      <c r="B39" s="17"/>
      <c r="C39" s="13"/>
      <c r="D39" s="13">
        <f>D38</f>
        <v>100</v>
      </c>
      <c r="E39" s="1"/>
      <c r="F39" s="20"/>
      <c r="G39" s="20"/>
      <c r="H39" s="8"/>
    </row>
    <row r="40" spans="1:8" ht="22.5" customHeight="1" x14ac:dyDescent="0.25">
      <c r="A40" s="14" t="s">
        <v>33</v>
      </c>
      <c r="B40" s="6"/>
      <c r="C40" s="13"/>
      <c r="D40" s="13">
        <f>D23+D35+D37+D39</f>
        <v>162676</v>
      </c>
      <c r="E40" s="7"/>
      <c r="F40" s="8"/>
      <c r="G40" s="8"/>
      <c r="H40" s="8"/>
    </row>
    <row r="41" spans="1:8" ht="33.75" customHeight="1" x14ac:dyDescent="0.25">
      <c r="A41" s="9" t="s">
        <v>58</v>
      </c>
      <c r="B41" s="15" t="s">
        <v>57</v>
      </c>
      <c r="C41" s="1"/>
      <c r="D41" s="22"/>
      <c r="E41" s="33"/>
      <c r="F41" s="8"/>
      <c r="G41" s="8"/>
      <c r="H41" s="8"/>
    </row>
    <row r="42" spans="1:8" ht="29.25" customHeight="1" x14ac:dyDescent="0.25">
      <c r="A42" s="9" t="s">
        <v>55</v>
      </c>
      <c r="B42" s="15" t="s">
        <v>57</v>
      </c>
      <c r="C42" s="1">
        <v>3110</v>
      </c>
      <c r="D42" s="22">
        <v>14700</v>
      </c>
      <c r="E42" s="33"/>
      <c r="F42" s="8" t="s">
        <v>13</v>
      </c>
      <c r="G42" s="8" t="s">
        <v>66</v>
      </c>
      <c r="H42" s="8" t="s">
        <v>65</v>
      </c>
    </row>
    <row r="43" spans="1:8" ht="27" customHeight="1" x14ac:dyDescent="0.25">
      <c r="A43" s="9" t="s">
        <v>56</v>
      </c>
      <c r="B43" s="15" t="s">
        <v>57</v>
      </c>
      <c r="C43" s="1">
        <v>3110</v>
      </c>
      <c r="D43" s="22">
        <v>17500</v>
      </c>
      <c r="E43" s="33"/>
      <c r="F43" s="8" t="s">
        <v>13</v>
      </c>
      <c r="G43" s="8" t="s">
        <v>66</v>
      </c>
      <c r="H43" s="8" t="s">
        <v>65</v>
      </c>
    </row>
    <row r="44" spans="1:8" ht="22.5" customHeight="1" x14ac:dyDescent="0.25">
      <c r="A44" s="14" t="s">
        <v>54</v>
      </c>
      <c r="B44" s="6"/>
      <c r="C44" s="13"/>
      <c r="D44" s="13">
        <f>D43+D42</f>
        <v>32200</v>
      </c>
      <c r="E44" s="7"/>
      <c r="F44" s="8"/>
      <c r="G44" s="8"/>
      <c r="H44" s="8"/>
    </row>
    <row r="45" spans="1:8" ht="22.5" customHeight="1" x14ac:dyDescent="0.25">
      <c r="A45" s="14" t="s">
        <v>59</v>
      </c>
      <c r="B45" s="6"/>
      <c r="C45" s="13"/>
      <c r="D45" s="13">
        <f>D44</f>
        <v>32200</v>
      </c>
      <c r="E45" s="7"/>
      <c r="F45" s="8"/>
      <c r="G45" s="8"/>
      <c r="H45" s="8"/>
    </row>
    <row r="46" spans="1:8" ht="24" customHeight="1" x14ac:dyDescent="0.25">
      <c r="A46" s="14" t="s">
        <v>35</v>
      </c>
      <c r="B46" s="6"/>
      <c r="C46" s="13"/>
      <c r="D46" s="13">
        <f>D40+D45</f>
        <v>194876</v>
      </c>
      <c r="E46" s="7"/>
      <c r="F46" s="8"/>
      <c r="G46" s="8"/>
      <c r="H46" s="8"/>
    </row>
    <row r="47" spans="1:8" ht="3" customHeight="1" x14ac:dyDescent="0.25"/>
    <row r="48" spans="1:8" x14ac:dyDescent="0.25">
      <c r="A48" s="19" t="s">
        <v>75</v>
      </c>
    </row>
  </sheetData>
  <mergeCells count="16">
    <mergeCell ref="A8:H8"/>
    <mergeCell ref="A9:H9"/>
    <mergeCell ref="A10:H10"/>
    <mergeCell ref="A12:A14"/>
    <mergeCell ref="C12:C14"/>
    <mergeCell ref="D12:E14"/>
    <mergeCell ref="F12:F14"/>
    <mergeCell ref="G12:G14"/>
    <mergeCell ref="H12:H14"/>
    <mergeCell ref="B13:B14"/>
    <mergeCell ref="A7:H7"/>
    <mergeCell ref="D1:H1"/>
    <mergeCell ref="D2:H2"/>
    <mergeCell ref="D3:H3"/>
    <mergeCell ref="D4:H4"/>
    <mergeCell ref="A6:H6"/>
  </mergeCells>
  <pageMargins left="0.43" right="0.16" top="0.3" bottom="0.32" header="0.22" footer="0.25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26.12.2018 пл 2019</vt:lpstr>
      <vt:lpstr>20.03.2019зміни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Ukr</dc:creator>
  <cp:lastModifiedBy>User</cp:lastModifiedBy>
  <cp:lastPrinted>2019-03-21T09:59:15Z</cp:lastPrinted>
  <dcterms:created xsi:type="dcterms:W3CDTF">2016-10-25T14:17:27Z</dcterms:created>
  <dcterms:modified xsi:type="dcterms:W3CDTF">2019-04-18T07:42:45Z</dcterms:modified>
</cp:coreProperties>
</file>