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 tabRatio="844"/>
  </bookViews>
  <sheets>
    <sheet name="РОЗДІЛ І" sheetId="2" r:id="rId1"/>
    <sheet name="РОЗДІЛ І ШВір" sheetId="38" r:id="rId2"/>
    <sheet name="РОЗДІЛ І ШО" sheetId="39" r:id="rId3"/>
    <sheet name="РОЗДІЛ І ШШ" sheetId="40" r:id="rId4"/>
    <sheet name="РОЗДІЛ І ШС" sheetId="26" r:id="rId5"/>
    <sheet name="РОЗДІЛ І ШК" sheetId="22" r:id="rId6"/>
    <sheet name="РОЗДІЛ І ХШін" sheetId="31" r:id="rId7"/>
    <sheet name="РОЗДІЛ І ШЛ" sheetId="19" r:id="rId8"/>
    <sheet name="РОЗДІЛ І ІФ" sheetId="9" r:id="rId9"/>
    <sheet name="РОЗДІЛ І Жит " sheetId="10" r:id="rId10"/>
    <sheet name="РОЗДІЛ І Дон" sheetId="11" r:id="rId11"/>
    <sheet name="РОЗДІЛ І Він" sheetId="13" r:id="rId12"/>
    <sheet name="РОЗДІЛ І Вол" sheetId="14" r:id="rId13"/>
    <sheet name="РОЗДІЛ І Дн" sheetId="12" r:id="rId14"/>
    <sheet name="РОЗДІЛ І Запор" sheetId="15" r:id="rId15"/>
    <sheet name="РОЗДІЛ І Закар" sheetId="16" r:id="rId16"/>
    <sheet name="РОЗДІЛ І Кіров" sheetId="17" r:id="rId17"/>
    <sheet name="РОЗДІЛ І Київс" sheetId="18" r:id="rId18"/>
    <sheet name="РОЗДІЛ І Луг" sheetId="20" r:id="rId19"/>
    <sheet name="РОЗДІЛ І Львів" sheetId="21" r:id="rId20"/>
    <sheet name="РОЗДІЛ І Київ" sheetId="23" r:id="rId21"/>
    <sheet name="РОЗДІЛ І Микол" sheetId="24" r:id="rId22"/>
    <sheet name="РОЗДІЛ І Одес" sheetId="25" r:id="rId23"/>
    <sheet name="РОЗДІЛ І Пол" sheetId="27" r:id="rId24"/>
    <sheet name="РОЗДІЛ І Рів" sheetId="28" r:id="rId25"/>
    <sheet name="РОЗДІЛ І Сум" sheetId="29" r:id="rId26"/>
    <sheet name="РОЗДІЛ І Терн" sheetId="30" r:id="rId27"/>
    <sheet name="РОЗДІЛ І Хар" sheetId="32" r:id="rId28"/>
    <sheet name="РОЗДІЛ І Хер" sheetId="33" r:id="rId29"/>
    <sheet name="РОЗДІЛ І Хмел" sheetId="34" r:id="rId30"/>
    <sheet name="РОЗДІЛ І Чер" sheetId="35" r:id="rId31"/>
    <sheet name="РОЗДІЛ І Чернов" sheetId="36" r:id="rId32"/>
    <sheet name="РОЗДІЛ І Черн" sheetId="37" r:id="rId33"/>
  </sheets>
  <externalReferences>
    <externalReference r:id="rId34"/>
    <externalReference r:id="rId35"/>
  </externalReferences>
  <definedNames>
    <definedName name="_xlnm.Print_Area" localSheetId="0">'РОЗДІЛ І'!$A$1:$X$26</definedName>
    <definedName name="_xlnm.Print_Area" localSheetId="10">'РОЗДІЛ І Дон'!$A$1:$X$26</definedName>
    <definedName name="_xlnm.Print_Area" localSheetId="28">'РОЗДІЛ І Хер'!$A$1:$X$26</definedName>
    <definedName name="_xlnm.Print_Area" localSheetId="6">'РОЗДІЛ І ХШін'!$A$1:$C$13</definedName>
    <definedName name="_xlnm.Print_Area" localSheetId="1">'РОЗДІЛ І ШВір'!$A$1:$C$13</definedName>
    <definedName name="_xlnm.Print_Area" localSheetId="5">'РОЗДІЛ І ШК'!$A$1:$C$13</definedName>
    <definedName name="_xlnm.Print_Area" localSheetId="7">'РОЗДІЛ І ШЛ'!$A$1:$C$13</definedName>
    <definedName name="_xlnm.Print_Area" localSheetId="2">'РОЗДІЛ І ШО'!$A$1:$C$13</definedName>
    <definedName name="_xlnm.Print_Area" localSheetId="4">'РОЗДІЛ І ШС'!$A$1:$C$13</definedName>
    <definedName name="_xlnm.Print_Area" localSheetId="3">'РОЗДІЛ І ШШ'!$A$1:$C$13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C8" i="2"/>
  <c r="Z8" i="2" s="1"/>
  <c r="C9" i="2"/>
  <c r="C10" i="2"/>
  <c r="Z10" i="2" s="1"/>
  <c r="C11" i="2"/>
  <c r="C12" i="2"/>
  <c r="Z12" i="2" s="1"/>
  <c r="C13" i="2"/>
  <c r="C14" i="2"/>
  <c r="Z14" i="2" s="1"/>
  <c r="C15" i="2"/>
  <c r="C16" i="2"/>
  <c r="Z16" i="2" s="1"/>
  <c r="C17" i="2"/>
  <c r="C18" i="2"/>
  <c r="Z18" i="2" s="1"/>
  <c r="C19" i="2"/>
  <c r="C20" i="2"/>
  <c r="Z20" i="2" s="1"/>
  <c r="C21" i="2"/>
  <c r="C22" i="2"/>
  <c r="Z22" i="2" s="1"/>
  <c r="C23" i="2"/>
  <c r="C24" i="2"/>
  <c r="Z24" i="2" s="1"/>
  <c r="C25" i="2"/>
  <c r="C26" i="2"/>
  <c r="Z26" i="2" s="1"/>
  <c r="C6" i="2"/>
  <c r="Z7" i="2"/>
  <c r="Z9" i="2"/>
  <c r="Z11" i="2"/>
  <c r="Z13" i="2"/>
  <c r="Z15" i="2"/>
  <c r="Z17" i="2"/>
  <c r="Z19" i="2"/>
  <c r="Z21" i="2"/>
  <c r="Z23" i="2"/>
  <c r="Z25" i="2"/>
  <c r="Z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6" i="2"/>
  <c r="Q6" i="2"/>
  <c r="R6" i="2"/>
  <c r="S6" i="2"/>
  <c r="T6" i="2"/>
  <c r="U6" i="2"/>
  <c r="V6" i="2"/>
  <c r="Q7" i="2"/>
  <c r="R7" i="2"/>
  <c r="S7" i="2"/>
  <c r="T7" i="2"/>
  <c r="U7" i="2"/>
  <c r="V7" i="2"/>
  <c r="Q8" i="2"/>
  <c r="R8" i="2"/>
  <c r="S8" i="2"/>
  <c r="T8" i="2"/>
  <c r="U8" i="2"/>
  <c r="V8" i="2"/>
  <c r="Q9" i="2"/>
  <c r="R9" i="2"/>
  <c r="S9" i="2"/>
  <c r="T9" i="2"/>
  <c r="U9" i="2"/>
  <c r="V9" i="2"/>
  <c r="Q10" i="2"/>
  <c r="R10" i="2"/>
  <c r="S10" i="2"/>
  <c r="T10" i="2"/>
  <c r="U10" i="2"/>
  <c r="V10" i="2"/>
  <c r="Q11" i="2"/>
  <c r="R11" i="2"/>
  <c r="S11" i="2"/>
  <c r="T11" i="2"/>
  <c r="U11" i="2"/>
  <c r="V11" i="2"/>
  <c r="Q12" i="2"/>
  <c r="R12" i="2"/>
  <c r="S12" i="2"/>
  <c r="T12" i="2"/>
  <c r="U12" i="2"/>
  <c r="V12" i="2"/>
  <c r="Q13" i="2"/>
  <c r="R13" i="2"/>
  <c r="S13" i="2"/>
  <c r="T13" i="2"/>
  <c r="U13" i="2"/>
  <c r="V13" i="2"/>
  <c r="Q14" i="2"/>
  <c r="R14" i="2"/>
  <c r="S14" i="2"/>
  <c r="T14" i="2"/>
  <c r="U14" i="2"/>
  <c r="V14" i="2"/>
  <c r="Q15" i="2"/>
  <c r="R15" i="2"/>
  <c r="S15" i="2"/>
  <c r="T15" i="2"/>
  <c r="U15" i="2"/>
  <c r="V15" i="2"/>
  <c r="Q16" i="2"/>
  <c r="R16" i="2"/>
  <c r="S16" i="2"/>
  <c r="T16" i="2"/>
  <c r="U16" i="2"/>
  <c r="V16" i="2"/>
  <c r="Q17" i="2"/>
  <c r="R17" i="2"/>
  <c r="S17" i="2"/>
  <c r="T17" i="2"/>
  <c r="U17" i="2"/>
  <c r="V17" i="2"/>
  <c r="Q18" i="2"/>
  <c r="R18" i="2"/>
  <c r="S18" i="2"/>
  <c r="T18" i="2"/>
  <c r="U18" i="2"/>
  <c r="V18" i="2"/>
  <c r="Q19" i="2"/>
  <c r="R19" i="2"/>
  <c r="S19" i="2"/>
  <c r="T19" i="2"/>
  <c r="U19" i="2"/>
  <c r="V19" i="2"/>
  <c r="Q20" i="2"/>
  <c r="R20" i="2"/>
  <c r="S20" i="2"/>
  <c r="T20" i="2"/>
  <c r="U20" i="2"/>
  <c r="V20" i="2"/>
  <c r="Q21" i="2"/>
  <c r="R21" i="2"/>
  <c r="S21" i="2"/>
  <c r="T21" i="2"/>
  <c r="U21" i="2"/>
  <c r="V21" i="2"/>
  <c r="Q22" i="2"/>
  <c r="R22" i="2"/>
  <c r="S22" i="2"/>
  <c r="T22" i="2"/>
  <c r="U22" i="2"/>
  <c r="V22" i="2"/>
  <c r="Q23" i="2"/>
  <c r="R23" i="2"/>
  <c r="S23" i="2"/>
  <c r="T23" i="2"/>
  <c r="U23" i="2"/>
  <c r="V23" i="2"/>
  <c r="Q24" i="2"/>
  <c r="R24" i="2"/>
  <c r="S24" i="2"/>
  <c r="T24" i="2"/>
  <c r="U24" i="2"/>
  <c r="V24" i="2"/>
  <c r="Q25" i="2"/>
  <c r="R25" i="2"/>
  <c r="S25" i="2"/>
  <c r="T25" i="2"/>
  <c r="U25" i="2"/>
  <c r="V25" i="2"/>
  <c r="Q26" i="2"/>
  <c r="R26" i="2"/>
  <c r="S26" i="2"/>
  <c r="T26" i="2"/>
  <c r="U26" i="2"/>
  <c r="V26" i="2"/>
  <c r="H25" i="2" l="1"/>
  <c r="H26" i="2" l="1"/>
  <c r="C6" i="37" l="1"/>
  <c r="D6" i="37"/>
  <c r="C7" i="37"/>
  <c r="D7" i="37"/>
  <c r="C8" i="37"/>
  <c r="D8" i="37"/>
  <c r="C9" i="37"/>
  <c r="D9" i="37"/>
  <c r="C10" i="37"/>
  <c r="D10" i="37"/>
  <c r="C11" i="37"/>
  <c r="D11" i="37"/>
  <c r="C12" i="37"/>
  <c r="D12" i="37"/>
  <c r="C13" i="37"/>
  <c r="D13" i="37"/>
  <c r="C14" i="37"/>
  <c r="D14" i="37"/>
  <c r="C15" i="37"/>
  <c r="D15" i="37"/>
  <c r="C16" i="37"/>
  <c r="D16" i="37"/>
  <c r="C17" i="37"/>
  <c r="D17" i="37"/>
  <c r="C18" i="37"/>
  <c r="D18" i="37"/>
  <c r="C19" i="37"/>
  <c r="D19" i="37"/>
  <c r="C20" i="37"/>
  <c r="D20" i="37"/>
  <c r="C21" i="37"/>
  <c r="D21" i="37"/>
  <c r="C22" i="37"/>
  <c r="D22" i="37"/>
  <c r="C23" i="37"/>
  <c r="D23" i="37"/>
  <c r="C24" i="37"/>
  <c r="D24" i="37"/>
  <c r="C25" i="37"/>
  <c r="D25" i="37"/>
  <c r="C26" i="37"/>
  <c r="D26" i="37"/>
  <c r="C6" i="36" l="1"/>
  <c r="D6" i="36"/>
  <c r="C7" i="36"/>
  <c r="D7" i="36"/>
  <c r="C8" i="36"/>
  <c r="D8" i="36"/>
  <c r="C9" i="36"/>
  <c r="D9" i="36"/>
  <c r="C10" i="36"/>
  <c r="D10" i="36"/>
  <c r="C11" i="36"/>
  <c r="D11" i="36"/>
  <c r="C12" i="36"/>
  <c r="D12" i="36"/>
  <c r="C13" i="36"/>
  <c r="D13" i="36"/>
  <c r="C14" i="36"/>
  <c r="D14" i="36"/>
  <c r="C15" i="36"/>
  <c r="D15" i="36"/>
  <c r="C16" i="36"/>
  <c r="D16" i="36"/>
  <c r="C17" i="36"/>
  <c r="D17" i="36"/>
  <c r="C18" i="36"/>
  <c r="D18" i="36"/>
  <c r="C19" i="36"/>
  <c r="D19" i="36"/>
  <c r="C20" i="36"/>
  <c r="D20" i="36"/>
  <c r="C21" i="36"/>
  <c r="D21" i="36"/>
  <c r="C22" i="36"/>
  <c r="D22" i="36"/>
  <c r="C23" i="36"/>
  <c r="D23" i="36"/>
  <c r="C24" i="36"/>
  <c r="D24" i="36"/>
  <c r="C25" i="36"/>
  <c r="D25" i="36"/>
  <c r="C26" i="36"/>
  <c r="D26" i="36"/>
  <c r="C6" i="35" l="1"/>
  <c r="D6" i="35"/>
  <c r="C7" i="35"/>
  <c r="D7" i="35"/>
  <c r="C8" i="35"/>
  <c r="D8" i="35"/>
  <c r="C9" i="35"/>
  <c r="D9" i="35"/>
  <c r="C10" i="35"/>
  <c r="D10" i="35"/>
  <c r="C11" i="35"/>
  <c r="D11" i="35"/>
  <c r="C12" i="35"/>
  <c r="D12" i="35"/>
  <c r="C13" i="35"/>
  <c r="D13" i="35"/>
  <c r="C14" i="35"/>
  <c r="D14" i="35"/>
  <c r="C15" i="35"/>
  <c r="D15" i="35"/>
  <c r="C16" i="35"/>
  <c r="D16" i="35"/>
  <c r="C17" i="35"/>
  <c r="D17" i="35"/>
  <c r="C18" i="35"/>
  <c r="D18" i="35"/>
  <c r="C19" i="35"/>
  <c r="D19" i="35"/>
  <c r="C20" i="35"/>
  <c r="D20" i="35"/>
  <c r="C21" i="35"/>
  <c r="D21" i="35"/>
  <c r="C22" i="35"/>
  <c r="D22" i="35"/>
  <c r="C23" i="35"/>
  <c r="D23" i="35"/>
  <c r="C24" i="35"/>
  <c r="D24" i="35"/>
  <c r="C25" i="35"/>
  <c r="D25" i="35"/>
  <c r="C26" i="35"/>
  <c r="D26" i="35"/>
  <c r="C6" i="34"/>
  <c r="D6" i="34"/>
  <c r="C7" i="34"/>
  <c r="D7" i="34"/>
  <c r="C8" i="34"/>
  <c r="D8" i="34"/>
  <c r="C9" i="34"/>
  <c r="D9" i="34"/>
  <c r="C10" i="34"/>
  <c r="D10" i="34"/>
  <c r="C11" i="34"/>
  <c r="D11" i="34"/>
  <c r="C12" i="34"/>
  <c r="D12" i="34"/>
  <c r="C13" i="34"/>
  <c r="D13" i="34"/>
  <c r="C14" i="34"/>
  <c r="D14" i="34"/>
  <c r="C15" i="34"/>
  <c r="D15" i="34"/>
  <c r="C16" i="34"/>
  <c r="D16" i="34"/>
  <c r="C17" i="34"/>
  <c r="D17" i="34"/>
  <c r="C18" i="34"/>
  <c r="D18" i="34"/>
  <c r="C19" i="34"/>
  <c r="D19" i="34"/>
  <c r="C20" i="34"/>
  <c r="D20" i="34"/>
  <c r="C21" i="34"/>
  <c r="D21" i="34"/>
  <c r="C22" i="34"/>
  <c r="D22" i="34"/>
  <c r="C23" i="34"/>
  <c r="D23" i="34"/>
  <c r="C24" i="34"/>
  <c r="D24" i="34"/>
  <c r="C25" i="34"/>
  <c r="D25" i="34"/>
  <c r="C26" i="34"/>
  <c r="D26" i="34"/>
  <c r="C6" i="33" l="1"/>
  <c r="D6" i="33"/>
  <c r="C7" i="33"/>
  <c r="D7" i="33"/>
  <c r="C8" i="33"/>
  <c r="D8" i="33"/>
  <c r="C9" i="33"/>
  <c r="D9" i="33"/>
  <c r="C10" i="33"/>
  <c r="D10" i="33"/>
  <c r="C11" i="33"/>
  <c r="D11" i="33"/>
  <c r="C12" i="33"/>
  <c r="D12" i="33"/>
  <c r="C13" i="33"/>
  <c r="D13" i="33"/>
  <c r="C14" i="33"/>
  <c r="D14" i="33"/>
  <c r="C15" i="33"/>
  <c r="D15" i="33"/>
  <c r="C16" i="33"/>
  <c r="D16" i="33"/>
  <c r="C17" i="33"/>
  <c r="D17" i="33"/>
  <c r="C18" i="33"/>
  <c r="D18" i="33"/>
  <c r="C19" i="33"/>
  <c r="D19" i="33"/>
  <c r="C20" i="33"/>
  <c r="D20" i="33"/>
  <c r="C21" i="33"/>
  <c r="D21" i="33"/>
  <c r="C22" i="33"/>
  <c r="D22" i="33"/>
  <c r="C23" i="33"/>
  <c r="D23" i="33"/>
  <c r="C24" i="33"/>
  <c r="D24" i="33"/>
  <c r="C25" i="33"/>
  <c r="D25" i="33"/>
  <c r="C26" i="33"/>
  <c r="D26" i="33"/>
  <c r="C6" i="32" l="1"/>
  <c r="D6" i="32"/>
  <c r="C7" i="32"/>
  <c r="D7" i="32"/>
  <c r="C8" i="32"/>
  <c r="D8" i="32"/>
  <c r="C9" i="32"/>
  <c r="D9" i="32"/>
  <c r="C10" i="32"/>
  <c r="D10" i="32"/>
  <c r="C11" i="32"/>
  <c r="D11" i="32"/>
  <c r="C12" i="32"/>
  <c r="D12" i="32"/>
  <c r="C13" i="32"/>
  <c r="D13" i="32"/>
  <c r="C14" i="32"/>
  <c r="D14" i="32"/>
  <c r="C15" i="32"/>
  <c r="D15" i="32"/>
  <c r="C16" i="32"/>
  <c r="D16" i="32"/>
  <c r="C17" i="32"/>
  <c r="D17" i="32"/>
  <c r="C18" i="32"/>
  <c r="D18" i="32"/>
  <c r="C19" i="32"/>
  <c r="D19" i="32"/>
  <c r="C20" i="32"/>
  <c r="D20" i="32"/>
  <c r="C21" i="32"/>
  <c r="D21" i="32"/>
  <c r="C22" i="32"/>
  <c r="D22" i="32"/>
  <c r="C23" i="32"/>
  <c r="D23" i="32"/>
  <c r="C24" i="32"/>
  <c r="D24" i="32"/>
  <c r="C25" i="32"/>
  <c r="D25" i="32"/>
  <c r="C26" i="32"/>
  <c r="D26" i="32"/>
  <c r="C6" i="30" l="1"/>
  <c r="D6" i="30"/>
  <c r="C7" i="30"/>
  <c r="D7" i="30"/>
  <c r="C8" i="30"/>
  <c r="D8" i="30"/>
  <c r="C9" i="30"/>
  <c r="D9" i="30"/>
  <c r="C10" i="30"/>
  <c r="D10" i="30"/>
  <c r="C11" i="30"/>
  <c r="D11" i="30"/>
  <c r="C12" i="30"/>
  <c r="D12" i="30"/>
  <c r="C13" i="30"/>
  <c r="D13" i="30"/>
  <c r="C14" i="30"/>
  <c r="D14" i="30"/>
  <c r="C15" i="30"/>
  <c r="D15" i="30"/>
  <c r="C16" i="30"/>
  <c r="D16" i="30"/>
  <c r="C17" i="30"/>
  <c r="D17" i="30"/>
  <c r="C18" i="30"/>
  <c r="D18" i="30"/>
  <c r="C19" i="30"/>
  <c r="D19" i="30"/>
  <c r="C20" i="30"/>
  <c r="D20" i="30"/>
  <c r="C21" i="30"/>
  <c r="D21" i="30"/>
  <c r="C22" i="30"/>
  <c r="D22" i="30"/>
  <c r="C23" i="30"/>
  <c r="D23" i="30"/>
  <c r="C24" i="30"/>
  <c r="D24" i="30"/>
  <c r="C25" i="30"/>
  <c r="D25" i="30"/>
  <c r="C26" i="30"/>
  <c r="D26" i="30"/>
  <c r="C6" i="29" l="1"/>
  <c r="D6" i="29"/>
  <c r="C7" i="29"/>
  <c r="D7" i="29"/>
  <c r="C8" i="29"/>
  <c r="D8" i="29"/>
  <c r="C9" i="29"/>
  <c r="D9" i="29"/>
  <c r="C10" i="29"/>
  <c r="D10" i="29"/>
  <c r="C11" i="29"/>
  <c r="D11" i="29"/>
  <c r="C12" i="29"/>
  <c r="D12" i="29"/>
  <c r="C13" i="29"/>
  <c r="D13" i="29"/>
  <c r="C14" i="29"/>
  <c r="D14" i="29"/>
  <c r="C15" i="29"/>
  <c r="D15" i="29"/>
  <c r="C16" i="29"/>
  <c r="D16" i="29"/>
  <c r="C17" i="29"/>
  <c r="D17" i="29"/>
  <c r="C18" i="29"/>
  <c r="D18" i="29"/>
  <c r="C19" i="29"/>
  <c r="D19" i="29"/>
  <c r="C20" i="29"/>
  <c r="D20" i="29"/>
  <c r="C21" i="29"/>
  <c r="D21" i="29"/>
  <c r="C22" i="29"/>
  <c r="D22" i="29"/>
  <c r="C23" i="29"/>
  <c r="D23" i="29"/>
  <c r="C24" i="29"/>
  <c r="D24" i="29"/>
  <c r="C25" i="29"/>
  <c r="D25" i="29"/>
  <c r="C26" i="29"/>
  <c r="D26" i="29"/>
  <c r="C8" i="28" l="1"/>
  <c r="D8" i="28"/>
  <c r="C9" i="28"/>
  <c r="D9" i="28"/>
  <c r="C10" i="28"/>
  <c r="D10" i="28"/>
  <c r="C11" i="28"/>
  <c r="D11" i="28"/>
  <c r="C12" i="28"/>
  <c r="C13" i="28"/>
  <c r="D13" i="28"/>
  <c r="C14" i="28"/>
  <c r="D14" i="28"/>
  <c r="C15" i="28"/>
  <c r="D15" i="28"/>
  <c r="C16" i="28"/>
  <c r="D16" i="28"/>
  <c r="C17" i="28"/>
  <c r="D17" i="28"/>
  <c r="C18" i="28"/>
  <c r="D18" i="28"/>
  <c r="C19" i="28"/>
  <c r="D19" i="28"/>
  <c r="C20" i="28"/>
  <c r="D20" i="28"/>
  <c r="C21" i="28"/>
  <c r="D21" i="28"/>
  <c r="C22" i="28"/>
  <c r="D22" i="28"/>
  <c r="C23" i="28"/>
  <c r="D23" i="28"/>
  <c r="C24" i="28"/>
  <c r="D24" i="28"/>
  <c r="C25" i="28"/>
  <c r="D25" i="28"/>
  <c r="C26" i="28"/>
  <c r="D26" i="28"/>
  <c r="C6" i="27" l="1"/>
  <c r="D6" i="27"/>
  <c r="C7" i="27"/>
  <c r="D7" i="27"/>
  <c r="C8" i="27"/>
  <c r="D8" i="27"/>
  <c r="C9" i="27"/>
  <c r="D9" i="27"/>
  <c r="C10" i="27"/>
  <c r="D10" i="27"/>
  <c r="C11" i="27"/>
  <c r="D11" i="27"/>
  <c r="C12" i="27"/>
  <c r="D12" i="27"/>
  <c r="C13" i="27"/>
  <c r="D13" i="27"/>
  <c r="C14" i="27"/>
  <c r="D14" i="27"/>
  <c r="C15" i="27"/>
  <c r="D15" i="27"/>
  <c r="C16" i="27"/>
  <c r="D16" i="27"/>
  <c r="C17" i="27"/>
  <c r="D17" i="27"/>
  <c r="C18" i="27"/>
  <c r="D18" i="27"/>
  <c r="C19" i="27"/>
  <c r="D19" i="27"/>
  <c r="C20" i="27"/>
  <c r="D20" i="27"/>
  <c r="C21" i="27"/>
  <c r="D21" i="27"/>
  <c r="C22" i="27"/>
  <c r="D22" i="27"/>
  <c r="C23" i="27"/>
  <c r="D23" i="27"/>
  <c r="C24" i="27"/>
  <c r="D24" i="27"/>
  <c r="C25" i="27"/>
  <c r="D25" i="27"/>
  <c r="C26" i="27"/>
  <c r="D26" i="27"/>
  <c r="C6" i="25" l="1"/>
  <c r="D6" i="25"/>
  <c r="C7" i="25"/>
  <c r="D7" i="25"/>
  <c r="C8" i="25"/>
  <c r="D8" i="25"/>
  <c r="C9" i="25"/>
  <c r="D9" i="25"/>
  <c r="C10" i="25"/>
  <c r="D10" i="25"/>
  <c r="C11" i="25"/>
  <c r="D11" i="25"/>
  <c r="C12" i="25"/>
  <c r="D12" i="25"/>
  <c r="C13" i="25"/>
  <c r="D13" i="25"/>
  <c r="C14" i="25"/>
  <c r="D14" i="25"/>
  <c r="C15" i="25"/>
  <c r="D15" i="25"/>
  <c r="C16" i="25"/>
  <c r="D16" i="25"/>
  <c r="C17" i="25"/>
  <c r="D17" i="25"/>
  <c r="C18" i="25"/>
  <c r="D18" i="25"/>
  <c r="C19" i="25"/>
  <c r="D19" i="25"/>
  <c r="C20" i="25"/>
  <c r="D20" i="25"/>
  <c r="C21" i="25"/>
  <c r="D21" i="25"/>
  <c r="C22" i="25"/>
  <c r="D22" i="25"/>
  <c r="C23" i="25"/>
  <c r="D23" i="25"/>
  <c r="C24" i="25"/>
  <c r="D24" i="25"/>
  <c r="C25" i="25"/>
  <c r="D25" i="25"/>
  <c r="C26" i="25"/>
  <c r="D26" i="25"/>
  <c r="C6" i="24" l="1"/>
  <c r="D6" i="24"/>
  <c r="C7" i="24"/>
  <c r="D7" i="24"/>
  <c r="C8" i="24"/>
  <c r="D8" i="24"/>
  <c r="C9" i="24"/>
  <c r="D9" i="24"/>
  <c r="C10" i="24"/>
  <c r="D10" i="24"/>
  <c r="C11" i="24"/>
  <c r="D11" i="24"/>
  <c r="C12" i="24"/>
  <c r="D12" i="24"/>
  <c r="C13" i="24"/>
  <c r="D13" i="24"/>
  <c r="C14" i="24"/>
  <c r="D14" i="24"/>
  <c r="C15" i="24"/>
  <c r="D15" i="24"/>
  <c r="C16" i="24"/>
  <c r="D16" i="24"/>
  <c r="C17" i="24"/>
  <c r="D17" i="24"/>
  <c r="C18" i="24"/>
  <c r="D18" i="24"/>
  <c r="C19" i="24"/>
  <c r="D19" i="24"/>
  <c r="C20" i="24"/>
  <c r="D20" i="24"/>
  <c r="C21" i="24"/>
  <c r="D21" i="24"/>
  <c r="C22" i="24"/>
  <c r="D22" i="24"/>
  <c r="C23" i="24"/>
  <c r="D23" i="24"/>
  <c r="C24" i="24"/>
  <c r="D24" i="24"/>
  <c r="C25" i="24"/>
  <c r="D25" i="24"/>
  <c r="C26" i="24"/>
  <c r="D26" i="24"/>
  <c r="C6" i="23" l="1"/>
  <c r="D6" i="23"/>
  <c r="C7" i="23"/>
  <c r="D7" i="23"/>
  <c r="C8" i="23"/>
  <c r="D8" i="23"/>
  <c r="C9" i="23"/>
  <c r="D9" i="23"/>
  <c r="C10" i="23"/>
  <c r="D10" i="23"/>
  <c r="C11" i="23"/>
  <c r="D11" i="23"/>
  <c r="C12" i="23"/>
  <c r="D12" i="23"/>
  <c r="C13" i="23"/>
  <c r="D13" i="23"/>
  <c r="C14" i="23"/>
  <c r="D14" i="23"/>
  <c r="C15" i="23"/>
  <c r="D15" i="23"/>
  <c r="C16" i="23"/>
  <c r="D16" i="23"/>
  <c r="C17" i="23"/>
  <c r="D17" i="23"/>
  <c r="C18" i="23"/>
  <c r="D18" i="23"/>
  <c r="C19" i="23"/>
  <c r="D19" i="23"/>
  <c r="C20" i="23"/>
  <c r="D20" i="23"/>
  <c r="C21" i="23"/>
  <c r="D21" i="23"/>
  <c r="C22" i="23"/>
  <c r="D22" i="23"/>
  <c r="C23" i="23"/>
  <c r="D23" i="23"/>
  <c r="C24" i="23"/>
  <c r="D24" i="23"/>
  <c r="C25" i="23"/>
  <c r="D25" i="23"/>
  <c r="C26" i="23"/>
  <c r="D26" i="23"/>
  <c r="C6" i="21" l="1"/>
  <c r="D6" i="21"/>
  <c r="C7" i="21"/>
  <c r="D7" i="21"/>
  <c r="C8" i="21"/>
  <c r="D8" i="21"/>
  <c r="C9" i="21"/>
  <c r="D9" i="21"/>
  <c r="C10" i="21"/>
  <c r="D10" i="21"/>
  <c r="C11" i="21"/>
  <c r="D11" i="21"/>
  <c r="C12" i="21"/>
  <c r="D12" i="21"/>
  <c r="C13" i="21"/>
  <c r="D13" i="21"/>
  <c r="C14" i="21"/>
  <c r="D14" i="21"/>
  <c r="C15" i="21"/>
  <c r="D15" i="21"/>
  <c r="C16" i="21"/>
  <c r="D16" i="21"/>
  <c r="C17" i="21"/>
  <c r="D17" i="21"/>
  <c r="C18" i="21"/>
  <c r="D18" i="21"/>
  <c r="C19" i="21"/>
  <c r="D19" i="21"/>
  <c r="C20" i="21"/>
  <c r="D20" i="21"/>
  <c r="C21" i="21"/>
  <c r="D21" i="21"/>
  <c r="C22" i="21"/>
  <c r="D22" i="21"/>
  <c r="C23" i="21"/>
  <c r="D23" i="21"/>
  <c r="C24" i="21"/>
  <c r="D24" i="21"/>
  <c r="C25" i="21"/>
  <c r="D25" i="21"/>
  <c r="C26" i="21"/>
  <c r="D26" i="21"/>
  <c r="F6" i="20" l="1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U6" i="20"/>
  <c r="V6" i="20"/>
  <c r="W6" i="20"/>
  <c r="X6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X18" i="2" s="1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X21" i="2" s="1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X22" i="2" s="1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E25" i="20"/>
  <c r="E25" i="2" s="1"/>
  <c r="F25" i="20"/>
  <c r="F25" i="2" s="1"/>
  <c r="G25" i="20"/>
  <c r="G25" i="2" s="1"/>
  <c r="H25" i="20"/>
  <c r="I25" i="20"/>
  <c r="I25" i="2" s="1"/>
  <c r="J25" i="20"/>
  <c r="J25" i="2" s="1"/>
  <c r="K25" i="20"/>
  <c r="K25" i="2" s="1"/>
  <c r="L25" i="20"/>
  <c r="L25" i="2" s="1"/>
  <c r="M25" i="20"/>
  <c r="M25" i="2" s="1"/>
  <c r="N25" i="20"/>
  <c r="N25" i="2" s="1"/>
  <c r="O25" i="20"/>
  <c r="O25" i="2" s="1"/>
  <c r="P25" i="20"/>
  <c r="P25" i="2" s="1"/>
  <c r="Q25" i="20"/>
  <c r="R25" i="20"/>
  <c r="S25" i="20"/>
  <c r="T25" i="20"/>
  <c r="U25" i="20"/>
  <c r="V25" i="20"/>
  <c r="W25" i="20"/>
  <c r="X25" i="20"/>
  <c r="X25" i="2" s="1"/>
  <c r="E26" i="20"/>
  <c r="E26" i="2" s="1"/>
  <c r="F26" i="20"/>
  <c r="F26" i="2" s="1"/>
  <c r="G26" i="20"/>
  <c r="G26" i="2" s="1"/>
  <c r="H26" i="20"/>
  <c r="I26" i="20"/>
  <c r="I26" i="2" s="1"/>
  <c r="J26" i="20"/>
  <c r="J26" i="2" s="1"/>
  <c r="K26" i="20"/>
  <c r="K26" i="2" s="1"/>
  <c r="L26" i="20"/>
  <c r="L26" i="2" s="1"/>
  <c r="M26" i="20"/>
  <c r="M26" i="2" s="1"/>
  <c r="N26" i="20"/>
  <c r="N26" i="2" s="1"/>
  <c r="O26" i="20"/>
  <c r="O26" i="2" s="1"/>
  <c r="P26" i="20"/>
  <c r="P26" i="2" s="1"/>
  <c r="Q26" i="20"/>
  <c r="R26" i="20"/>
  <c r="S26" i="20"/>
  <c r="T26" i="20"/>
  <c r="U26" i="20"/>
  <c r="V26" i="20"/>
  <c r="W26" i="20"/>
  <c r="X26" i="20"/>
  <c r="X26" i="2" s="1"/>
  <c r="W26" i="2" l="1"/>
  <c r="W25" i="2"/>
  <c r="D6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6" i="18"/>
  <c r="D6" i="18"/>
  <c r="C7" i="18"/>
  <c r="D7" i="18"/>
  <c r="C8" i="18"/>
  <c r="D8" i="18"/>
  <c r="C9" i="18"/>
  <c r="D9" i="18"/>
  <c r="C10" i="18"/>
  <c r="D10" i="18"/>
  <c r="C11" i="18"/>
  <c r="D11" i="18"/>
  <c r="C12" i="18"/>
  <c r="D12" i="18"/>
  <c r="C13" i="18"/>
  <c r="D13" i="18"/>
  <c r="C14" i="18"/>
  <c r="D14" i="18"/>
  <c r="C15" i="18"/>
  <c r="D15" i="18"/>
  <c r="C16" i="18"/>
  <c r="D16" i="18"/>
  <c r="C17" i="18"/>
  <c r="D17" i="18"/>
  <c r="C18" i="18"/>
  <c r="D18" i="18"/>
  <c r="C19" i="18"/>
  <c r="D19" i="18"/>
  <c r="C20" i="18"/>
  <c r="D20" i="18"/>
  <c r="C21" i="18"/>
  <c r="D21" i="18"/>
  <c r="C22" i="18"/>
  <c r="D22" i="18"/>
  <c r="C23" i="18"/>
  <c r="D23" i="18"/>
  <c r="C24" i="18"/>
  <c r="D24" i="18"/>
  <c r="C25" i="18"/>
  <c r="D25" i="18"/>
  <c r="C26" i="18"/>
  <c r="D26" i="18"/>
  <c r="C6" i="17" l="1"/>
  <c r="D6" i="17"/>
  <c r="C7" i="17"/>
  <c r="D7" i="17"/>
  <c r="C8" i="17"/>
  <c r="D8" i="17"/>
  <c r="C9" i="17"/>
  <c r="D9" i="17"/>
  <c r="C10" i="17"/>
  <c r="D10" i="17"/>
  <c r="C11" i="17"/>
  <c r="D11" i="17"/>
  <c r="C12" i="17"/>
  <c r="D12" i="17"/>
  <c r="C13" i="17"/>
  <c r="D13" i="17"/>
  <c r="C14" i="17"/>
  <c r="D14" i="17"/>
  <c r="C15" i="17"/>
  <c r="D15" i="17"/>
  <c r="C16" i="17"/>
  <c r="D16" i="17"/>
  <c r="C17" i="17"/>
  <c r="D17" i="17"/>
  <c r="C18" i="17"/>
  <c r="D18" i="17"/>
  <c r="C19" i="17"/>
  <c r="D19" i="17"/>
  <c r="C20" i="17"/>
  <c r="D20" i="17"/>
  <c r="C21" i="17"/>
  <c r="D21" i="17"/>
  <c r="C22" i="17"/>
  <c r="D22" i="17"/>
  <c r="C23" i="17"/>
  <c r="D23" i="17"/>
  <c r="C24" i="17"/>
  <c r="D24" i="17"/>
  <c r="C25" i="17"/>
  <c r="D25" i="17"/>
  <c r="C26" i="17"/>
  <c r="D26" i="17"/>
  <c r="C6" i="16" l="1"/>
  <c r="D6" i="16"/>
  <c r="C7" i="16"/>
  <c r="D7" i="16"/>
  <c r="C8" i="16"/>
  <c r="D8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C16" i="16"/>
  <c r="D16" i="16"/>
  <c r="C17" i="16"/>
  <c r="D17" i="16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C25" i="16"/>
  <c r="D25" i="16"/>
  <c r="C26" i="16"/>
  <c r="D26" i="16"/>
  <c r="C6" i="15"/>
  <c r="D6" i="15"/>
  <c r="C7" i="15"/>
  <c r="D7" i="15"/>
  <c r="C8" i="15"/>
  <c r="D8" i="15"/>
  <c r="C9" i="15"/>
  <c r="D9" i="15"/>
  <c r="C10" i="15"/>
  <c r="D10" i="15"/>
  <c r="C11" i="15"/>
  <c r="D11" i="15"/>
  <c r="C12" i="15"/>
  <c r="D12" i="15"/>
  <c r="C13" i="15"/>
  <c r="D13" i="15"/>
  <c r="C14" i="15"/>
  <c r="D14" i="15"/>
  <c r="C15" i="15"/>
  <c r="D15" i="15"/>
  <c r="C16" i="15"/>
  <c r="D16" i="15"/>
  <c r="C17" i="15"/>
  <c r="D17" i="15"/>
  <c r="C18" i="15"/>
  <c r="D18" i="15"/>
  <c r="C19" i="15"/>
  <c r="D19" i="15"/>
  <c r="C20" i="15"/>
  <c r="D20" i="15"/>
  <c r="C21" i="15"/>
  <c r="D21" i="15"/>
  <c r="C22" i="15"/>
  <c r="D22" i="15"/>
  <c r="C23" i="15"/>
  <c r="D23" i="15"/>
  <c r="C24" i="15"/>
  <c r="D24" i="15"/>
  <c r="C25" i="15"/>
  <c r="D25" i="15"/>
  <c r="C26" i="15"/>
  <c r="D26" i="15"/>
  <c r="C6" i="14"/>
  <c r="D6" i="14"/>
  <c r="C7" i="14"/>
  <c r="D7" i="14"/>
  <c r="C8" i="14"/>
  <c r="D8" i="14"/>
  <c r="C9" i="14"/>
  <c r="D9" i="14"/>
  <c r="C10" i="14"/>
  <c r="D10" i="14"/>
  <c r="C11" i="14"/>
  <c r="D11" i="14"/>
  <c r="C12" i="14"/>
  <c r="D12" i="14"/>
  <c r="C13" i="14"/>
  <c r="D13" i="14"/>
  <c r="C14" i="14"/>
  <c r="D14" i="14"/>
  <c r="C15" i="14"/>
  <c r="D15" i="14"/>
  <c r="C16" i="14"/>
  <c r="D16" i="14"/>
  <c r="C17" i="14"/>
  <c r="D17" i="14"/>
  <c r="C18" i="14"/>
  <c r="D18" i="14"/>
  <c r="C19" i="14"/>
  <c r="D19" i="14"/>
  <c r="C20" i="14"/>
  <c r="D20" i="14"/>
  <c r="C21" i="14"/>
  <c r="D21" i="14"/>
  <c r="C22" i="14"/>
  <c r="D22" i="14"/>
  <c r="C23" i="14"/>
  <c r="D23" i="14"/>
  <c r="C24" i="14"/>
  <c r="D24" i="14"/>
  <c r="C25" i="14"/>
  <c r="D25" i="14"/>
  <c r="C26" i="14"/>
  <c r="D26" i="14"/>
  <c r="C6" i="13"/>
  <c r="D6" i="13"/>
  <c r="C7" i="13"/>
  <c r="D7" i="13"/>
  <c r="C8" i="13"/>
  <c r="D8" i="13"/>
  <c r="D9" i="13"/>
  <c r="C10" i="13"/>
  <c r="D10" i="13"/>
  <c r="C11" i="13"/>
  <c r="D11" i="13"/>
  <c r="C12" i="13"/>
  <c r="D12" i="13"/>
  <c r="C13" i="13"/>
  <c r="D13" i="13"/>
  <c r="C14" i="13"/>
  <c r="D14" i="13"/>
  <c r="C15" i="13"/>
  <c r="D15" i="13"/>
  <c r="C16" i="13"/>
  <c r="D16" i="13"/>
  <c r="C17" i="13"/>
  <c r="D17" i="13"/>
  <c r="C18" i="13"/>
  <c r="D18" i="13"/>
  <c r="C19" i="13"/>
  <c r="D19" i="13"/>
  <c r="C20" i="13"/>
  <c r="D20" i="13"/>
  <c r="D21" i="13"/>
  <c r="D22" i="13"/>
  <c r="D23" i="13"/>
  <c r="C24" i="13"/>
  <c r="D24" i="13"/>
  <c r="C25" i="13"/>
  <c r="D25" i="13"/>
  <c r="C26" i="13"/>
  <c r="D26" i="13"/>
  <c r="C6" i="12"/>
  <c r="D6" i="12"/>
  <c r="C7" i="12"/>
  <c r="D7" i="12"/>
  <c r="C8" i="12"/>
  <c r="D8" i="12"/>
  <c r="C9" i="12"/>
  <c r="D9" i="12"/>
  <c r="C10" i="12"/>
  <c r="D10" i="12"/>
  <c r="C11" i="12"/>
  <c r="D11" i="12"/>
  <c r="C12" i="12"/>
  <c r="D12" i="12"/>
  <c r="C13" i="12"/>
  <c r="D13" i="12"/>
  <c r="C14" i="12"/>
  <c r="D14" i="12"/>
  <c r="C15" i="12"/>
  <c r="D15" i="12"/>
  <c r="C16" i="12"/>
  <c r="D16" i="12"/>
  <c r="C17" i="12"/>
  <c r="D17" i="12"/>
  <c r="C18" i="12"/>
  <c r="D18" i="12"/>
  <c r="C19" i="12"/>
  <c r="D19" i="12"/>
  <c r="C20" i="12"/>
  <c r="D20" i="12"/>
  <c r="C21" i="12"/>
  <c r="D21" i="12"/>
  <c r="C22" i="12"/>
  <c r="D22" i="12"/>
  <c r="C23" i="12"/>
  <c r="D23" i="12"/>
  <c r="C24" i="12"/>
  <c r="D24" i="12"/>
  <c r="C25" i="12"/>
  <c r="D25" i="12"/>
  <c r="C26" i="12"/>
  <c r="D26" i="12"/>
  <c r="C6" i="11"/>
  <c r="D6" i="11"/>
  <c r="C7" i="11"/>
  <c r="D7" i="11"/>
  <c r="C8" i="11"/>
  <c r="D8" i="11"/>
  <c r="C9" i="11"/>
  <c r="D9" i="11"/>
  <c r="C10" i="11"/>
  <c r="D10" i="11"/>
  <c r="C11" i="11"/>
  <c r="D11" i="11"/>
  <c r="C12" i="11"/>
  <c r="D12" i="11"/>
  <c r="C13" i="11"/>
  <c r="D13" i="11"/>
  <c r="C14" i="11"/>
  <c r="D14" i="11"/>
  <c r="C15" i="11"/>
  <c r="D15" i="11"/>
  <c r="C16" i="11"/>
  <c r="D16" i="11"/>
  <c r="C17" i="11"/>
  <c r="D17" i="11"/>
  <c r="C18" i="11"/>
  <c r="D18" i="11"/>
  <c r="C19" i="11"/>
  <c r="D19" i="11"/>
  <c r="C20" i="11"/>
  <c r="D20" i="11"/>
  <c r="C21" i="11"/>
  <c r="D21" i="11"/>
  <c r="C22" i="11"/>
  <c r="D22" i="11"/>
  <c r="C23" i="11"/>
  <c r="D23" i="11"/>
  <c r="C24" i="11"/>
  <c r="D24" i="11"/>
  <c r="C25" i="11"/>
  <c r="D25" i="11"/>
  <c r="C26" i="11"/>
  <c r="D26" i="11"/>
  <c r="C6" i="10"/>
  <c r="D6" i="10"/>
  <c r="E6" i="10"/>
  <c r="E6" i="2" s="1"/>
  <c r="F6" i="10"/>
  <c r="F6" i="2" s="1"/>
  <c r="G6" i="10"/>
  <c r="G6" i="2" s="1"/>
  <c r="H6" i="10"/>
  <c r="H6" i="2" s="1"/>
  <c r="I6" i="10"/>
  <c r="I6" i="2" s="1"/>
  <c r="J6" i="10"/>
  <c r="J6" i="2" s="1"/>
  <c r="K6" i="10"/>
  <c r="K6" i="2" s="1"/>
  <c r="L6" i="10"/>
  <c r="L6" i="2" s="1"/>
  <c r="M6" i="10"/>
  <c r="M6" i="2" s="1"/>
  <c r="N6" i="10"/>
  <c r="N6" i="2" s="1"/>
  <c r="O6" i="10"/>
  <c r="O6" i="2" s="1"/>
  <c r="P6" i="10"/>
  <c r="P6" i="2" s="1"/>
  <c r="Q6" i="10"/>
  <c r="R6" i="10"/>
  <c r="S6" i="10"/>
  <c r="T6" i="10"/>
  <c r="U6" i="10"/>
  <c r="V6" i="10"/>
  <c r="W6" i="10"/>
  <c r="X6" i="10"/>
  <c r="X6" i="2" s="1"/>
  <c r="C7" i="10"/>
  <c r="D7" i="10"/>
  <c r="E7" i="10"/>
  <c r="E7" i="2" s="1"/>
  <c r="F7" i="10"/>
  <c r="F7" i="2" s="1"/>
  <c r="G7" i="10"/>
  <c r="G7" i="2" s="1"/>
  <c r="H7" i="10"/>
  <c r="H7" i="2" s="1"/>
  <c r="I7" i="10"/>
  <c r="I7" i="2" s="1"/>
  <c r="J7" i="10"/>
  <c r="J7" i="2" s="1"/>
  <c r="K7" i="10"/>
  <c r="K7" i="2" s="1"/>
  <c r="L7" i="10"/>
  <c r="L7" i="2" s="1"/>
  <c r="M7" i="10"/>
  <c r="M7" i="2" s="1"/>
  <c r="N7" i="10"/>
  <c r="N7" i="2" s="1"/>
  <c r="O7" i="10"/>
  <c r="O7" i="2" s="1"/>
  <c r="P7" i="10"/>
  <c r="P7" i="2" s="1"/>
  <c r="Q7" i="10"/>
  <c r="R7" i="10"/>
  <c r="S7" i="10"/>
  <c r="T7" i="10"/>
  <c r="U7" i="10"/>
  <c r="V7" i="10"/>
  <c r="W7" i="10"/>
  <c r="X7" i="10"/>
  <c r="X7" i="2" s="1"/>
  <c r="C8" i="10"/>
  <c r="D8" i="10"/>
  <c r="E8" i="10"/>
  <c r="E8" i="2" s="1"/>
  <c r="F8" i="10"/>
  <c r="F8" i="2" s="1"/>
  <c r="G8" i="10"/>
  <c r="G8" i="2" s="1"/>
  <c r="H8" i="10"/>
  <c r="H8" i="2" s="1"/>
  <c r="I8" i="10"/>
  <c r="I8" i="2" s="1"/>
  <c r="J8" i="10"/>
  <c r="J8" i="2" s="1"/>
  <c r="K8" i="10"/>
  <c r="K8" i="2" s="1"/>
  <c r="L8" i="10"/>
  <c r="L8" i="2" s="1"/>
  <c r="M8" i="10"/>
  <c r="M8" i="2" s="1"/>
  <c r="N8" i="10"/>
  <c r="N8" i="2" s="1"/>
  <c r="O8" i="10"/>
  <c r="O8" i="2" s="1"/>
  <c r="P8" i="10"/>
  <c r="P8" i="2" s="1"/>
  <c r="Q8" i="10"/>
  <c r="R8" i="10"/>
  <c r="S8" i="10"/>
  <c r="T8" i="10"/>
  <c r="U8" i="10"/>
  <c r="V8" i="10"/>
  <c r="W8" i="10"/>
  <c r="X8" i="10"/>
  <c r="X8" i="2" s="1"/>
  <c r="C9" i="10"/>
  <c r="D9" i="10"/>
  <c r="E9" i="10"/>
  <c r="E9" i="2" s="1"/>
  <c r="F9" i="10"/>
  <c r="F9" i="2" s="1"/>
  <c r="G9" i="10"/>
  <c r="G9" i="2" s="1"/>
  <c r="H9" i="10"/>
  <c r="H9" i="2" s="1"/>
  <c r="I9" i="10"/>
  <c r="I9" i="2" s="1"/>
  <c r="J9" i="10"/>
  <c r="J9" i="2" s="1"/>
  <c r="K9" i="10"/>
  <c r="K9" i="2" s="1"/>
  <c r="L9" i="10"/>
  <c r="L9" i="2" s="1"/>
  <c r="M9" i="10"/>
  <c r="M9" i="2" s="1"/>
  <c r="N9" i="10"/>
  <c r="N9" i="2" s="1"/>
  <c r="O9" i="10"/>
  <c r="O9" i="2" s="1"/>
  <c r="P9" i="10"/>
  <c r="P9" i="2" s="1"/>
  <c r="Q9" i="10"/>
  <c r="R9" i="10"/>
  <c r="S9" i="10"/>
  <c r="T9" i="10"/>
  <c r="U9" i="10"/>
  <c r="V9" i="10"/>
  <c r="W9" i="10"/>
  <c r="W9" i="2" s="1"/>
  <c r="X9" i="10"/>
  <c r="X9" i="2" s="1"/>
  <c r="C10" i="10"/>
  <c r="D10" i="10"/>
  <c r="E10" i="10"/>
  <c r="E10" i="2" s="1"/>
  <c r="F10" i="10"/>
  <c r="F10" i="2" s="1"/>
  <c r="G10" i="10"/>
  <c r="G10" i="2" s="1"/>
  <c r="H10" i="10"/>
  <c r="H10" i="2" s="1"/>
  <c r="I10" i="10"/>
  <c r="I10" i="2" s="1"/>
  <c r="J10" i="10"/>
  <c r="J10" i="2" s="1"/>
  <c r="K10" i="10"/>
  <c r="K10" i="2" s="1"/>
  <c r="L10" i="10"/>
  <c r="L10" i="2" s="1"/>
  <c r="M10" i="10"/>
  <c r="M10" i="2" s="1"/>
  <c r="N10" i="10"/>
  <c r="N10" i="2" s="1"/>
  <c r="O10" i="10"/>
  <c r="O10" i="2" s="1"/>
  <c r="P10" i="10"/>
  <c r="P10" i="2" s="1"/>
  <c r="Q10" i="10"/>
  <c r="R10" i="10"/>
  <c r="S10" i="10"/>
  <c r="T10" i="10"/>
  <c r="U10" i="10"/>
  <c r="V10" i="10"/>
  <c r="W10" i="10"/>
  <c r="X10" i="10"/>
  <c r="X10" i="2" s="1"/>
  <c r="C11" i="10"/>
  <c r="D11" i="10"/>
  <c r="E11" i="10"/>
  <c r="E11" i="2" s="1"/>
  <c r="F11" i="10"/>
  <c r="F11" i="2" s="1"/>
  <c r="G11" i="10"/>
  <c r="G11" i="2" s="1"/>
  <c r="H11" i="10"/>
  <c r="H11" i="2" s="1"/>
  <c r="I11" i="10"/>
  <c r="I11" i="2" s="1"/>
  <c r="J11" i="10"/>
  <c r="J11" i="2" s="1"/>
  <c r="K11" i="10"/>
  <c r="K11" i="2" s="1"/>
  <c r="L11" i="10"/>
  <c r="L11" i="2" s="1"/>
  <c r="M11" i="10"/>
  <c r="M11" i="2" s="1"/>
  <c r="N11" i="10"/>
  <c r="N11" i="2" s="1"/>
  <c r="O11" i="10"/>
  <c r="O11" i="2" s="1"/>
  <c r="P11" i="10"/>
  <c r="P11" i="2" s="1"/>
  <c r="Q11" i="10"/>
  <c r="R11" i="10"/>
  <c r="S11" i="10"/>
  <c r="T11" i="10"/>
  <c r="U11" i="10"/>
  <c r="V11" i="10"/>
  <c r="W11" i="10"/>
  <c r="X11" i="10"/>
  <c r="X11" i="2" s="1"/>
  <c r="C12" i="10"/>
  <c r="D12" i="10"/>
  <c r="E12" i="10"/>
  <c r="E12" i="2" s="1"/>
  <c r="F12" i="10"/>
  <c r="F12" i="2" s="1"/>
  <c r="G12" i="10"/>
  <c r="G12" i="2" s="1"/>
  <c r="H12" i="10"/>
  <c r="H12" i="2" s="1"/>
  <c r="I12" i="10"/>
  <c r="I12" i="2" s="1"/>
  <c r="J12" i="10"/>
  <c r="J12" i="2" s="1"/>
  <c r="K12" i="10"/>
  <c r="K12" i="2" s="1"/>
  <c r="L12" i="10"/>
  <c r="L12" i="2" s="1"/>
  <c r="M12" i="10"/>
  <c r="M12" i="2" s="1"/>
  <c r="N12" i="10"/>
  <c r="N12" i="2" s="1"/>
  <c r="O12" i="10"/>
  <c r="O12" i="2" s="1"/>
  <c r="P12" i="10"/>
  <c r="P12" i="2" s="1"/>
  <c r="Q12" i="10"/>
  <c r="R12" i="10"/>
  <c r="S12" i="10"/>
  <c r="T12" i="10"/>
  <c r="U12" i="10"/>
  <c r="V12" i="10"/>
  <c r="W12" i="10"/>
  <c r="X12" i="10"/>
  <c r="X12" i="2" s="1"/>
  <c r="C13" i="10"/>
  <c r="D13" i="10"/>
  <c r="E13" i="10"/>
  <c r="E13" i="2" s="1"/>
  <c r="F13" i="10"/>
  <c r="F13" i="2" s="1"/>
  <c r="G13" i="10"/>
  <c r="G13" i="2" s="1"/>
  <c r="H13" i="10"/>
  <c r="H13" i="2" s="1"/>
  <c r="I13" i="10"/>
  <c r="I13" i="2" s="1"/>
  <c r="J13" i="10"/>
  <c r="J13" i="2" s="1"/>
  <c r="K13" i="10"/>
  <c r="K13" i="2" s="1"/>
  <c r="L13" i="10"/>
  <c r="L13" i="2" s="1"/>
  <c r="M13" i="10"/>
  <c r="M13" i="2" s="1"/>
  <c r="N13" i="10"/>
  <c r="N13" i="2" s="1"/>
  <c r="O13" i="10"/>
  <c r="O13" i="2" s="1"/>
  <c r="P13" i="10"/>
  <c r="P13" i="2" s="1"/>
  <c r="Q13" i="10"/>
  <c r="R13" i="10"/>
  <c r="S13" i="10"/>
  <c r="T13" i="10"/>
  <c r="U13" i="10"/>
  <c r="V13" i="10"/>
  <c r="W13" i="10"/>
  <c r="X13" i="10"/>
  <c r="X13" i="2" s="1"/>
  <c r="C14" i="10"/>
  <c r="D14" i="10"/>
  <c r="E14" i="10"/>
  <c r="E14" i="2" s="1"/>
  <c r="F14" i="10"/>
  <c r="F14" i="2" s="1"/>
  <c r="G14" i="10"/>
  <c r="G14" i="2" s="1"/>
  <c r="H14" i="10"/>
  <c r="H14" i="2" s="1"/>
  <c r="I14" i="10"/>
  <c r="I14" i="2" s="1"/>
  <c r="J14" i="10"/>
  <c r="J14" i="2" s="1"/>
  <c r="K14" i="10"/>
  <c r="K14" i="2" s="1"/>
  <c r="L14" i="10"/>
  <c r="L14" i="2" s="1"/>
  <c r="M14" i="10"/>
  <c r="M14" i="2" s="1"/>
  <c r="N14" i="10"/>
  <c r="N14" i="2" s="1"/>
  <c r="O14" i="10"/>
  <c r="O14" i="2" s="1"/>
  <c r="P14" i="10"/>
  <c r="P14" i="2" s="1"/>
  <c r="Q14" i="10"/>
  <c r="R14" i="10"/>
  <c r="S14" i="10"/>
  <c r="T14" i="10"/>
  <c r="U14" i="10"/>
  <c r="V14" i="10"/>
  <c r="W14" i="10"/>
  <c r="X14" i="10"/>
  <c r="X14" i="2" s="1"/>
  <c r="C15" i="10"/>
  <c r="D15" i="10"/>
  <c r="E15" i="10"/>
  <c r="E15" i="2" s="1"/>
  <c r="F15" i="10"/>
  <c r="F15" i="2" s="1"/>
  <c r="G15" i="10"/>
  <c r="G15" i="2" s="1"/>
  <c r="H15" i="10"/>
  <c r="H15" i="2" s="1"/>
  <c r="I15" i="10"/>
  <c r="I15" i="2" s="1"/>
  <c r="J15" i="10"/>
  <c r="J15" i="2" s="1"/>
  <c r="K15" i="10"/>
  <c r="K15" i="2" s="1"/>
  <c r="L15" i="10"/>
  <c r="L15" i="2" s="1"/>
  <c r="M15" i="10"/>
  <c r="M15" i="2" s="1"/>
  <c r="N15" i="10"/>
  <c r="N15" i="2" s="1"/>
  <c r="O15" i="10"/>
  <c r="O15" i="2" s="1"/>
  <c r="P15" i="10"/>
  <c r="P15" i="2" s="1"/>
  <c r="Q15" i="10"/>
  <c r="R15" i="10"/>
  <c r="S15" i="10"/>
  <c r="T15" i="10"/>
  <c r="U15" i="10"/>
  <c r="V15" i="10"/>
  <c r="W15" i="10"/>
  <c r="X15" i="10"/>
  <c r="X15" i="2" s="1"/>
  <c r="C16" i="10"/>
  <c r="D16" i="10"/>
  <c r="E16" i="10"/>
  <c r="E16" i="2" s="1"/>
  <c r="F16" i="10"/>
  <c r="F16" i="2" s="1"/>
  <c r="G16" i="10"/>
  <c r="G16" i="2" s="1"/>
  <c r="H16" i="10"/>
  <c r="H16" i="2" s="1"/>
  <c r="I16" i="10"/>
  <c r="I16" i="2" s="1"/>
  <c r="J16" i="10"/>
  <c r="J16" i="2" s="1"/>
  <c r="K16" i="10"/>
  <c r="K16" i="2" s="1"/>
  <c r="L16" i="10"/>
  <c r="L16" i="2" s="1"/>
  <c r="M16" i="10"/>
  <c r="M16" i="2" s="1"/>
  <c r="N16" i="10"/>
  <c r="N16" i="2" s="1"/>
  <c r="O16" i="10"/>
  <c r="O16" i="2" s="1"/>
  <c r="P16" i="10"/>
  <c r="P16" i="2" s="1"/>
  <c r="Q16" i="10"/>
  <c r="R16" i="10"/>
  <c r="S16" i="10"/>
  <c r="T16" i="10"/>
  <c r="U16" i="10"/>
  <c r="V16" i="10"/>
  <c r="W16" i="10"/>
  <c r="X16" i="10"/>
  <c r="X16" i="2" s="1"/>
  <c r="C17" i="10"/>
  <c r="D17" i="10"/>
  <c r="E17" i="10"/>
  <c r="E17" i="2" s="1"/>
  <c r="F17" i="10"/>
  <c r="F17" i="2" s="1"/>
  <c r="G17" i="10"/>
  <c r="G17" i="2" s="1"/>
  <c r="H17" i="10"/>
  <c r="H17" i="2" s="1"/>
  <c r="I17" i="10"/>
  <c r="I17" i="2" s="1"/>
  <c r="J17" i="10"/>
  <c r="J17" i="2" s="1"/>
  <c r="K17" i="10"/>
  <c r="K17" i="2" s="1"/>
  <c r="L17" i="10"/>
  <c r="L17" i="2" s="1"/>
  <c r="M17" i="10"/>
  <c r="M17" i="2" s="1"/>
  <c r="N17" i="10"/>
  <c r="N17" i="2" s="1"/>
  <c r="O17" i="10"/>
  <c r="O17" i="2" s="1"/>
  <c r="P17" i="10"/>
  <c r="P17" i="2" s="1"/>
  <c r="Q17" i="10"/>
  <c r="R17" i="10"/>
  <c r="S17" i="10"/>
  <c r="T17" i="10"/>
  <c r="U17" i="10"/>
  <c r="V17" i="10"/>
  <c r="W17" i="10"/>
  <c r="X17" i="10"/>
  <c r="X17" i="2" s="1"/>
  <c r="C18" i="10"/>
  <c r="D18" i="10"/>
  <c r="E18" i="10"/>
  <c r="E18" i="2" s="1"/>
  <c r="F18" i="10"/>
  <c r="F18" i="2" s="1"/>
  <c r="G18" i="10"/>
  <c r="G18" i="2" s="1"/>
  <c r="H18" i="10"/>
  <c r="H18" i="2" s="1"/>
  <c r="I18" i="10"/>
  <c r="I18" i="2" s="1"/>
  <c r="J18" i="10"/>
  <c r="J18" i="2" s="1"/>
  <c r="K18" i="10"/>
  <c r="K18" i="2" s="1"/>
  <c r="L18" i="10"/>
  <c r="L18" i="2" s="1"/>
  <c r="M18" i="10"/>
  <c r="M18" i="2" s="1"/>
  <c r="N18" i="10"/>
  <c r="N18" i="2" s="1"/>
  <c r="O18" i="10"/>
  <c r="O18" i="2" s="1"/>
  <c r="P18" i="10"/>
  <c r="P18" i="2" s="1"/>
  <c r="Q18" i="10"/>
  <c r="R18" i="10"/>
  <c r="S18" i="10"/>
  <c r="W18" i="10"/>
  <c r="U18" i="10" s="1"/>
  <c r="X18" i="10"/>
  <c r="V18" i="10" s="1"/>
  <c r="T18" i="10" s="1"/>
  <c r="C19" i="10"/>
  <c r="D19" i="10"/>
  <c r="E19" i="10"/>
  <c r="E19" i="2" s="1"/>
  <c r="F19" i="10"/>
  <c r="F19" i="2" s="1"/>
  <c r="G19" i="10"/>
  <c r="G19" i="2" s="1"/>
  <c r="H19" i="10"/>
  <c r="H19" i="2" s="1"/>
  <c r="I19" i="10"/>
  <c r="I19" i="2" s="1"/>
  <c r="J19" i="10"/>
  <c r="J19" i="2" s="1"/>
  <c r="K19" i="10"/>
  <c r="K19" i="2" s="1"/>
  <c r="L19" i="10"/>
  <c r="L19" i="2" s="1"/>
  <c r="M19" i="10"/>
  <c r="M19" i="2" s="1"/>
  <c r="N19" i="10"/>
  <c r="N19" i="2" s="1"/>
  <c r="O19" i="10"/>
  <c r="O19" i="2" s="1"/>
  <c r="P19" i="10"/>
  <c r="P19" i="2" s="1"/>
  <c r="Q19" i="10"/>
  <c r="R19" i="10"/>
  <c r="S19" i="10"/>
  <c r="T19" i="10"/>
  <c r="U19" i="10"/>
  <c r="V19" i="10"/>
  <c r="W19" i="10"/>
  <c r="W19" i="2" s="1"/>
  <c r="X19" i="10"/>
  <c r="X19" i="2" s="1"/>
  <c r="C20" i="10"/>
  <c r="D20" i="10"/>
  <c r="E20" i="10"/>
  <c r="E20" i="2" s="1"/>
  <c r="F20" i="10"/>
  <c r="F20" i="2" s="1"/>
  <c r="G20" i="10"/>
  <c r="G20" i="2" s="1"/>
  <c r="H20" i="10"/>
  <c r="H20" i="2" s="1"/>
  <c r="I20" i="10"/>
  <c r="I20" i="2" s="1"/>
  <c r="J20" i="10"/>
  <c r="J20" i="2" s="1"/>
  <c r="K20" i="10"/>
  <c r="K20" i="2" s="1"/>
  <c r="L20" i="10"/>
  <c r="L20" i="2" s="1"/>
  <c r="M20" i="10"/>
  <c r="M20" i="2" s="1"/>
  <c r="N20" i="10"/>
  <c r="N20" i="2" s="1"/>
  <c r="O20" i="10"/>
  <c r="O20" i="2" s="1"/>
  <c r="P20" i="10"/>
  <c r="P20" i="2" s="1"/>
  <c r="Q20" i="10"/>
  <c r="R20" i="10"/>
  <c r="S20" i="10"/>
  <c r="T20" i="10"/>
  <c r="U20" i="10"/>
  <c r="V20" i="10"/>
  <c r="W20" i="10"/>
  <c r="X20" i="10"/>
  <c r="X20" i="2" s="1"/>
  <c r="C21" i="10"/>
  <c r="D21" i="10"/>
  <c r="E21" i="10"/>
  <c r="E21" i="2" s="1"/>
  <c r="F21" i="10"/>
  <c r="F21" i="2" s="1"/>
  <c r="G21" i="10"/>
  <c r="G21" i="2" s="1"/>
  <c r="H21" i="10"/>
  <c r="H21" i="2" s="1"/>
  <c r="I21" i="10"/>
  <c r="I21" i="2" s="1"/>
  <c r="J21" i="10"/>
  <c r="J21" i="2" s="1"/>
  <c r="K21" i="10"/>
  <c r="K21" i="2" s="1"/>
  <c r="L21" i="10"/>
  <c r="L21" i="2" s="1"/>
  <c r="M21" i="10"/>
  <c r="M21" i="2" s="1"/>
  <c r="N21" i="10"/>
  <c r="N21" i="2" s="1"/>
  <c r="O21" i="10"/>
  <c r="O21" i="2" s="1"/>
  <c r="P21" i="10"/>
  <c r="P21" i="2" s="1"/>
  <c r="Q21" i="10"/>
  <c r="R21" i="10"/>
  <c r="S21" i="10"/>
  <c r="T21" i="10"/>
  <c r="U21" i="10"/>
  <c r="V21" i="10"/>
  <c r="W21" i="10"/>
  <c r="W21" i="2" s="1"/>
  <c r="X21" i="10"/>
  <c r="C22" i="10"/>
  <c r="D22" i="10"/>
  <c r="E22" i="10"/>
  <c r="E22" i="2" s="1"/>
  <c r="F22" i="10"/>
  <c r="F22" i="2" s="1"/>
  <c r="G22" i="10"/>
  <c r="G22" i="2" s="1"/>
  <c r="H22" i="10"/>
  <c r="H22" i="2" s="1"/>
  <c r="I22" i="10"/>
  <c r="I22" i="2" s="1"/>
  <c r="J22" i="10"/>
  <c r="J22" i="2" s="1"/>
  <c r="K22" i="10"/>
  <c r="K22" i="2" s="1"/>
  <c r="L22" i="10"/>
  <c r="L22" i="2" s="1"/>
  <c r="M22" i="10"/>
  <c r="M22" i="2" s="1"/>
  <c r="N22" i="10"/>
  <c r="N22" i="2" s="1"/>
  <c r="O22" i="10"/>
  <c r="O22" i="2" s="1"/>
  <c r="P22" i="10"/>
  <c r="P22" i="2" s="1"/>
  <c r="Q22" i="10"/>
  <c r="R22" i="10"/>
  <c r="S22" i="10"/>
  <c r="T22" i="10"/>
  <c r="U22" i="10"/>
  <c r="V22" i="10"/>
  <c r="W22" i="10"/>
  <c r="X22" i="10"/>
  <c r="C23" i="10"/>
  <c r="D23" i="10"/>
  <c r="E23" i="10"/>
  <c r="E23" i="2" s="1"/>
  <c r="F23" i="10"/>
  <c r="F23" i="2" s="1"/>
  <c r="G23" i="10"/>
  <c r="G23" i="2" s="1"/>
  <c r="H23" i="10"/>
  <c r="H23" i="2" s="1"/>
  <c r="I23" i="10"/>
  <c r="I23" i="2" s="1"/>
  <c r="J23" i="10"/>
  <c r="J23" i="2" s="1"/>
  <c r="K23" i="10"/>
  <c r="K23" i="2" s="1"/>
  <c r="L23" i="10"/>
  <c r="L23" i="2" s="1"/>
  <c r="M23" i="10"/>
  <c r="M23" i="2" s="1"/>
  <c r="N23" i="10"/>
  <c r="N23" i="2" s="1"/>
  <c r="O23" i="10"/>
  <c r="O23" i="2" s="1"/>
  <c r="P23" i="10"/>
  <c r="P23" i="2" s="1"/>
  <c r="Q23" i="10"/>
  <c r="R23" i="10"/>
  <c r="S23" i="10"/>
  <c r="T23" i="10"/>
  <c r="U23" i="10"/>
  <c r="V23" i="10"/>
  <c r="W23" i="10"/>
  <c r="W23" i="2" s="1"/>
  <c r="X23" i="10"/>
  <c r="X23" i="2" s="1"/>
  <c r="C24" i="10"/>
  <c r="D24" i="10"/>
  <c r="E24" i="10"/>
  <c r="E24" i="2" s="1"/>
  <c r="F24" i="10"/>
  <c r="F24" i="2" s="1"/>
  <c r="G24" i="10"/>
  <c r="G24" i="2" s="1"/>
  <c r="H24" i="10"/>
  <c r="H24" i="2" s="1"/>
  <c r="I24" i="10"/>
  <c r="I24" i="2" s="1"/>
  <c r="J24" i="10"/>
  <c r="J24" i="2" s="1"/>
  <c r="K24" i="10"/>
  <c r="K24" i="2" s="1"/>
  <c r="L24" i="10"/>
  <c r="L24" i="2" s="1"/>
  <c r="M24" i="10"/>
  <c r="M24" i="2" s="1"/>
  <c r="N24" i="10"/>
  <c r="N24" i="2" s="1"/>
  <c r="O24" i="10"/>
  <c r="O24" i="2" s="1"/>
  <c r="P24" i="10"/>
  <c r="P24" i="2" s="1"/>
  <c r="Q24" i="10"/>
  <c r="R24" i="10"/>
  <c r="S24" i="10"/>
  <c r="T24" i="10"/>
  <c r="U24" i="10"/>
  <c r="V24" i="10"/>
  <c r="W24" i="10"/>
  <c r="X24" i="10"/>
  <c r="X24" i="2" s="1"/>
  <c r="C25" i="10"/>
  <c r="W25" i="10"/>
  <c r="U25" i="10" s="1"/>
  <c r="S25" i="10" s="1"/>
  <c r="Q25" i="10" s="1"/>
  <c r="O25" i="10" s="1"/>
  <c r="M25" i="10" s="1"/>
  <c r="K25" i="10" s="1"/>
  <c r="I25" i="10" s="1"/>
  <c r="G25" i="10" s="1"/>
  <c r="E25" i="10" s="1"/>
  <c r="X25" i="10"/>
  <c r="V25" i="10" s="1"/>
  <c r="T25" i="10" s="1"/>
  <c r="R25" i="10" s="1"/>
  <c r="P25" i="10" s="1"/>
  <c r="N25" i="10" s="1"/>
  <c r="L25" i="10" s="1"/>
  <c r="J25" i="10" s="1"/>
  <c r="H25" i="10" s="1"/>
  <c r="F25" i="10" s="1"/>
  <c r="D25" i="10" s="1"/>
  <c r="C26" i="10"/>
  <c r="V26" i="10"/>
  <c r="T26" i="10" s="1"/>
  <c r="R26" i="10" s="1"/>
  <c r="P26" i="10" s="1"/>
  <c r="N26" i="10" s="1"/>
  <c r="L26" i="10" s="1"/>
  <c r="J26" i="10" s="1"/>
  <c r="H26" i="10" s="1"/>
  <c r="F26" i="10" s="1"/>
  <c r="D26" i="10" s="1"/>
  <c r="W26" i="10"/>
  <c r="U26" i="10" s="1"/>
  <c r="S26" i="10" s="1"/>
  <c r="Q26" i="10" s="1"/>
  <c r="O26" i="10" s="1"/>
  <c r="M26" i="10" s="1"/>
  <c r="K26" i="10" s="1"/>
  <c r="I26" i="10" s="1"/>
  <c r="G26" i="10" s="1"/>
  <c r="E26" i="10" s="1"/>
  <c r="C6" i="9"/>
  <c r="D6" i="9"/>
  <c r="C7" i="9"/>
  <c r="D7" i="9"/>
  <c r="C8" i="9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W18" i="2" l="1"/>
  <c r="W17" i="2"/>
  <c r="W15" i="2"/>
  <c r="W13" i="2"/>
  <c r="W11" i="2"/>
  <c r="W7" i="2"/>
  <c r="W22" i="2"/>
  <c r="W20" i="2"/>
  <c r="W24" i="2"/>
  <c r="W16" i="2"/>
  <c r="W14" i="2"/>
  <c r="W12" i="2"/>
  <c r="W10" i="2"/>
  <c r="W8" i="2"/>
  <c r="W6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7" i="2"/>
  <c r="D6" i="2"/>
</calcChain>
</file>

<file path=xl/sharedStrings.xml><?xml version="1.0" encoding="utf-8"?>
<sst xmlns="http://schemas.openxmlformats.org/spreadsheetml/2006/main" count="1916" uniqueCount="78">
  <si>
    <t>№ рядка</t>
  </si>
  <si>
    <t>інше (зазначити)</t>
  </si>
  <si>
    <t>01</t>
  </si>
  <si>
    <t>02</t>
  </si>
  <si>
    <t>03</t>
  </si>
  <si>
    <t>04</t>
  </si>
  <si>
    <t>07</t>
  </si>
  <si>
    <t>06</t>
  </si>
  <si>
    <t>05</t>
  </si>
  <si>
    <t>09</t>
  </si>
  <si>
    <t>08</t>
  </si>
  <si>
    <t xml:space="preserve">Розділ І. МАТЕРІАЛЬНО-ТЕХНІЧНА БАЗА ЗАКЛАДУ </t>
  </si>
  <si>
    <t>Усього</t>
  </si>
  <si>
    <t>А</t>
  </si>
  <si>
    <t>усього</t>
  </si>
  <si>
    <t>Типи закладів:</t>
  </si>
  <si>
    <t>музичні</t>
  </si>
  <si>
    <t>спеціалізовані музичні школи (школи-інтернати)</t>
  </si>
  <si>
    <t>художні</t>
  </si>
  <si>
    <t>спеціалізовані художні школи (школи-інтернати)</t>
  </si>
  <si>
    <t>школи мистецтв</t>
  </si>
  <si>
    <t>хореографічні</t>
  </si>
  <si>
    <t>інші типи</t>
  </si>
  <si>
    <t>у сільській місцевості*</t>
  </si>
  <si>
    <t>у сільській місцевості</t>
  </si>
  <si>
    <t>В</t>
  </si>
  <si>
    <t>Кількість окремих будівель</t>
  </si>
  <si>
    <t>2 будівлі</t>
  </si>
  <si>
    <t>3 будівлі</t>
  </si>
  <si>
    <t>більше будівель</t>
  </si>
  <si>
    <t>хореографічна зала</t>
  </si>
  <si>
    <t>бібліотека</t>
  </si>
  <si>
    <t>до І поверху</t>
  </si>
  <si>
    <t>до ІІ поверху</t>
  </si>
  <si>
    <t>до ІІІ поверху</t>
  </si>
  <si>
    <t>до ІV поверху</t>
  </si>
  <si>
    <t>У сільській  місцевості</t>
  </si>
  <si>
    <t>вечірні школи</t>
  </si>
  <si>
    <t>З них:                                      концертна (глядацька) зала</t>
  </si>
  <si>
    <t>Кількість закладів, в яких організовано безперешкодний доступ для учнів з особливими освітніми потребами:</t>
  </si>
  <si>
    <t>Кількість закладів, які потребують капітального ремонту</t>
  </si>
  <si>
    <t>Кількість закладів, які перебувають в аварійному стані</t>
  </si>
  <si>
    <t>Загальна кількість                                        закладів, од.</t>
  </si>
  <si>
    <t>З них:                                                               1 будівля</t>
  </si>
  <si>
    <t>Кількість закладів,                                                     у яких є приміщення та споруди</t>
  </si>
  <si>
    <t>театральні</t>
  </si>
  <si>
    <t>хорові</t>
  </si>
  <si>
    <r>
      <t>Загальна площа всіх приміщень закладів, м</t>
    </r>
    <r>
      <rPr>
        <vertAlign val="superscript"/>
        <sz val="12"/>
        <color rgb="FF000000"/>
        <rFont val="Times New Roman"/>
        <family val="1"/>
        <charset val="204"/>
      </rPr>
      <t>2</t>
    </r>
  </si>
  <si>
    <r>
      <t>У тому числі здана в оренду, м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</si>
  <si>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28174,3</t>
  </si>
  <si>
    <t>523,3</t>
  </si>
  <si>
    <t>2941,3</t>
  </si>
  <si>
    <t>10707,9</t>
  </si>
  <si>
    <t>2813,9</t>
  </si>
  <si>
    <t>558,2</t>
  </si>
  <si>
    <r>
      <t>У тому числі здана в оренду, м</t>
    </r>
    <r>
      <rPr>
        <vertAlign val="superscript"/>
        <sz val="12"/>
        <color indexed="8"/>
        <rFont val="Times New Roman"/>
        <family val="1"/>
        <charset val="204"/>
      </rPr>
      <t>2</t>
    </r>
  </si>
  <si>
    <r>
      <t>Загальна площа всіх приміщень закладів, м</t>
    </r>
    <r>
      <rPr>
        <vertAlign val="superscript"/>
        <sz val="12"/>
        <color indexed="8"/>
        <rFont val="Times New Roman"/>
        <family val="1"/>
        <charset val="204"/>
      </rPr>
      <t>2</t>
    </r>
  </si>
  <si>
    <t>інше (мала концертна зала)</t>
  </si>
  <si>
    <r>
      <rPr>
        <sz val="12"/>
        <color rgb="FF000000"/>
        <rFont val="Times New Roman"/>
        <family val="1"/>
        <charset val="204"/>
      </rPr>
      <t>У тому числі здана в оренду, м</t>
    </r>
    <r>
      <rPr>
        <vertAlign val="superscript"/>
        <sz val="12"/>
        <color rgb="FF000000"/>
        <rFont val="Times New Roman"/>
        <family val="1"/>
        <charset val="204"/>
      </rPr>
      <t>2</t>
    </r>
  </si>
  <si>
    <r>
      <rPr>
        <sz val="12"/>
        <color rgb="FF000000"/>
        <rFont val="Times New Roman"/>
        <family val="1"/>
        <charset val="204"/>
      </rPr>
      <t>Загальна площа всіх приміщень закладів, м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</si>
  <si>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Розділ І. МАТЕРІАЛЬНО-ТЕХНІЧНА БАЗА ЗАКЛАДУ</t>
  </si>
  <si>
    <t>Поверх, до якого є безперешкодний доступ для учнів з особливими освітніми потребами</t>
  </si>
  <si>
    <t xml:space="preserve">    перебувають в аварійному стані, од.</t>
  </si>
  <si>
    <t xml:space="preserve">    з них:
    потребують капітального ремонту, од.</t>
  </si>
  <si>
    <t xml:space="preserve">    інше (зазначити)</t>
  </si>
  <si>
    <t xml:space="preserve">    бібліотека</t>
  </si>
  <si>
    <t xml:space="preserve">    хореографічна зала</t>
  </si>
  <si>
    <t xml:space="preserve">    концертна (глядацька) зала</t>
  </si>
  <si>
    <t>Приміщення та споруди, що є у закладі (позначити потрібне: 1 - так, 0 - ні):</t>
  </si>
  <si>
    <t>Кількість окремих будівель, од.</t>
  </si>
  <si>
    <r>
      <t xml:space="preserve">    у тому числі здана в оренду, м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</si>
  <si>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Загальна площа всіх приміщень, м</t>
    </r>
    <r>
      <rPr>
        <vertAlign val="superscript"/>
        <sz val="12"/>
        <color theme="1"/>
        <rFont val="Times New Roman"/>
        <family val="1"/>
        <charset val="204"/>
      </rPr>
      <t>2</t>
    </r>
  </si>
  <si>
    <t>Показники</t>
  </si>
  <si>
    <t>Загальні відомості</t>
  </si>
  <si>
    <t>інше (зазначити) костюменрні,  майстерні</t>
  </si>
  <si>
    <t>інше (костюмерна)</t>
  </si>
  <si>
    <r>
      <t xml:space="preserve">    у тому числі здана в оренду, м</t>
    </r>
    <r>
      <rPr>
        <vertAlign val="superscript"/>
        <sz val="12"/>
        <color indexed="8"/>
        <rFont val="Times New Roman"/>
        <family val="1"/>
        <charset val="204"/>
      </rPr>
      <t>2</t>
    </r>
  </si>
  <si>
    <r>
      <t>Загальна площа всіх приміщень, м</t>
    </r>
    <r>
      <rPr>
        <vertAlign val="superscript"/>
        <sz val="12"/>
        <color indexed="8"/>
        <rFont val="Times New Roman"/>
        <family val="1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</si>
</sst>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8"/>
      <color indexed="8"/>
      <name val="Calibri"/>
      <family val="2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2"/>
      <color theme="7" tint="0.39997558519241921"/>
      <name val="Times New Roman"/>
      <family val="1"/>
      <charset val="204"/>
    </font>
    <font>
      <sz val="14"/>
      <color theme="7" tint="0.39997558519241921"/>
      <name val="Times New Roman"/>
      <family val="1"/>
      <charset val="204"/>
    </font>
    <font>
      <sz val="11"/>
      <color theme="7" tint="0.3999755851924192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9" fillId="0" borderId="0"/>
    <xf numFmtId="0" fontId="16" fillId="0" borderId="0"/>
    <xf numFmtId="0" fontId="19" fillId="0" borderId="0"/>
  </cellStyleXfs>
  <cellXfs count="173">
    <xf numFmtId="0" fontId="0" fillId="0" borderId="0" xfId="0"/>
    <xf numFmtId="0" fontId="0" fillId="0" borderId="0" xfId="0" applyFill="1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textRotation="90" wrapText="1"/>
    </xf>
    <xf numFmtId="0" fontId="2" fillId="0" borderId="2" xfId="0" applyFont="1" applyBorder="1" applyAlignment="1" applyProtection="1">
      <alignment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 indent="1"/>
    </xf>
    <xf numFmtId="0" fontId="2" fillId="0" borderId="2" xfId="0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textRotation="90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1"/>
    <xf numFmtId="0" fontId="9" fillId="0" borderId="0" xfId="1" applyFont="1"/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 indent="1"/>
    </xf>
    <xf numFmtId="0" fontId="6" fillId="0" borderId="2" xfId="1" applyFont="1" applyBorder="1" applyAlignment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textRotation="90" wrapText="1"/>
    </xf>
    <xf numFmtId="0" fontId="9" fillId="0" borderId="0" xfId="2"/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 indent="4"/>
    </xf>
    <xf numFmtId="0" fontId="6" fillId="3" borderId="2" xfId="2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center" textRotation="90" wrapText="1"/>
    </xf>
    <xf numFmtId="0" fontId="10" fillId="0" borderId="0" xfId="0" applyFont="1"/>
    <xf numFmtId="0" fontId="11" fillId="0" borderId="0" xfId="0" applyFont="1"/>
    <xf numFmtId="0" fontId="12" fillId="2" borderId="1" xfId="0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0" xfId="3"/>
    <xf numFmtId="0" fontId="1" fillId="0" borderId="0" xfId="3" applyFont="1"/>
    <xf numFmtId="0" fontId="4" fillId="2" borderId="1" xfId="3" applyFont="1" applyFill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vertical="center" wrapText="1" indent="1"/>
    </xf>
    <xf numFmtId="0" fontId="4" fillId="2" borderId="2" xfId="3" applyFont="1" applyFill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vertical="center" wrapText="1"/>
    </xf>
    <xf numFmtId="49" fontId="2" fillId="0" borderId="2" xfId="3" applyNumberFormat="1" applyFont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vertical="center" wrapText="1"/>
    </xf>
    <xf numFmtId="0" fontId="2" fillId="0" borderId="1" xfId="3" applyFont="1" applyBorder="1" applyAlignment="1">
      <alignment horizontal="center" textRotation="90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 inden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textRotation="90" wrapText="1"/>
    </xf>
    <xf numFmtId="16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20" fillId="0" borderId="0" xfId="4" applyFont="1"/>
    <xf numFmtId="0" fontId="21" fillId="0" borderId="0" xfId="4" applyFont="1"/>
    <xf numFmtId="0" fontId="22" fillId="4" borderId="1" xfId="4" applyFont="1" applyFill="1" applyBorder="1" applyAlignment="1" applyProtection="1">
      <alignment horizontal="center" vertical="center"/>
      <protection locked="0"/>
    </xf>
    <xf numFmtId="49" fontId="17" fillId="0" borderId="1" xfId="4" applyNumberFormat="1" applyFont="1" applyBorder="1" applyAlignment="1">
      <alignment horizontal="center" vertical="center"/>
    </xf>
    <xf numFmtId="0" fontId="17" fillId="0" borderId="1" xfId="4" applyFont="1" applyBorder="1" applyAlignment="1">
      <alignment wrapText="1"/>
    </xf>
    <xf numFmtId="0" fontId="17" fillId="0" borderId="1" xfId="4" applyFont="1" applyBorder="1" applyAlignment="1">
      <alignment vertical="center"/>
    </xf>
    <xf numFmtId="0" fontId="17" fillId="0" borderId="2" xfId="4" applyFont="1" applyBorder="1" applyAlignment="1">
      <alignment vertical="center" wrapText="1"/>
    </xf>
    <xf numFmtId="0" fontId="23" fillId="4" borderId="1" xfId="4" applyFont="1" applyFill="1" applyBorder="1" applyAlignment="1" applyProtection="1">
      <alignment horizontal="center" vertical="center"/>
      <protection locked="0"/>
    </xf>
    <xf numFmtId="0" fontId="22" fillId="4" borderId="2" xfId="4" applyFont="1" applyFill="1" applyBorder="1" applyAlignment="1" applyProtection="1">
      <alignment horizontal="center" vertical="center"/>
      <protection locked="0"/>
    </xf>
    <xf numFmtId="49" fontId="17" fillId="0" borderId="2" xfId="4" applyNumberFormat="1" applyFont="1" applyBorder="1" applyAlignment="1">
      <alignment horizontal="center" vertical="center"/>
    </xf>
    <xf numFmtId="0" fontId="17" fillId="0" borderId="2" xfId="4" applyFont="1" applyBorder="1" applyAlignment="1">
      <alignment horizontal="left" vertical="center" wrapText="1"/>
    </xf>
    <xf numFmtId="0" fontId="17" fillId="0" borderId="1" xfId="4" applyFont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</xf>
    <xf numFmtId="0" fontId="24" fillId="5" borderId="1" xfId="0" applyFont="1" applyFill="1" applyBorder="1" applyAlignment="1" applyProtection="1">
      <alignment horizontal="center" textRotation="90" wrapText="1"/>
    </xf>
    <xf numFmtId="0" fontId="24" fillId="5" borderId="1" xfId="0" applyFont="1" applyFill="1" applyBorder="1" applyAlignment="1" applyProtection="1">
      <alignment horizontal="center" vertical="center" wrapText="1"/>
    </xf>
    <xf numFmtId="1" fontId="25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0" xfId="0" applyFont="1" applyFill="1"/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textRotation="90" wrapText="1"/>
    </xf>
    <xf numFmtId="0" fontId="2" fillId="0" borderId="3" xfId="0" applyFont="1" applyBorder="1" applyAlignment="1" applyProtection="1">
      <alignment horizontal="center" vertical="center" textRotation="90" wrapText="1"/>
    </xf>
    <xf numFmtId="0" fontId="2" fillId="0" borderId="4" xfId="0" applyFont="1" applyBorder="1" applyAlignment="1" applyProtection="1">
      <alignment horizontal="center" vertical="center" textRotation="90" wrapText="1"/>
    </xf>
    <xf numFmtId="0" fontId="3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4" fillId="5" borderId="6" xfId="0" applyFont="1" applyFill="1" applyBorder="1" applyAlignment="1" applyProtection="1">
      <alignment horizontal="center" vertical="center" wrapText="1"/>
    </xf>
    <xf numFmtId="0" fontId="24" fillId="5" borderId="7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textRotation="90" wrapText="1"/>
    </xf>
    <xf numFmtId="0" fontId="2" fillId="0" borderId="6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/>
    </xf>
    <xf numFmtId="0" fontId="4" fillId="0" borderId="2" xfId="3" applyFont="1" applyBorder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4" fillId="0" borderId="4" xfId="3" applyFont="1" applyBorder="1" applyAlignment="1">
      <alignment vertical="center" wrapText="1"/>
    </xf>
    <xf numFmtId="0" fontId="2" fillId="0" borderId="2" xfId="3" applyFont="1" applyBorder="1" applyAlignment="1">
      <alignment horizontal="center" vertical="center" textRotation="90" wrapText="1"/>
    </xf>
    <xf numFmtId="0" fontId="2" fillId="0" borderId="3" xfId="3" applyFont="1" applyBorder="1" applyAlignment="1">
      <alignment horizontal="center" vertical="center" textRotation="90" wrapText="1"/>
    </xf>
    <xf numFmtId="0" fontId="2" fillId="0" borderId="4" xfId="3" applyFont="1" applyBorder="1" applyAlignment="1">
      <alignment horizontal="center" vertical="center" textRotation="90" wrapText="1"/>
    </xf>
    <xf numFmtId="0" fontId="2" fillId="0" borderId="8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vertical="center" wrapText="1"/>
    </xf>
    <xf numFmtId="0" fontId="27" fillId="0" borderId="0" xfId="0" applyFont="1"/>
    <xf numFmtId="1" fontId="27" fillId="0" borderId="0" xfId="0" applyNumberFormat="1" applyFont="1"/>
  </cellXfs>
  <cellStyles count="5">
    <cellStyle name="Звичайни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86;&#1075;&#1076;&#1072;&#1085;/Music/&#1050;&#1086;&#1087;&#1080;&#1103;%20&#1050;&#1086;&#1087;&#1080;&#1103;%20&#1058;&#1088;&#1080;%20&#1088;&#1086;&#1079;&#1076;&#1110;&#1083;&#1080;.%20%20&#1047;&#1074;&#1077;&#1076;&#1077;&#1085;&#1072;%20&#1088;&#1110;&#1095;&#1085;&#1072;%202019%20&#1040;&#1074;&#1090;&#1086;&#1089;&#1086;&#1093;&#1088;&#1072;&#1085;&#1077;&#1085;&#1085;&#1099;&#1081;%20(1)%20&#1085;&#1073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4;&#1077;&#1076;&#1077;&#1085;&#1072;%20&#1088;&#1110;&#1095;&#1085;&#1072;%20&#1063;&#1045;&#1056;&#1053;&#1054;&#1042;&#1048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Муз школа Бердичів (6)"/>
      <sheetName val=" МШ № 5 жит. І  (5)"/>
      <sheetName val=" МШ № 4 жит. І  (4)"/>
      <sheetName val=" МШ № 3 жит. І  (3)"/>
      <sheetName val=" МШ № 2 жит. І  (2)"/>
      <sheetName val=" МШ № 1 жит. І "/>
      <sheetName val="Бердичівська ХШ РОЗДІЛ І (2)"/>
      <sheetName val="Коростишівська ХШ РОЗДІЛ І"/>
      <sheetName val="Брусилівська РОЗДІЛ І "/>
      <sheetName val="Хорошівська  І (5)"/>
      <sheetName val="Новоград - вол  І (10)"/>
      <sheetName val="Малин  І (7)"/>
      <sheetName val="Коростенська  І (6)"/>
      <sheetName val="Іршанська шм  І (5)"/>
      <sheetName val="Любарська шм  І (4)"/>
      <sheetName val="Коростишівська  І (3)"/>
      <sheetName val="Ємільчинська(4)"/>
      <sheetName val="Лугинська  І (6)"/>
      <sheetName val="Першотравнева І (7)"/>
      <sheetName val="Овруцька І (8)"/>
      <sheetName val="Олевська І (9)"/>
      <sheetName val="Овруцька ХШ РОЗДІЛ І (10)"/>
      <sheetName val="Попільнянська І (11)"/>
      <sheetName val="Радомишельська І (12)"/>
      <sheetName val="Ружинська  І (13)"/>
      <sheetName val="Черняхівська І (14)"/>
      <sheetName val="Новоборівська  І (15)"/>
      <sheetName val="Новогуйвинська І (16)"/>
      <sheetName val="Барашівська  І (17)"/>
      <sheetName val="Грозинська І (18)"/>
      <sheetName val="Словечанська  І (19)"/>
      <sheetName val="Сінгурівська І (20)"/>
      <sheetName val="Високопічська ШМ І (21)"/>
      <sheetName val="Андрушівська ШМ І (22)"/>
      <sheetName val="Баранівська ШМ (23)"/>
      <sheetName val="Романівська ШМ І (25)"/>
      <sheetName val="Пулинська ШМ І (26)"/>
      <sheetName val="Чуднівська ШМ І (27)"/>
      <sheetName val="Житомирська ХШ РОЗДІЛ І (40)"/>
      <sheetName val="Миропіль РОЗДІЛ І (40)"/>
      <sheetName val="РОЗДІЛ І (39)"/>
      <sheetName val="МШ № 1 ІІ (12)"/>
      <sheetName val="МШ № 5 ІІ (22)"/>
      <sheetName val="Ємільчинська 1 ІІ (9)"/>
      <sheetName val="Коростишівська МШ  ІІ (18)"/>
      <sheetName val="Першотравнева 1 ІІ (15)"/>
      <sheetName val="Овруцька ІІ (20)"/>
      <sheetName val="Олевська  ІІ (14)"/>
      <sheetName val="Попільнянська ІІ (23)"/>
      <sheetName val="Радомишельська ІІ (8)"/>
      <sheetName val="Черняхівська 1 ІІ (7)"/>
      <sheetName val="Новоборівська  ІІ (17)"/>
      <sheetName val="Барашівська  "/>
      <sheetName val="Грозинська (6)"/>
      <sheetName val="Андрушівська (5)"/>
      <sheetName val="Високопічсься"/>
      <sheetName val="Іршанська"/>
      <sheetName val="Пулинська"/>
      <sheetName val="РОманівська"/>
      <sheetName val="Чуднівська)"/>
      <sheetName val="Любарська"/>
      <sheetName val="Новоград"/>
      <sheetName val="Бердичів МШ"/>
      <sheetName val="МШ № 2 РОЗДІЛ ІІ (3)"/>
      <sheetName val="МШ 3 РОЗДІЛ ІІ (5)"/>
      <sheetName val="МШ 3 РОЗДІЛ ІІ (4)"/>
      <sheetName val="МШ № 4 РОЗДІЛ ІІ (5)"/>
      <sheetName val="Лугинська МШ ІІ (7)"/>
      <sheetName val="Малинська ІІ (7)"/>
      <sheetName val="ЖТ ХУД Школа"/>
      <sheetName val="Сінгури ІІ (8)"/>
      <sheetName val="Бердичівська ХШ)"/>
      <sheetName val="Овруцька ХШ"/>
      <sheetName val="Коростиш ХШ"/>
      <sheetName val="Баранівська"/>
      <sheetName val="Ружин"/>
      <sheetName val="Коростень "/>
      <sheetName val="Словечанська"/>
      <sheetName val="Новогуйвинська  (2)"/>
      <sheetName val="Хорошівська (2)"/>
      <sheetName val="Хорошівська (3)"/>
      <sheetName val="Підсумк Р II (2)"/>
      <sheetName val="Підсумк Р II"/>
      <sheetName val="РОЗДІЛ ІІ"/>
      <sheetName val="РОЗДІЛ МШ 2(2)"/>
      <sheetName val="Лугини МШ  ІІІ (4)"/>
      <sheetName val=" ІІІ (5)"/>
      <sheetName val=" ІІІ (4)"/>
      <sheetName val=" ІІІ (7)"/>
      <sheetName val=" ІІІ (6)"/>
      <sheetName val=" ІІІ (3)"/>
      <sheetName val="РОЗДІЛ ІІІ"/>
      <sheetName val="МШ № 2 РОЗДІЛ ІV "/>
      <sheetName val="Лугини РОЗДІЛ ІV (4)"/>
      <sheetName val="Ємільчинська МШ РОЗДІЛ ІV (9)"/>
      <sheetName val="Хорошівська МШ РОЗДІЛ ІV (8)"/>
      <sheetName val="Коростишівська МШ РОЗДІЛ ІV"/>
      <sheetName val="Малинська РОЗДІЛ ІV (16)"/>
      <sheetName val="Першотравнева МШ РОЗДІЛ ІV"/>
      <sheetName val="Олевська МШ  РОЗДІЛ ІV "/>
      <sheetName val="Овруч МШ РОЗДІЛ ІV (15)"/>
      <sheetName val="Попільнян МШ РОЗДІЛ ІV)"/>
      <sheetName val="радомишль  РОЗДІЛ ІV (3)"/>
      <sheetName val="Черняхівська РОЗДІЛ ІV (7)"/>
      <sheetName val="Новоборова МШРОЗДІЛ ІV (6)"/>
      <sheetName val="Барашівська МШ РОЗДІЛ ІV"/>
      <sheetName val="Грозинська МШ РОЗДІЛ ІV (14)"/>
      <sheetName val="Сінгурівська РОЗДІЛ ІV"/>
      <sheetName val="Високопічська РОЗДІЛ ІV (2)"/>
      <sheetName val="Андрушівська  РОЗДІЛ ІV (2)"/>
      <sheetName val="Іршанська РОЗДІЛ ІV (6)"/>
      <sheetName val="Чуднівська  РОЗДІЛ ІV (7)"/>
      <sheetName val="Романівська  РОЗДІЛ ІV (5)"/>
      <sheetName val="Пулинська МШ  РОЗДІЛ ІV (6)"/>
      <sheetName val="Любар  РОЗДІЛ ІV (6)"/>
      <sheetName val="НОВ -волнс  РОЗДІЛ ІV (4)"/>
      <sheetName val="Бердичів муз шк  РОЗДІЛ ІV (5)"/>
      <sheetName val="  ЖТ ХШРОЗДІЛ ІV (4)"/>
      <sheetName val="Бердичівська ХШ  (6)"/>
      <sheetName val="Коростишівська ХШ ХШ  (7)"/>
      <sheetName val=" Овруцька ХШ РОЗДІЛ ІV "/>
      <sheetName val="Ружинська РОЗДІЛ ІV (3)"/>
      <sheetName val="Баранівська   (2)"/>
      <sheetName val="Словечанська мш  (2)"/>
      <sheetName val="Миропільська "/>
      <sheetName val="МШ № 4  (5)"/>
      <sheetName val="МШ 1  (5)"/>
      <sheetName val="МШ № 5  (4)"/>
      <sheetName val="МШ № 3  (4)"/>
      <sheetName val="Коростенська МШ (4)"/>
      <sheetName val="брусилів МШ (3)"/>
      <sheetName val="новогуййвинськ МШ (6)"/>
      <sheetName val=" (5)"/>
      <sheetName val="Брусилів  V (2)"/>
      <sheetName val="Ємільчинська РОЗДІЛ V (3)"/>
      <sheetName val="Коростишівська V (4)"/>
      <sheetName val="Лугинська V (5)"/>
      <sheetName val="Першотравнева V (6)"/>
      <sheetName val="Овруцька МШ V (7)"/>
      <sheetName val="Олевська V (8)"/>
      <sheetName val="Попільнянська V (9)"/>
      <sheetName val="Радомишельська V (10)"/>
      <sheetName val="Ружинська МШ V (11)"/>
      <sheetName val="Черняхівська МШ V (12)"/>
      <sheetName val="Новоборівська МШ V (13)"/>
      <sheetName val="Новогуйвинська МШ V (14)"/>
      <sheetName val="Барашівська V (15)"/>
      <sheetName val="Грозинська МШ V (16)"/>
      <sheetName val="Словечанська МШ V (17)"/>
      <sheetName val="Сінгурівська МШ V (18)"/>
      <sheetName val="Високопічська ШМ V (19)"/>
      <sheetName val="Андрушівська ШМ V (20)"/>
      <sheetName val="Баранівська ШМ  (21)"/>
      <sheetName val="Іршанська V (22)"/>
      <sheetName val="Романівська V (23)"/>
      <sheetName val="Пулинська ШМ V (24)"/>
      <sheetName val="Чуднівська ШМ V (25)"/>
      <sheetName val="Любарська ШМ V (26)"/>
      <sheetName val="Коростень ШМ  V (27)"/>
      <sheetName val="Малинська ШМ V (28)"/>
      <sheetName val="Новоград -вол V (29)"/>
      <sheetName val="ЖТ № 1 МШ V (30)"/>
      <sheetName val="Бердичівська МШ  V (31)"/>
      <sheetName val="мш № 3 V (32)"/>
      <sheetName val="МШ № 4 V (33)"/>
      <sheetName val="МШ № 5 V (34)"/>
      <sheetName val="ЖТ ХШ V (35)"/>
      <sheetName val="Коростишівська ХШ V (40)"/>
      <sheetName val="Бердичівська ХШ V (31)"/>
      <sheetName val="Миропільська ШМ V (41)"/>
      <sheetName val="Овруцька ХШ V (2)"/>
      <sheetName val="МШ№2 V (3)"/>
      <sheetName val="Хорошівська Розділ V (4)"/>
      <sheetName val=" Розділ V (4)"/>
      <sheetName val=" Розділ V (3)"/>
    </sheetNames>
    <sheetDataSet>
      <sheetData sheetId="0"/>
      <sheetData sheetId="1">
        <row r="6">
          <cell r="C6">
            <v>1</v>
          </cell>
          <cell r="D6">
            <v>0</v>
          </cell>
          <cell r="E6">
            <v>1</v>
          </cell>
        </row>
        <row r="7">
          <cell r="C7">
            <v>1885</v>
          </cell>
          <cell r="D7">
            <v>0</v>
          </cell>
          <cell r="E7">
            <v>1885</v>
          </cell>
        </row>
        <row r="8">
          <cell r="C8">
            <v>26</v>
          </cell>
          <cell r="D8">
            <v>0</v>
          </cell>
          <cell r="E8">
            <v>26</v>
          </cell>
        </row>
        <row r="9">
          <cell r="C9">
            <v>2</v>
          </cell>
          <cell r="D9">
            <v>0</v>
          </cell>
          <cell r="E9">
            <v>2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0</v>
          </cell>
          <cell r="E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2">
        <row r="6">
          <cell r="C6">
            <v>1</v>
          </cell>
          <cell r="D6">
            <v>0</v>
          </cell>
          <cell r="E6">
            <v>1</v>
          </cell>
        </row>
        <row r="7">
          <cell r="C7">
            <v>731.5</v>
          </cell>
          <cell r="D7">
            <v>0</v>
          </cell>
          <cell r="E7">
            <v>731.5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0</v>
          </cell>
          <cell r="E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3">
        <row r="6">
          <cell r="C6">
            <v>1</v>
          </cell>
          <cell r="D6">
            <v>0</v>
          </cell>
          <cell r="E6">
            <v>1</v>
          </cell>
        </row>
        <row r="7">
          <cell r="C7">
            <v>598</v>
          </cell>
          <cell r="D7">
            <v>0</v>
          </cell>
          <cell r="E7">
            <v>598</v>
          </cell>
        </row>
        <row r="8">
          <cell r="C8">
            <v>0</v>
          </cell>
          <cell r="D8">
            <v>0</v>
          </cell>
        </row>
        <row r="9">
          <cell r="C9">
            <v>2</v>
          </cell>
          <cell r="D9">
            <v>0</v>
          </cell>
          <cell r="E9">
            <v>2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0</v>
          </cell>
          <cell r="E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0</v>
          </cell>
          <cell r="E22">
            <v>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4">
        <row r="6">
          <cell r="C6">
            <v>1</v>
          </cell>
          <cell r="D6">
            <v>0</v>
          </cell>
          <cell r="E6">
            <v>1</v>
          </cell>
        </row>
        <row r="7">
          <cell r="C7">
            <v>347</v>
          </cell>
          <cell r="D7">
            <v>0</v>
          </cell>
          <cell r="E7">
            <v>347</v>
          </cell>
        </row>
        <row r="8">
          <cell r="C8">
            <v>0</v>
          </cell>
          <cell r="D8">
            <v>0</v>
          </cell>
        </row>
        <row r="9">
          <cell r="C9">
            <v>2</v>
          </cell>
          <cell r="D9">
            <v>0</v>
          </cell>
          <cell r="E9">
            <v>2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0</v>
          </cell>
          <cell r="E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0</v>
          </cell>
          <cell r="E22">
            <v>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5">
        <row r="6">
          <cell r="C6">
            <v>1</v>
          </cell>
          <cell r="D6">
            <v>0</v>
          </cell>
          <cell r="E6">
            <v>1</v>
          </cell>
        </row>
        <row r="7">
          <cell r="C7">
            <v>804.5</v>
          </cell>
          <cell r="D7">
            <v>0</v>
          </cell>
          <cell r="E7">
            <v>804.5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0</v>
          </cell>
          <cell r="E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0</v>
          </cell>
          <cell r="E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0</v>
          </cell>
          <cell r="E22">
            <v>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6">
        <row r="6">
          <cell r="C6">
            <v>1</v>
          </cell>
          <cell r="D6">
            <v>0</v>
          </cell>
          <cell r="E6">
            <v>1</v>
          </cell>
        </row>
        <row r="7">
          <cell r="C7">
            <v>3069</v>
          </cell>
          <cell r="D7">
            <v>0</v>
          </cell>
          <cell r="E7">
            <v>3069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0</v>
          </cell>
          <cell r="E9">
            <v>1</v>
          </cell>
        </row>
        <row r="10">
          <cell r="C10">
            <v>1</v>
          </cell>
          <cell r="D10">
            <v>0</v>
          </cell>
          <cell r="E10">
            <v>1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0</v>
          </cell>
          <cell r="E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1</v>
          </cell>
          <cell r="D20">
            <v>0</v>
          </cell>
          <cell r="E20">
            <v>1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0</v>
          </cell>
          <cell r="E22">
            <v>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7">
        <row r="6">
          <cell r="C6">
            <v>1</v>
          </cell>
          <cell r="D6">
            <v>0</v>
          </cell>
          <cell r="I6">
            <v>1</v>
          </cell>
        </row>
        <row r="7">
          <cell r="C7">
            <v>873</v>
          </cell>
          <cell r="D7">
            <v>0</v>
          </cell>
          <cell r="I7">
            <v>873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0</v>
          </cell>
          <cell r="I9">
            <v>1</v>
          </cell>
        </row>
        <row r="10">
          <cell r="C10">
            <v>1</v>
          </cell>
          <cell r="D10">
            <v>0</v>
          </cell>
          <cell r="E10">
            <v>1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8">
        <row r="6">
          <cell r="C6">
            <v>1</v>
          </cell>
          <cell r="D6">
            <v>0</v>
          </cell>
          <cell r="I6">
            <v>1</v>
          </cell>
        </row>
        <row r="7">
          <cell r="C7">
            <v>167</v>
          </cell>
          <cell r="D7">
            <v>0</v>
          </cell>
          <cell r="I7">
            <v>167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1</v>
          </cell>
          <cell r="D10">
            <v>0</v>
          </cell>
          <cell r="E10">
            <v>1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1</v>
          </cell>
          <cell r="D14">
            <v>0</v>
          </cell>
          <cell r="I14">
            <v>1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0</v>
          </cell>
          <cell r="I22">
            <v>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9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653.4</v>
          </cell>
          <cell r="D7">
            <v>653.4</v>
          </cell>
          <cell r="E7">
            <v>653.4</v>
          </cell>
          <cell r="F7">
            <v>653.4</v>
          </cell>
        </row>
        <row r="8">
          <cell r="C8">
            <v>399.6</v>
          </cell>
          <cell r="D8">
            <v>399.6</v>
          </cell>
          <cell r="E8">
            <v>399.6</v>
          </cell>
          <cell r="F8">
            <v>399.6</v>
          </cell>
        </row>
        <row r="9">
          <cell r="C9">
            <v>1</v>
          </cell>
          <cell r="D9">
            <v>1</v>
          </cell>
          <cell r="E9">
            <v>1</v>
          </cell>
          <cell r="F9">
            <v>1</v>
          </cell>
        </row>
        <row r="10">
          <cell r="C10">
            <v>1</v>
          </cell>
          <cell r="D10">
            <v>1</v>
          </cell>
          <cell r="E10">
            <v>1</v>
          </cell>
          <cell r="F10">
            <v>1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1</v>
          </cell>
          <cell r="D14">
            <v>1</v>
          </cell>
          <cell r="E14">
            <v>1</v>
          </cell>
          <cell r="F14">
            <v>1</v>
          </cell>
        </row>
        <row r="15">
          <cell r="C15">
            <v>1</v>
          </cell>
          <cell r="D15">
            <v>1</v>
          </cell>
          <cell r="E15">
            <v>1</v>
          </cell>
          <cell r="F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1</v>
          </cell>
          <cell r="E22">
            <v>1</v>
          </cell>
          <cell r="F22">
            <v>1</v>
          </cell>
        </row>
        <row r="23">
          <cell r="C23">
            <v>1</v>
          </cell>
          <cell r="D23">
            <v>1</v>
          </cell>
          <cell r="E23">
            <v>1</v>
          </cell>
          <cell r="F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10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1208</v>
          </cell>
          <cell r="D7">
            <v>1208</v>
          </cell>
          <cell r="E7">
            <v>1208</v>
          </cell>
          <cell r="F7">
            <v>1208</v>
          </cell>
        </row>
        <row r="8">
          <cell r="C8">
            <v>0</v>
          </cell>
          <cell r="D8">
            <v>0</v>
          </cell>
        </row>
        <row r="9">
          <cell r="C9">
            <v>2</v>
          </cell>
          <cell r="D9">
            <v>2</v>
          </cell>
          <cell r="E9">
            <v>2</v>
          </cell>
          <cell r="F9">
            <v>2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1</v>
          </cell>
          <cell r="E17">
            <v>1</v>
          </cell>
          <cell r="F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1</v>
          </cell>
          <cell r="E22">
            <v>1</v>
          </cell>
          <cell r="F22">
            <v>1</v>
          </cell>
        </row>
        <row r="23">
          <cell r="C23">
            <v>1</v>
          </cell>
          <cell r="D23">
            <v>1</v>
          </cell>
          <cell r="E23">
            <v>1</v>
          </cell>
          <cell r="F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11">
        <row r="6">
          <cell r="C6">
            <v>1</v>
          </cell>
          <cell r="D6">
            <v>0</v>
          </cell>
          <cell r="M6">
            <v>1</v>
          </cell>
        </row>
        <row r="7">
          <cell r="C7">
            <v>1240</v>
          </cell>
          <cell r="D7">
            <v>0</v>
          </cell>
          <cell r="M7">
            <v>1240</v>
          </cell>
        </row>
        <row r="8">
          <cell r="C8">
            <v>0</v>
          </cell>
          <cell r="D8">
            <v>0</v>
          </cell>
        </row>
        <row r="9">
          <cell r="C9">
            <v>4</v>
          </cell>
          <cell r="D9">
            <v>0</v>
          </cell>
          <cell r="M9">
            <v>4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0</v>
          </cell>
          <cell r="M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3</v>
          </cell>
          <cell r="D20">
            <v>0</v>
          </cell>
          <cell r="M20">
            <v>3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0</v>
          </cell>
          <cell r="M22">
            <v>1</v>
          </cell>
        </row>
        <row r="23">
          <cell r="C23">
            <v>1</v>
          </cell>
          <cell r="D23">
            <v>0</v>
          </cell>
          <cell r="M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12">
        <row r="6">
          <cell r="C6">
            <v>1</v>
          </cell>
          <cell r="D6">
            <v>0</v>
          </cell>
          <cell r="M6">
            <v>1</v>
          </cell>
        </row>
        <row r="7">
          <cell r="C7">
            <v>1976</v>
          </cell>
          <cell r="D7">
            <v>0</v>
          </cell>
          <cell r="M7">
            <v>1976</v>
          </cell>
        </row>
        <row r="8">
          <cell r="C8">
            <v>42</v>
          </cell>
          <cell r="D8">
            <v>0</v>
          </cell>
          <cell r="M8">
            <v>42</v>
          </cell>
        </row>
        <row r="9">
          <cell r="C9">
            <v>1</v>
          </cell>
          <cell r="D9">
            <v>0</v>
          </cell>
          <cell r="M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0</v>
          </cell>
          <cell r="M15">
            <v>1</v>
          </cell>
        </row>
        <row r="16">
          <cell r="C16">
            <v>1</v>
          </cell>
          <cell r="D16">
            <v>0</v>
          </cell>
          <cell r="M16">
            <v>1</v>
          </cell>
        </row>
        <row r="17">
          <cell r="C17">
            <v>1</v>
          </cell>
          <cell r="D17">
            <v>0</v>
          </cell>
          <cell r="M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0</v>
          </cell>
          <cell r="M22">
            <v>1</v>
          </cell>
        </row>
        <row r="23">
          <cell r="C23">
            <v>1</v>
          </cell>
          <cell r="D23">
            <v>0</v>
          </cell>
          <cell r="M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13">
        <row r="6">
          <cell r="C6">
            <v>1</v>
          </cell>
          <cell r="D6">
            <v>0</v>
          </cell>
          <cell r="M6">
            <v>1</v>
          </cell>
        </row>
        <row r="7">
          <cell r="C7">
            <v>1433</v>
          </cell>
          <cell r="D7">
            <v>0</v>
          </cell>
          <cell r="M7">
            <v>1433</v>
          </cell>
        </row>
        <row r="8">
          <cell r="C8">
            <v>130</v>
          </cell>
          <cell r="D8">
            <v>0</v>
          </cell>
          <cell r="M8">
            <v>130</v>
          </cell>
        </row>
        <row r="9">
          <cell r="C9">
            <v>1</v>
          </cell>
          <cell r="D9">
            <v>0</v>
          </cell>
          <cell r="M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0</v>
          </cell>
          <cell r="M15">
            <v>1</v>
          </cell>
        </row>
        <row r="16">
          <cell r="C16">
            <v>1</v>
          </cell>
          <cell r="D16">
            <v>0</v>
          </cell>
          <cell r="M16">
            <v>1</v>
          </cell>
        </row>
        <row r="17">
          <cell r="C17">
            <v>1</v>
          </cell>
          <cell r="D17">
            <v>0</v>
          </cell>
          <cell r="M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0</v>
          </cell>
          <cell r="M22">
            <v>1</v>
          </cell>
        </row>
        <row r="23">
          <cell r="C23">
            <v>1</v>
          </cell>
          <cell r="D23">
            <v>0</v>
          </cell>
          <cell r="M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14">
        <row r="6">
          <cell r="C6">
            <v>1</v>
          </cell>
          <cell r="D6">
            <v>1</v>
          </cell>
          <cell r="M6">
            <v>1</v>
          </cell>
          <cell r="N6">
            <v>1</v>
          </cell>
        </row>
        <row r="7">
          <cell r="C7">
            <v>1088</v>
          </cell>
          <cell r="D7">
            <v>1088</v>
          </cell>
          <cell r="M7">
            <v>1088</v>
          </cell>
          <cell r="N7">
            <v>1088</v>
          </cell>
        </row>
        <row r="8">
          <cell r="C8">
            <v>0</v>
          </cell>
          <cell r="D8">
            <v>0</v>
          </cell>
        </row>
        <row r="9">
          <cell r="C9">
            <v>2</v>
          </cell>
          <cell r="D9">
            <v>2</v>
          </cell>
          <cell r="M9">
            <v>2</v>
          </cell>
          <cell r="N9">
            <v>2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1</v>
          </cell>
          <cell r="M15">
            <v>1</v>
          </cell>
          <cell r="N15">
            <v>1</v>
          </cell>
        </row>
        <row r="16">
          <cell r="C16">
            <v>1</v>
          </cell>
          <cell r="D16">
            <v>1</v>
          </cell>
          <cell r="M16">
            <v>1</v>
          </cell>
          <cell r="N16">
            <v>1</v>
          </cell>
        </row>
        <row r="17">
          <cell r="C17">
            <v>1</v>
          </cell>
          <cell r="D17">
            <v>1</v>
          </cell>
          <cell r="M17">
            <v>1</v>
          </cell>
          <cell r="N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15">
        <row r="6">
          <cell r="C6">
            <v>1</v>
          </cell>
          <cell r="D6">
            <v>1</v>
          </cell>
          <cell r="M6">
            <v>1</v>
          </cell>
          <cell r="N6">
            <v>1</v>
          </cell>
        </row>
        <row r="7">
          <cell r="C7">
            <v>1433</v>
          </cell>
          <cell r="D7">
            <v>1433</v>
          </cell>
          <cell r="M7">
            <v>1433</v>
          </cell>
          <cell r="N7">
            <v>1433</v>
          </cell>
        </row>
        <row r="8">
          <cell r="C8">
            <v>130</v>
          </cell>
          <cell r="D8">
            <v>130</v>
          </cell>
          <cell r="M8">
            <v>130</v>
          </cell>
          <cell r="N8">
            <v>130</v>
          </cell>
        </row>
        <row r="9">
          <cell r="C9">
            <v>1</v>
          </cell>
          <cell r="D9">
            <v>1</v>
          </cell>
          <cell r="M9">
            <v>1</v>
          </cell>
          <cell r="N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1</v>
          </cell>
          <cell r="M15">
            <v>1</v>
          </cell>
          <cell r="N15">
            <v>1</v>
          </cell>
        </row>
        <row r="16">
          <cell r="C16">
            <v>1</v>
          </cell>
          <cell r="D16">
            <v>1</v>
          </cell>
          <cell r="M16">
            <v>1</v>
          </cell>
          <cell r="N16">
            <v>1</v>
          </cell>
        </row>
        <row r="17">
          <cell r="C17">
            <v>1</v>
          </cell>
          <cell r="D17">
            <v>1</v>
          </cell>
          <cell r="M17">
            <v>1</v>
          </cell>
          <cell r="N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1</v>
          </cell>
          <cell r="M22">
            <v>1</v>
          </cell>
          <cell r="N22">
            <v>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16">
        <row r="6">
          <cell r="C6">
            <v>1</v>
          </cell>
          <cell r="D6">
            <v>0</v>
          </cell>
          <cell r="E6">
            <v>1</v>
          </cell>
        </row>
        <row r="7">
          <cell r="C7">
            <v>1033</v>
          </cell>
          <cell r="D7">
            <v>0</v>
          </cell>
          <cell r="E7">
            <v>1033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0</v>
          </cell>
          <cell r="E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1</v>
          </cell>
          <cell r="D14">
            <v>0</v>
          </cell>
          <cell r="E14">
            <v>1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1</v>
          </cell>
          <cell r="D20">
            <v>0</v>
          </cell>
          <cell r="E20">
            <v>1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17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301</v>
          </cell>
          <cell r="D7">
            <v>301</v>
          </cell>
          <cell r="E7">
            <v>301</v>
          </cell>
          <cell r="F7">
            <v>301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1</v>
          </cell>
          <cell r="E9">
            <v>1</v>
          </cell>
          <cell r="F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1</v>
          </cell>
          <cell r="E15">
            <v>1</v>
          </cell>
          <cell r="F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1</v>
          </cell>
          <cell r="E17">
            <v>1</v>
          </cell>
          <cell r="F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18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358</v>
          </cell>
          <cell r="D7">
            <v>358</v>
          </cell>
          <cell r="E7">
            <v>358</v>
          </cell>
          <cell r="F7">
            <v>358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1</v>
          </cell>
          <cell r="E9">
            <v>1</v>
          </cell>
          <cell r="F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1</v>
          </cell>
          <cell r="E15">
            <v>1</v>
          </cell>
          <cell r="F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1</v>
          </cell>
          <cell r="D20">
            <v>1</v>
          </cell>
          <cell r="E20">
            <v>1</v>
          </cell>
          <cell r="F20">
            <v>1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19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290.3</v>
          </cell>
          <cell r="D7">
            <v>290</v>
          </cell>
          <cell r="E7">
            <v>290.3</v>
          </cell>
          <cell r="F7">
            <v>290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1</v>
          </cell>
          <cell r="E9">
            <v>1</v>
          </cell>
          <cell r="F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1</v>
          </cell>
          <cell r="D14">
            <v>1</v>
          </cell>
          <cell r="E14">
            <v>1</v>
          </cell>
          <cell r="F14">
            <v>1</v>
          </cell>
        </row>
        <row r="15">
          <cell r="C15">
            <v>1</v>
          </cell>
          <cell r="D15">
            <v>1</v>
          </cell>
          <cell r="E15">
            <v>1</v>
          </cell>
          <cell r="F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20">
        <row r="6">
          <cell r="C6">
            <v>1</v>
          </cell>
          <cell r="D6">
            <v>0</v>
          </cell>
          <cell r="E6">
            <v>1</v>
          </cell>
        </row>
        <row r="7">
          <cell r="C7">
            <v>454</v>
          </cell>
          <cell r="D7">
            <v>0</v>
          </cell>
          <cell r="E7">
            <v>454</v>
          </cell>
        </row>
        <row r="8">
          <cell r="C8">
            <v>0</v>
          </cell>
          <cell r="D8">
            <v>0</v>
          </cell>
        </row>
        <row r="9">
          <cell r="C9">
            <v>2</v>
          </cell>
          <cell r="D9">
            <v>0</v>
          </cell>
          <cell r="E9">
            <v>2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1</v>
          </cell>
          <cell r="D14">
            <v>0</v>
          </cell>
          <cell r="E14">
            <v>1</v>
          </cell>
        </row>
        <row r="15">
          <cell r="C15">
            <v>1</v>
          </cell>
          <cell r="D15">
            <v>0</v>
          </cell>
          <cell r="E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21">
        <row r="6">
          <cell r="C6">
            <v>1</v>
          </cell>
          <cell r="D6">
            <v>0</v>
          </cell>
          <cell r="E6">
            <v>1</v>
          </cell>
        </row>
        <row r="7">
          <cell r="C7">
            <v>296</v>
          </cell>
          <cell r="D7">
            <v>0</v>
          </cell>
          <cell r="E7">
            <v>296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0</v>
          </cell>
          <cell r="E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22">
        <row r="6">
          <cell r="C6">
            <v>1</v>
          </cell>
          <cell r="D6">
            <v>0</v>
          </cell>
          <cell r="I6">
            <v>1</v>
          </cell>
        </row>
        <row r="7">
          <cell r="C7">
            <v>192</v>
          </cell>
          <cell r="D7">
            <v>0</v>
          </cell>
          <cell r="I7">
            <v>192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0</v>
          </cell>
          <cell r="I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23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425</v>
          </cell>
          <cell r="D7">
            <v>425</v>
          </cell>
          <cell r="E7">
            <v>425</v>
          </cell>
          <cell r="F7">
            <v>425</v>
          </cell>
        </row>
        <row r="8">
          <cell r="C8">
            <v>0</v>
          </cell>
          <cell r="D8">
            <v>0</v>
          </cell>
        </row>
        <row r="9">
          <cell r="C9">
            <v>2</v>
          </cell>
          <cell r="D9">
            <v>2</v>
          </cell>
          <cell r="E9">
            <v>2</v>
          </cell>
          <cell r="F9">
            <v>2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1</v>
          </cell>
          <cell r="E15">
            <v>1</v>
          </cell>
          <cell r="F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24">
        <row r="6">
          <cell r="C6">
            <v>1</v>
          </cell>
          <cell r="D6">
            <v>0</v>
          </cell>
          <cell r="E6">
            <v>1</v>
          </cell>
        </row>
        <row r="7">
          <cell r="C7">
            <v>937.83</v>
          </cell>
          <cell r="D7">
            <v>0</v>
          </cell>
          <cell r="E7">
            <v>937.83</v>
          </cell>
        </row>
        <row r="8">
          <cell r="C8">
            <v>68.17</v>
          </cell>
          <cell r="D8">
            <v>0</v>
          </cell>
          <cell r="E8">
            <v>68.17</v>
          </cell>
        </row>
        <row r="9">
          <cell r="C9">
            <v>1</v>
          </cell>
          <cell r="D9">
            <v>0</v>
          </cell>
          <cell r="E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25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486</v>
          </cell>
          <cell r="D7">
            <v>486</v>
          </cell>
          <cell r="E7">
            <v>486</v>
          </cell>
          <cell r="F7">
            <v>486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1</v>
          </cell>
          <cell r="E9">
            <v>1</v>
          </cell>
          <cell r="F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1</v>
          </cell>
          <cell r="E15">
            <v>1</v>
          </cell>
          <cell r="F15">
            <v>1</v>
          </cell>
        </row>
        <row r="16">
          <cell r="C16">
            <v>1</v>
          </cell>
          <cell r="D16">
            <v>1</v>
          </cell>
          <cell r="E16">
            <v>1</v>
          </cell>
          <cell r="F16">
            <v>1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1</v>
          </cell>
          <cell r="E22">
            <v>1</v>
          </cell>
          <cell r="F22">
            <v>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26">
        <row r="6">
          <cell r="C6">
            <v>1</v>
          </cell>
          <cell r="D6">
            <v>0</v>
          </cell>
          <cell r="E6">
            <v>1</v>
          </cell>
        </row>
        <row r="7">
          <cell r="C7">
            <v>515</v>
          </cell>
          <cell r="D7">
            <v>0</v>
          </cell>
          <cell r="E7">
            <v>515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0</v>
          </cell>
          <cell r="E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1</v>
          </cell>
          <cell r="D21">
            <v>0</v>
          </cell>
          <cell r="E21">
            <v>1</v>
          </cell>
        </row>
        <row r="22">
          <cell r="C22">
            <v>1</v>
          </cell>
          <cell r="D22">
            <v>0</v>
          </cell>
          <cell r="E22">
            <v>1</v>
          </cell>
        </row>
        <row r="23">
          <cell r="C23">
            <v>1</v>
          </cell>
          <cell r="D23">
            <v>0</v>
          </cell>
          <cell r="E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27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370</v>
          </cell>
          <cell r="D7">
            <v>370</v>
          </cell>
          <cell r="E7">
            <v>370</v>
          </cell>
          <cell r="F7">
            <v>370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1</v>
          </cell>
          <cell r="E15">
            <v>1</v>
          </cell>
          <cell r="F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28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340</v>
          </cell>
          <cell r="D7">
            <v>340</v>
          </cell>
          <cell r="E7">
            <v>340</v>
          </cell>
          <cell r="F7">
            <v>340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1</v>
          </cell>
          <cell r="E9">
            <v>1</v>
          </cell>
          <cell r="F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1</v>
          </cell>
          <cell r="E15">
            <v>1</v>
          </cell>
          <cell r="F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1</v>
          </cell>
          <cell r="D20">
            <v>1</v>
          </cell>
          <cell r="E20">
            <v>1</v>
          </cell>
          <cell r="F20">
            <v>1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29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11</v>
          </cell>
          <cell r="D7">
            <v>11</v>
          </cell>
          <cell r="E7">
            <v>11</v>
          </cell>
          <cell r="F7">
            <v>11</v>
          </cell>
        </row>
        <row r="8">
          <cell r="C8">
            <v>165.64</v>
          </cell>
          <cell r="D8">
            <v>166</v>
          </cell>
          <cell r="E8">
            <v>165.64</v>
          </cell>
          <cell r="F8">
            <v>166</v>
          </cell>
        </row>
        <row r="9">
          <cell r="C9">
            <v>1</v>
          </cell>
          <cell r="D9">
            <v>1</v>
          </cell>
          <cell r="E9">
            <v>1</v>
          </cell>
          <cell r="F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1</v>
          </cell>
          <cell r="D14">
            <v>1</v>
          </cell>
          <cell r="E14">
            <v>1</v>
          </cell>
          <cell r="F14">
            <v>1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1</v>
          </cell>
          <cell r="D20">
            <v>1</v>
          </cell>
          <cell r="E20">
            <v>1</v>
          </cell>
          <cell r="F20">
            <v>1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1</v>
          </cell>
          <cell r="E22">
            <v>1</v>
          </cell>
          <cell r="F22">
            <v>1</v>
          </cell>
        </row>
        <row r="23">
          <cell r="C23">
            <v>1</v>
          </cell>
          <cell r="D23">
            <v>1</v>
          </cell>
          <cell r="E23">
            <v>1</v>
          </cell>
          <cell r="F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30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280.5</v>
          </cell>
          <cell r="D7">
            <v>281</v>
          </cell>
          <cell r="E7">
            <v>280.5</v>
          </cell>
          <cell r="F7">
            <v>281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1</v>
          </cell>
          <cell r="D14">
            <v>1</v>
          </cell>
          <cell r="E14">
            <v>1</v>
          </cell>
          <cell r="F14">
            <v>1</v>
          </cell>
        </row>
        <row r="15">
          <cell r="C15">
            <v>1</v>
          </cell>
          <cell r="D15">
            <v>1</v>
          </cell>
          <cell r="E15">
            <v>1</v>
          </cell>
          <cell r="F15">
            <v>1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1</v>
          </cell>
          <cell r="E22">
            <v>1</v>
          </cell>
          <cell r="F22">
            <v>1</v>
          </cell>
        </row>
        <row r="23">
          <cell r="C23">
            <v>1</v>
          </cell>
          <cell r="D23">
            <v>1</v>
          </cell>
          <cell r="E23">
            <v>1</v>
          </cell>
          <cell r="F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31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300</v>
          </cell>
          <cell r="D7">
            <v>300</v>
          </cell>
          <cell r="E7">
            <v>300</v>
          </cell>
          <cell r="F7">
            <v>300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32">
        <row r="6"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C7">
            <v>153</v>
          </cell>
          <cell r="D7">
            <v>153</v>
          </cell>
          <cell r="E7">
            <v>153</v>
          </cell>
          <cell r="F7">
            <v>153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1</v>
          </cell>
          <cell r="D10">
            <v>1</v>
          </cell>
          <cell r="E10">
            <v>1</v>
          </cell>
          <cell r="F10">
            <v>1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33">
        <row r="6">
          <cell r="C6">
            <v>1</v>
          </cell>
          <cell r="D6">
            <v>1</v>
          </cell>
          <cell r="M6">
            <v>1</v>
          </cell>
          <cell r="N6">
            <v>1</v>
          </cell>
        </row>
        <row r="7">
          <cell r="C7">
            <v>580</v>
          </cell>
          <cell r="D7">
            <v>580</v>
          </cell>
          <cell r="M7">
            <v>580</v>
          </cell>
          <cell r="N7">
            <v>580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1</v>
          </cell>
          <cell r="M9">
            <v>1</v>
          </cell>
          <cell r="N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1</v>
          </cell>
          <cell r="D14">
            <v>1</v>
          </cell>
          <cell r="M14">
            <v>1</v>
          </cell>
          <cell r="N14">
            <v>1</v>
          </cell>
        </row>
        <row r="15">
          <cell r="C15">
            <v>1</v>
          </cell>
          <cell r="D15">
            <v>1</v>
          </cell>
          <cell r="M15">
            <v>1</v>
          </cell>
          <cell r="N15">
            <v>1</v>
          </cell>
        </row>
        <row r="16">
          <cell r="C16">
            <v>1</v>
          </cell>
          <cell r="D16">
            <v>1</v>
          </cell>
          <cell r="M16">
            <v>1</v>
          </cell>
          <cell r="N16">
            <v>1</v>
          </cell>
        </row>
        <row r="17">
          <cell r="C17">
            <v>1</v>
          </cell>
          <cell r="D17">
            <v>1</v>
          </cell>
          <cell r="M17">
            <v>1</v>
          </cell>
          <cell r="N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1</v>
          </cell>
          <cell r="D23">
            <v>1</v>
          </cell>
          <cell r="M23">
            <v>1</v>
          </cell>
          <cell r="N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34">
        <row r="6">
          <cell r="C6">
            <v>1</v>
          </cell>
          <cell r="D6">
            <v>0</v>
          </cell>
          <cell r="M6">
            <v>1</v>
          </cell>
        </row>
        <row r="7">
          <cell r="C7">
            <v>974</v>
          </cell>
          <cell r="D7">
            <v>0</v>
          </cell>
          <cell r="M7">
            <v>974</v>
          </cell>
        </row>
        <row r="8">
          <cell r="C8">
            <v>0</v>
          </cell>
          <cell r="D8">
            <v>0</v>
          </cell>
        </row>
        <row r="9">
          <cell r="C9">
            <v>3</v>
          </cell>
          <cell r="D9">
            <v>0</v>
          </cell>
          <cell r="M9">
            <v>3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0</v>
          </cell>
          <cell r="M15">
            <v>1</v>
          </cell>
        </row>
        <row r="16">
          <cell r="C16">
            <v>1</v>
          </cell>
          <cell r="D16">
            <v>0</v>
          </cell>
          <cell r="M16">
            <v>1</v>
          </cell>
        </row>
        <row r="17">
          <cell r="C17">
            <v>1</v>
          </cell>
          <cell r="D17">
            <v>0</v>
          </cell>
          <cell r="M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0</v>
          </cell>
          <cell r="M22">
            <v>1</v>
          </cell>
        </row>
        <row r="23">
          <cell r="C23">
            <v>1</v>
          </cell>
          <cell r="D23">
            <v>0</v>
          </cell>
          <cell r="M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35">
        <row r="6">
          <cell r="C6">
            <v>1</v>
          </cell>
          <cell r="D6">
            <v>0</v>
          </cell>
          <cell r="M6">
            <v>1</v>
          </cell>
        </row>
        <row r="7">
          <cell r="C7">
            <v>334</v>
          </cell>
          <cell r="D7">
            <v>0</v>
          </cell>
          <cell r="M7">
            <v>334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1</v>
          </cell>
          <cell r="D16">
            <v>0</v>
          </cell>
          <cell r="M16">
            <v>1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36">
        <row r="6">
          <cell r="C6">
            <v>1</v>
          </cell>
          <cell r="D6">
            <v>1</v>
          </cell>
          <cell r="M6">
            <v>1</v>
          </cell>
          <cell r="N6">
            <v>1</v>
          </cell>
        </row>
        <row r="7">
          <cell r="C7">
            <v>615</v>
          </cell>
          <cell r="D7">
            <v>615</v>
          </cell>
          <cell r="M7">
            <v>615</v>
          </cell>
          <cell r="N7">
            <v>615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1</v>
          </cell>
          <cell r="M9">
            <v>1</v>
          </cell>
          <cell r="N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1</v>
          </cell>
          <cell r="D14">
            <v>1</v>
          </cell>
          <cell r="M14">
            <v>1</v>
          </cell>
          <cell r="N14">
            <v>1</v>
          </cell>
        </row>
        <row r="15">
          <cell r="C15">
            <v>1</v>
          </cell>
          <cell r="D15">
            <v>1</v>
          </cell>
          <cell r="M15">
            <v>1</v>
          </cell>
          <cell r="N15">
            <v>1</v>
          </cell>
        </row>
        <row r="16">
          <cell r="C16">
            <v>1</v>
          </cell>
          <cell r="D16">
            <v>1</v>
          </cell>
          <cell r="M16">
            <v>1</v>
          </cell>
          <cell r="N16">
            <v>1</v>
          </cell>
        </row>
        <row r="17">
          <cell r="C17">
            <v>1</v>
          </cell>
          <cell r="D17">
            <v>1</v>
          </cell>
          <cell r="M17">
            <v>1</v>
          </cell>
          <cell r="N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1</v>
          </cell>
          <cell r="M22">
            <v>1</v>
          </cell>
          <cell r="N22">
            <v>1</v>
          </cell>
        </row>
        <row r="23">
          <cell r="C23">
            <v>1</v>
          </cell>
          <cell r="D23">
            <v>1</v>
          </cell>
          <cell r="M23">
            <v>1</v>
          </cell>
          <cell r="N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37">
        <row r="6">
          <cell r="C6">
            <v>1</v>
          </cell>
          <cell r="D6">
            <v>1</v>
          </cell>
          <cell r="M6">
            <v>1</v>
          </cell>
          <cell r="N6">
            <v>1</v>
          </cell>
        </row>
        <row r="7">
          <cell r="C7">
            <v>341</v>
          </cell>
          <cell r="D7">
            <v>341</v>
          </cell>
          <cell r="M7">
            <v>341</v>
          </cell>
          <cell r="N7">
            <v>341</v>
          </cell>
        </row>
        <row r="8">
          <cell r="C8">
            <v>0</v>
          </cell>
          <cell r="D8">
            <v>0</v>
          </cell>
        </row>
        <row r="9">
          <cell r="C9">
            <v>1</v>
          </cell>
          <cell r="D9">
            <v>1</v>
          </cell>
          <cell r="M9">
            <v>1</v>
          </cell>
          <cell r="N9">
            <v>1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1</v>
          </cell>
          <cell r="D14">
            <v>1</v>
          </cell>
          <cell r="M14">
            <v>1</v>
          </cell>
          <cell r="N14">
            <v>1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1</v>
          </cell>
          <cell r="D21">
            <v>1</v>
          </cell>
          <cell r="M21">
            <v>1</v>
          </cell>
          <cell r="N21">
            <v>1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38">
        <row r="6">
          <cell r="C6">
            <v>1</v>
          </cell>
          <cell r="D6">
            <v>0</v>
          </cell>
          <cell r="M6">
            <v>1</v>
          </cell>
        </row>
        <row r="7">
          <cell r="C7">
            <v>632</v>
          </cell>
          <cell r="D7">
            <v>0</v>
          </cell>
          <cell r="M7">
            <v>632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1</v>
          </cell>
          <cell r="D16">
            <v>0</v>
          </cell>
          <cell r="M16">
            <v>1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0</v>
          </cell>
          <cell r="M22">
            <v>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39">
        <row r="6">
          <cell r="C6">
            <v>1</v>
          </cell>
          <cell r="D6">
            <v>0</v>
          </cell>
          <cell r="I6">
            <v>1</v>
          </cell>
        </row>
        <row r="7">
          <cell r="C7">
            <v>416</v>
          </cell>
          <cell r="D7">
            <v>0</v>
          </cell>
          <cell r="I7">
            <v>416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0</v>
          </cell>
          <cell r="I22">
            <v>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40">
        <row r="6">
          <cell r="C6">
            <v>1</v>
          </cell>
          <cell r="D6">
            <v>1</v>
          </cell>
          <cell r="M6">
            <v>1</v>
          </cell>
          <cell r="N6">
            <v>1</v>
          </cell>
        </row>
        <row r="7">
          <cell r="C7">
            <v>221</v>
          </cell>
          <cell r="D7">
            <v>221</v>
          </cell>
          <cell r="M7">
            <v>221</v>
          </cell>
          <cell r="N7">
            <v>221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1</v>
          </cell>
          <cell r="D14">
            <v>1</v>
          </cell>
          <cell r="M14">
            <v>1</v>
          </cell>
          <cell r="N14">
            <v>1</v>
          </cell>
        </row>
        <row r="15">
          <cell r="C15">
            <v>0</v>
          </cell>
          <cell r="D15">
            <v>0</v>
          </cell>
        </row>
        <row r="16">
          <cell r="C16">
            <v>1</v>
          </cell>
          <cell r="D16">
            <v>1</v>
          </cell>
          <cell r="M16">
            <v>1</v>
          </cell>
          <cell r="N16">
            <v>1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1</v>
          </cell>
          <cell r="M22">
            <v>1</v>
          </cell>
          <cell r="N22">
            <v>1</v>
          </cell>
        </row>
        <row r="23">
          <cell r="C23">
            <v>1</v>
          </cell>
          <cell r="D23">
            <v>1</v>
          </cell>
          <cell r="M23">
            <v>1</v>
          </cell>
          <cell r="N23">
            <v>1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41"/>
      <sheetData sheetId="42">
        <row r="8">
          <cell r="D8">
            <v>53</v>
          </cell>
        </row>
      </sheetData>
      <sheetData sheetId="43">
        <row r="8">
          <cell r="D8">
            <v>0</v>
          </cell>
        </row>
      </sheetData>
      <sheetData sheetId="44">
        <row r="8">
          <cell r="D8">
            <v>13</v>
          </cell>
        </row>
      </sheetData>
      <sheetData sheetId="45">
        <row r="8">
          <cell r="D8">
            <v>28</v>
          </cell>
        </row>
      </sheetData>
      <sheetData sheetId="46">
        <row r="8">
          <cell r="D8">
            <v>6</v>
          </cell>
        </row>
      </sheetData>
      <sheetData sheetId="47">
        <row r="8">
          <cell r="D8">
            <v>18</v>
          </cell>
        </row>
      </sheetData>
      <sheetData sheetId="48">
        <row r="8">
          <cell r="D8">
            <v>12</v>
          </cell>
        </row>
      </sheetData>
      <sheetData sheetId="49">
        <row r="8">
          <cell r="D8">
            <v>9</v>
          </cell>
        </row>
      </sheetData>
      <sheetData sheetId="50">
        <row r="8">
          <cell r="D8">
            <v>19</v>
          </cell>
        </row>
      </sheetData>
      <sheetData sheetId="51">
        <row r="8">
          <cell r="D8">
            <v>16</v>
          </cell>
        </row>
      </sheetData>
      <sheetData sheetId="52">
        <row r="8">
          <cell r="D8">
            <v>6</v>
          </cell>
        </row>
      </sheetData>
      <sheetData sheetId="53">
        <row r="8">
          <cell r="D8">
            <v>1</v>
          </cell>
        </row>
      </sheetData>
      <sheetData sheetId="54">
        <row r="8">
          <cell r="D8">
            <v>6</v>
          </cell>
        </row>
      </sheetData>
      <sheetData sheetId="55">
        <row r="8">
          <cell r="D8">
            <v>12</v>
          </cell>
        </row>
      </sheetData>
      <sheetData sheetId="56">
        <row r="8">
          <cell r="D8">
            <v>7</v>
          </cell>
        </row>
      </sheetData>
      <sheetData sheetId="57">
        <row r="8">
          <cell r="D8">
            <v>19</v>
          </cell>
        </row>
      </sheetData>
      <sheetData sheetId="58">
        <row r="8">
          <cell r="D8">
            <v>3</v>
          </cell>
        </row>
      </sheetData>
      <sheetData sheetId="59">
        <row r="8">
          <cell r="D8">
            <v>10</v>
          </cell>
        </row>
      </sheetData>
      <sheetData sheetId="60">
        <row r="8">
          <cell r="D8">
            <v>53</v>
          </cell>
        </row>
      </sheetData>
      <sheetData sheetId="61">
        <row r="8">
          <cell r="D8">
            <v>13</v>
          </cell>
        </row>
      </sheetData>
      <sheetData sheetId="62">
        <row r="8">
          <cell r="D8">
            <v>53</v>
          </cell>
        </row>
      </sheetData>
      <sheetData sheetId="63">
        <row r="8">
          <cell r="D8">
            <v>51</v>
          </cell>
        </row>
      </sheetData>
      <sheetData sheetId="64">
        <row r="8">
          <cell r="D8">
            <v>52</v>
          </cell>
        </row>
      </sheetData>
      <sheetData sheetId="65"/>
      <sheetData sheetId="66">
        <row r="8">
          <cell r="D8">
            <v>42</v>
          </cell>
        </row>
      </sheetData>
      <sheetData sheetId="67">
        <row r="8">
          <cell r="D8">
            <v>32</v>
          </cell>
        </row>
      </sheetData>
      <sheetData sheetId="68">
        <row r="8">
          <cell r="D8">
            <v>4</v>
          </cell>
        </row>
      </sheetData>
      <sheetData sheetId="69">
        <row r="8">
          <cell r="D8">
            <v>35</v>
          </cell>
        </row>
      </sheetData>
      <sheetData sheetId="70">
        <row r="8">
          <cell r="D8">
            <v>8</v>
          </cell>
        </row>
      </sheetData>
      <sheetData sheetId="71">
        <row r="8">
          <cell r="D8">
            <v>6</v>
          </cell>
        </row>
      </sheetData>
      <sheetData sheetId="72">
        <row r="8">
          <cell r="D8">
            <v>4</v>
          </cell>
        </row>
      </sheetData>
      <sheetData sheetId="73">
        <row r="8">
          <cell r="D8">
            <v>5</v>
          </cell>
        </row>
      </sheetData>
      <sheetData sheetId="74">
        <row r="8">
          <cell r="D8">
            <v>5</v>
          </cell>
        </row>
      </sheetData>
      <sheetData sheetId="75">
        <row r="8">
          <cell r="D8">
            <v>22</v>
          </cell>
        </row>
      </sheetData>
      <sheetData sheetId="76">
        <row r="8">
          <cell r="D8">
            <v>3</v>
          </cell>
        </row>
      </sheetData>
      <sheetData sheetId="77">
        <row r="8">
          <cell r="D8">
            <v>46</v>
          </cell>
        </row>
      </sheetData>
      <sheetData sheetId="78">
        <row r="8">
          <cell r="F8">
            <v>1</v>
          </cell>
        </row>
      </sheetData>
      <sheetData sheetId="79">
        <row r="8">
          <cell r="D8">
            <v>8</v>
          </cell>
        </row>
      </sheetData>
      <sheetData sheetId="80">
        <row r="8">
          <cell r="D8">
            <v>8</v>
          </cell>
        </row>
      </sheetData>
      <sheetData sheetId="81">
        <row r="8">
          <cell r="D8">
            <v>0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6">
          <cell r="E6">
            <v>336</v>
          </cell>
        </row>
      </sheetData>
      <sheetData sheetId="94">
        <row r="6">
          <cell r="D6">
            <v>66</v>
          </cell>
        </row>
      </sheetData>
      <sheetData sheetId="95">
        <row r="6">
          <cell r="D6">
            <v>129</v>
          </cell>
        </row>
      </sheetData>
      <sheetData sheetId="96">
        <row r="6">
          <cell r="D6">
            <v>122</v>
          </cell>
        </row>
      </sheetData>
      <sheetData sheetId="97">
        <row r="6">
          <cell r="E6">
            <v>213</v>
          </cell>
        </row>
      </sheetData>
      <sheetData sheetId="98">
        <row r="6">
          <cell r="E6">
            <v>271</v>
          </cell>
        </row>
      </sheetData>
      <sheetData sheetId="99">
        <row r="6">
          <cell r="D6">
            <v>41</v>
          </cell>
        </row>
      </sheetData>
      <sheetData sheetId="100">
        <row r="6">
          <cell r="E6">
            <v>102</v>
          </cell>
        </row>
      </sheetData>
      <sheetData sheetId="101">
        <row r="6">
          <cell r="E6">
            <v>106</v>
          </cell>
        </row>
      </sheetData>
      <sheetData sheetId="102">
        <row r="6">
          <cell r="D6">
            <v>105</v>
          </cell>
        </row>
      </sheetData>
      <sheetData sheetId="103">
        <row r="6">
          <cell r="E6">
            <v>137</v>
          </cell>
        </row>
      </sheetData>
      <sheetData sheetId="104">
        <row r="6">
          <cell r="E6">
            <v>99</v>
          </cell>
        </row>
      </sheetData>
      <sheetData sheetId="105">
        <row r="6">
          <cell r="D6">
            <v>77</v>
          </cell>
        </row>
      </sheetData>
      <sheetData sheetId="106">
        <row r="6">
          <cell r="D6">
            <v>40</v>
          </cell>
        </row>
      </sheetData>
      <sheetData sheetId="107">
        <row r="6">
          <cell r="D6">
            <v>58</v>
          </cell>
        </row>
      </sheetData>
      <sheetData sheetId="108">
        <row r="6">
          <cell r="E6">
            <v>24</v>
          </cell>
        </row>
      </sheetData>
      <sheetData sheetId="109">
        <row r="6">
          <cell r="D6">
            <v>119</v>
          </cell>
        </row>
      </sheetData>
      <sheetData sheetId="110">
        <row r="6">
          <cell r="E6">
            <v>198</v>
          </cell>
        </row>
      </sheetData>
      <sheetData sheetId="111">
        <row r="6">
          <cell r="E6">
            <v>342</v>
          </cell>
        </row>
      </sheetData>
      <sheetData sheetId="112">
        <row r="6">
          <cell r="E6">
            <v>94</v>
          </cell>
        </row>
      </sheetData>
      <sheetData sheetId="113">
        <row r="6">
          <cell r="D6">
            <v>140</v>
          </cell>
        </row>
      </sheetData>
      <sheetData sheetId="114">
        <row r="6">
          <cell r="D6">
            <v>97</v>
          </cell>
        </row>
      </sheetData>
      <sheetData sheetId="115">
        <row r="6">
          <cell r="D6">
            <v>350</v>
          </cell>
        </row>
      </sheetData>
      <sheetData sheetId="116">
        <row r="6">
          <cell r="E6">
            <v>586</v>
          </cell>
        </row>
      </sheetData>
      <sheetData sheetId="117">
        <row r="6">
          <cell r="E6">
            <v>284</v>
          </cell>
        </row>
      </sheetData>
      <sheetData sheetId="118">
        <row r="6">
          <cell r="E6">
            <v>164</v>
          </cell>
        </row>
      </sheetData>
      <sheetData sheetId="119">
        <row r="6">
          <cell r="E6">
            <v>298</v>
          </cell>
        </row>
      </sheetData>
      <sheetData sheetId="120">
        <row r="6">
          <cell r="E6">
            <v>89</v>
          </cell>
        </row>
      </sheetData>
      <sheetData sheetId="121">
        <row r="6">
          <cell r="E6">
            <v>63</v>
          </cell>
        </row>
      </sheetData>
      <sheetData sheetId="122">
        <row r="6">
          <cell r="D6">
            <v>149</v>
          </cell>
        </row>
      </sheetData>
      <sheetData sheetId="123">
        <row r="6">
          <cell r="E6">
            <v>194</v>
          </cell>
        </row>
      </sheetData>
      <sheetData sheetId="124">
        <row r="6">
          <cell r="D6">
            <v>38</v>
          </cell>
        </row>
      </sheetData>
      <sheetData sheetId="125">
        <row r="6">
          <cell r="D6">
            <v>84</v>
          </cell>
        </row>
      </sheetData>
      <sheetData sheetId="126">
        <row r="6">
          <cell r="E6">
            <v>268</v>
          </cell>
        </row>
      </sheetData>
      <sheetData sheetId="127">
        <row r="6">
          <cell r="E6">
            <v>449</v>
          </cell>
        </row>
      </sheetData>
      <sheetData sheetId="128">
        <row r="6">
          <cell r="E6">
            <v>210</v>
          </cell>
        </row>
      </sheetData>
      <sheetData sheetId="129">
        <row r="6">
          <cell r="E6">
            <v>239</v>
          </cell>
        </row>
      </sheetData>
      <sheetData sheetId="130">
        <row r="6">
          <cell r="E6">
            <v>409</v>
          </cell>
        </row>
      </sheetData>
      <sheetData sheetId="131">
        <row r="6">
          <cell r="D6">
            <v>49</v>
          </cell>
        </row>
      </sheetData>
      <sheetData sheetId="132">
        <row r="6">
          <cell r="D6">
            <v>136</v>
          </cell>
        </row>
      </sheetData>
      <sheetData sheetId="133"/>
      <sheetData sheetId="134">
        <row r="6">
          <cell r="C6">
            <v>1254.2</v>
          </cell>
        </row>
      </sheetData>
      <sheetData sheetId="135">
        <row r="6">
          <cell r="C6">
            <v>1842.7</v>
          </cell>
        </row>
      </sheetData>
      <sheetData sheetId="136">
        <row r="6">
          <cell r="C6">
            <v>5621.7</v>
          </cell>
        </row>
      </sheetData>
      <sheetData sheetId="137">
        <row r="6">
          <cell r="C6">
            <v>967</v>
          </cell>
        </row>
      </sheetData>
      <sheetData sheetId="138">
        <row r="6">
          <cell r="C6">
            <v>0</v>
          </cell>
        </row>
      </sheetData>
      <sheetData sheetId="139">
        <row r="6">
          <cell r="C6">
            <v>1357.2</v>
          </cell>
        </row>
      </sheetData>
      <sheetData sheetId="140">
        <row r="6">
          <cell r="C6">
            <v>2448.6999999999998</v>
          </cell>
        </row>
      </sheetData>
      <sheetData sheetId="141">
        <row r="6">
          <cell r="C6">
            <v>1773.6</v>
          </cell>
        </row>
      </sheetData>
      <sheetData sheetId="142">
        <row r="6">
          <cell r="C6">
            <v>4302.3999999999996</v>
          </cell>
        </row>
      </sheetData>
      <sheetData sheetId="143">
        <row r="6">
          <cell r="C6">
            <v>3061.4</v>
          </cell>
        </row>
      </sheetData>
      <sheetData sheetId="144">
        <row r="6">
          <cell r="C6">
            <v>2818.2999999999997</v>
          </cell>
        </row>
      </sheetData>
      <sheetData sheetId="145">
        <row r="6">
          <cell r="C6">
            <v>1041.7</v>
          </cell>
        </row>
      </sheetData>
      <sheetData sheetId="146">
        <row r="6">
          <cell r="C6">
            <v>1915.04</v>
          </cell>
        </row>
      </sheetData>
      <sheetData sheetId="147">
        <row r="6">
          <cell r="C6">
            <v>574.29999999999995</v>
          </cell>
        </row>
      </sheetData>
      <sheetData sheetId="148">
        <row r="6">
          <cell r="C6">
            <v>735.8</v>
          </cell>
        </row>
      </sheetData>
      <sheetData sheetId="149">
        <row r="6">
          <cell r="C6">
            <v>602.29999999999995</v>
          </cell>
        </row>
      </sheetData>
      <sheetData sheetId="150">
        <row r="6">
          <cell r="C6">
            <v>1088.2</v>
          </cell>
        </row>
      </sheetData>
      <sheetData sheetId="151">
        <row r="6">
          <cell r="C6">
            <v>1566.84</v>
          </cell>
        </row>
      </sheetData>
      <sheetData sheetId="152">
        <row r="6">
          <cell r="C6">
            <v>3404.7</v>
          </cell>
        </row>
      </sheetData>
      <sheetData sheetId="153">
        <row r="6">
          <cell r="C6">
            <v>2327.5</v>
          </cell>
        </row>
      </sheetData>
      <sheetData sheetId="154">
        <row r="6">
          <cell r="C6">
            <v>3586.8</v>
          </cell>
        </row>
      </sheetData>
      <sheetData sheetId="155">
        <row r="6">
          <cell r="C6">
            <v>1435.1999999999998</v>
          </cell>
        </row>
      </sheetData>
      <sheetData sheetId="156">
        <row r="6">
          <cell r="C6">
            <v>665.40000000000009</v>
          </cell>
        </row>
      </sheetData>
      <sheetData sheetId="157">
        <row r="6">
          <cell r="C6">
            <v>1405.2</v>
          </cell>
        </row>
      </sheetData>
      <sheetData sheetId="158">
        <row r="6">
          <cell r="C6">
            <v>2770</v>
          </cell>
        </row>
      </sheetData>
      <sheetData sheetId="159">
        <row r="6">
          <cell r="C6">
            <v>8141</v>
          </cell>
        </row>
      </sheetData>
      <sheetData sheetId="160">
        <row r="6">
          <cell r="C6">
            <v>7293</v>
          </cell>
        </row>
      </sheetData>
      <sheetData sheetId="161">
        <row r="6">
          <cell r="C6">
            <v>10531.699999999999</v>
          </cell>
        </row>
      </sheetData>
      <sheetData sheetId="162">
        <row r="6">
          <cell r="C6">
            <v>12421.9</v>
          </cell>
        </row>
      </sheetData>
      <sheetData sheetId="163">
        <row r="6">
          <cell r="C6">
            <v>8190</v>
          </cell>
        </row>
      </sheetData>
      <sheetData sheetId="164">
        <row r="6">
          <cell r="C6">
            <v>5874</v>
          </cell>
        </row>
      </sheetData>
      <sheetData sheetId="165">
        <row r="6">
          <cell r="C6">
            <v>6876.4000000000005</v>
          </cell>
        </row>
      </sheetData>
      <sheetData sheetId="166">
        <row r="6">
          <cell r="C6">
            <v>6630.2</v>
          </cell>
        </row>
      </sheetData>
      <sheetData sheetId="167">
        <row r="6">
          <cell r="C6">
            <v>2093.3000000000002</v>
          </cell>
        </row>
      </sheetData>
      <sheetData sheetId="168">
        <row r="6">
          <cell r="C6">
            <v>902.59999999999991</v>
          </cell>
        </row>
      </sheetData>
      <sheetData sheetId="169">
        <row r="6">
          <cell r="C6">
            <v>1243.3999999999999</v>
          </cell>
        </row>
      </sheetData>
      <sheetData sheetId="170">
        <row r="6">
          <cell r="C6">
            <v>619.19999999999993</v>
          </cell>
        </row>
      </sheetData>
      <sheetData sheetId="171">
        <row r="6">
          <cell r="C6">
            <v>539.4</v>
          </cell>
        </row>
      </sheetData>
      <sheetData sheetId="172">
        <row r="6">
          <cell r="C6">
            <v>10294</v>
          </cell>
        </row>
      </sheetData>
      <sheetData sheetId="173">
        <row r="6">
          <cell r="C6">
            <v>2225.4</v>
          </cell>
        </row>
      </sheetData>
      <sheetData sheetId="174"/>
      <sheetData sheetId="17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ОЗДІЛ І"/>
      <sheetName val="РОЗДІЛ ІІ"/>
      <sheetName val="РОЗДІЛ ІІІ"/>
      <sheetName val="РОЗДІЛ ІV"/>
      <sheetName val="Лист1"/>
      <sheetName val="РОЗДІЛ V"/>
      <sheetName val="Лист2"/>
    </sheetNames>
    <sheetDataSet>
      <sheetData sheetId="0" refreshError="1"/>
      <sheetData sheetId="1" refreshError="1">
        <row r="6">
          <cell r="E6">
            <v>7</v>
          </cell>
          <cell r="F6">
            <v>1</v>
          </cell>
          <cell r="G6">
            <v>0</v>
          </cell>
          <cell r="H6">
            <v>0</v>
          </cell>
          <cell r="I6">
            <v>2</v>
          </cell>
          <cell r="J6">
            <v>0</v>
          </cell>
          <cell r="K6">
            <v>0</v>
          </cell>
          <cell r="L6">
            <v>0</v>
          </cell>
          <cell r="M6">
            <v>18</v>
          </cell>
          <cell r="N6">
            <v>1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E7">
            <v>5800</v>
          </cell>
          <cell r="F7">
            <v>166</v>
          </cell>
          <cell r="G7">
            <v>0</v>
          </cell>
          <cell r="H7">
            <v>0</v>
          </cell>
          <cell r="I7">
            <v>2607</v>
          </cell>
          <cell r="J7">
            <v>0</v>
          </cell>
          <cell r="K7">
            <v>0</v>
          </cell>
          <cell r="L7">
            <v>0</v>
          </cell>
          <cell r="M7">
            <v>13903.7</v>
          </cell>
          <cell r="N7">
            <v>273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E9">
            <v>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E10">
            <v>8</v>
          </cell>
          <cell r="F10">
            <v>0</v>
          </cell>
          <cell r="G10">
            <v>0</v>
          </cell>
          <cell r="H10">
            <v>0</v>
          </cell>
          <cell r="I10">
            <v>2</v>
          </cell>
          <cell r="J10">
            <v>0</v>
          </cell>
          <cell r="K10">
            <v>0</v>
          </cell>
          <cell r="L10">
            <v>0</v>
          </cell>
          <cell r="M10">
            <v>19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E14">
            <v>12</v>
          </cell>
          <cell r="F14">
            <v>1</v>
          </cell>
          <cell r="G14">
            <v>0</v>
          </cell>
          <cell r="H14">
            <v>0</v>
          </cell>
          <cell r="I14">
            <v>1</v>
          </cell>
          <cell r="J14">
            <v>1</v>
          </cell>
          <cell r="K14">
            <v>0</v>
          </cell>
          <cell r="L14">
            <v>0</v>
          </cell>
          <cell r="M14">
            <v>46</v>
          </cell>
          <cell r="N14">
            <v>4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E15">
            <v>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0</v>
          </cell>
          <cell r="M15">
            <v>13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13</v>
          </cell>
          <cell r="N16">
            <v>1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E17">
            <v>5</v>
          </cell>
          <cell r="F17">
            <v>1</v>
          </cell>
          <cell r="G17">
            <v>0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0</v>
          </cell>
          <cell r="M17">
            <v>9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</v>
          </cell>
          <cell r="N18">
            <v>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6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11</v>
          </cell>
          <cell r="N23">
            <v>1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abSelected="1" view="pageBreakPreview" topLeftCell="A4" zoomScale="50" zoomScaleNormal="70" zoomScaleSheetLayoutView="50" workbookViewId="0">
      <selection activeCell="W6" sqref="W6"/>
    </sheetView>
  </sheetViews>
  <sheetFormatPr defaultRowHeight="26.25" x14ac:dyDescent="0.4"/>
  <cols>
    <col min="1" max="1" width="35" customWidth="1"/>
    <col min="2" max="2" width="5.7109375" customWidth="1"/>
    <col min="3" max="3" width="18.85546875" bestFit="1" customWidth="1"/>
    <col min="4" max="4" width="10.85546875" customWidth="1"/>
    <col min="5" max="6" width="13" customWidth="1"/>
    <col min="7" max="15" width="11.7109375" customWidth="1"/>
    <col min="16" max="16" width="11.42578125" customWidth="1"/>
    <col min="17" max="22" width="11.7109375" style="110" hidden="1" customWidth="1"/>
    <col min="23" max="24" width="11.42578125" customWidth="1"/>
    <col min="25" max="26" width="31.5703125" style="171" customWidth="1"/>
  </cols>
  <sheetData>
    <row r="1" spans="1:26" ht="39" customHeight="1" x14ac:dyDescent="0.4">
      <c r="A1" s="119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26" x14ac:dyDescent="0.4">
      <c r="A2" s="113"/>
      <c r="B2" s="116" t="s">
        <v>0</v>
      </c>
      <c r="C2" s="116" t="s">
        <v>12</v>
      </c>
      <c r="D2" s="116" t="s">
        <v>36</v>
      </c>
      <c r="E2" s="120" t="s">
        <v>15</v>
      </c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2"/>
    </row>
    <row r="3" spans="1:26" ht="90" customHeight="1" x14ac:dyDescent="0.4">
      <c r="A3" s="114"/>
      <c r="B3" s="117"/>
      <c r="C3" s="117"/>
      <c r="D3" s="117"/>
      <c r="E3" s="120" t="s">
        <v>16</v>
      </c>
      <c r="F3" s="122"/>
      <c r="G3" s="120" t="s">
        <v>17</v>
      </c>
      <c r="H3" s="122"/>
      <c r="I3" s="120" t="s">
        <v>18</v>
      </c>
      <c r="J3" s="122"/>
      <c r="K3" s="120" t="s">
        <v>19</v>
      </c>
      <c r="L3" s="122"/>
      <c r="M3" s="120" t="s">
        <v>20</v>
      </c>
      <c r="N3" s="122"/>
      <c r="O3" s="120" t="s">
        <v>21</v>
      </c>
      <c r="P3" s="122"/>
      <c r="Q3" s="123" t="s">
        <v>37</v>
      </c>
      <c r="R3" s="124"/>
      <c r="S3" s="123" t="s">
        <v>45</v>
      </c>
      <c r="T3" s="124"/>
      <c r="U3" s="123" t="s">
        <v>46</v>
      </c>
      <c r="V3" s="124"/>
      <c r="W3" s="120" t="s">
        <v>22</v>
      </c>
      <c r="X3" s="122"/>
    </row>
    <row r="4" spans="1:26" ht="82.5" customHeight="1" x14ac:dyDescent="0.4">
      <c r="A4" s="115"/>
      <c r="B4" s="118"/>
      <c r="C4" s="118"/>
      <c r="D4" s="118"/>
      <c r="E4" s="4" t="s">
        <v>14</v>
      </c>
      <c r="F4" s="4" t="s">
        <v>23</v>
      </c>
      <c r="G4" s="4" t="s">
        <v>14</v>
      </c>
      <c r="H4" s="4" t="s">
        <v>24</v>
      </c>
      <c r="I4" s="4" t="s">
        <v>14</v>
      </c>
      <c r="J4" s="4" t="s">
        <v>24</v>
      </c>
      <c r="K4" s="4" t="s">
        <v>14</v>
      </c>
      <c r="L4" s="4" t="s">
        <v>24</v>
      </c>
      <c r="M4" s="4" t="s">
        <v>14</v>
      </c>
      <c r="N4" s="4" t="s">
        <v>24</v>
      </c>
      <c r="O4" s="4" t="s">
        <v>14</v>
      </c>
      <c r="P4" s="4" t="s">
        <v>24</v>
      </c>
      <c r="Q4" s="107" t="s">
        <v>14</v>
      </c>
      <c r="R4" s="107" t="s">
        <v>24</v>
      </c>
      <c r="S4" s="107" t="s">
        <v>14</v>
      </c>
      <c r="T4" s="107" t="s">
        <v>24</v>
      </c>
      <c r="U4" s="107" t="s">
        <v>14</v>
      </c>
      <c r="V4" s="107" t="s">
        <v>24</v>
      </c>
      <c r="W4" s="4" t="s">
        <v>14</v>
      </c>
      <c r="X4" s="4" t="s">
        <v>24</v>
      </c>
    </row>
    <row r="5" spans="1:26" ht="18" customHeight="1" x14ac:dyDescent="0.4">
      <c r="A5" s="15" t="s">
        <v>13</v>
      </c>
      <c r="B5" s="15" t="s">
        <v>25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08">
        <v>15</v>
      </c>
      <c r="R5" s="108">
        <v>16</v>
      </c>
      <c r="S5" s="108">
        <v>17</v>
      </c>
      <c r="T5" s="108">
        <v>18</v>
      </c>
      <c r="U5" s="108">
        <v>19</v>
      </c>
      <c r="V5" s="108">
        <v>20</v>
      </c>
      <c r="W5" s="15">
        <v>15</v>
      </c>
      <c r="X5" s="15">
        <v>16</v>
      </c>
    </row>
    <row r="6" spans="1:26" ht="41.25" customHeight="1" x14ac:dyDescent="0.4">
      <c r="A6" s="5" t="s">
        <v>42</v>
      </c>
      <c r="B6" s="6" t="s">
        <v>2</v>
      </c>
      <c r="C6" s="106">
        <f>E6+G6+I6+K6+M6+O6+W6</f>
        <v>1323</v>
      </c>
      <c r="D6" s="7">
        <f>F6+H6+J6+L6+N6+P6+R6+T6+V6+X6</f>
        <v>343</v>
      </c>
      <c r="E6" s="105">
        <f>'РОЗДІЛ І ІФ'!E6+'РОЗДІЛ І Жит '!E6+'РОЗДІЛ І Дон'!E6+'РОЗДІЛ І Він'!E6+'РОЗДІЛ І Вол'!E6+'РОЗДІЛ І Дн'!E6+'РОЗДІЛ І Запор'!E6+'РОЗДІЛ І Закар'!E6+'РОЗДІЛ І Кіров'!E6+'РОЗДІЛ І Київс'!E6+'РОЗДІЛ І Луг'!E6+'РОЗДІЛ І Львів'!E6+'РОЗДІЛ І Київ'!E6+'РОЗДІЛ І Микол'!E6+'РОЗДІЛ І Одес'!E6+'РОЗДІЛ І Пол'!E6+'РОЗДІЛ І Рів'!E6+'РОЗДІЛ І Сум'!E6+'РОЗДІЛ І Терн'!E6+'РОЗДІЛ І Хар'!E6+'РОЗДІЛ І Хер'!E6+'РОЗДІЛ І Хмел'!E6+'РОЗДІЛ І Чер'!E6+'РОЗДІЛ І Чернов'!E6+'РОЗДІЛ І Черн'!E6</f>
        <v>773</v>
      </c>
      <c r="F6" s="105">
        <f>'РОЗДІЛ І ІФ'!F6+'РОЗДІЛ І Жит '!F6+'РОЗДІЛ І Дон'!F6+'РОЗДІЛ І Він'!F6+'РОЗДІЛ І Вол'!F6+'РОЗДІЛ І Дн'!F6+'РОЗДІЛ І Запор'!F6+'РОЗДІЛ І Закар'!F6+'РОЗДІЛ І Кіров'!F6+'РОЗДІЛ І Київс'!F6+'РОЗДІЛ І Луг'!F6+'РОЗДІЛ І Львів'!F6+'РОЗДІЛ І Київ'!F6+'РОЗДІЛ І Микол'!F6+'РОЗДІЛ І Одес'!F6+'РОЗДІЛ І Пол'!F6+'РОЗДІЛ І Рів'!F6+'РОЗДІЛ І Сум'!F6+'РОЗДІЛ І Терн'!F6+'РОЗДІЛ І Хар'!F6+'РОЗДІЛ І Хер'!F6+'РОЗДІЛ І Хмел'!F6+'РОЗДІЛ І Чер'!F6+'РОЗДІЛ І Чернов'!F6+'РОЗДІЛ І Черн'!F6</f>
        <v>225</v>
      </c>
      <c r="G6" s="105">
        <f>'РОЗДІЛ І ІФ'!G6+'РОЗДІЛ І Жит '!G6+'РОЗДІЛ І Дон'!G6+'РОЗДІЛ І Він'!G6+'РОЗДІЛ І Вол'!G6+'РОЗДІЛ І Дн'!G6+'РОЗДІЛ І Запор'!G6+'РОЗДІЛ І Закар'!G6+'РОЗДІЛ І Кіров'!G6+'РОЗДІЛ І Київс'!G6+'РОЗДІЛ І Луг'!G6+'РОЗДІЛ І Львів'!G6+'РОЗДІЛ І Київ'!G6+'РОЗДІЛ І Микол'!G6+'РОЗДІЛ І Одес'!G6+'РОЗДІЛ І Пол'!G6+'РОЗДІЛ І Рів'!G6+'РОЗДІЛ І Сум'!G6+'РОЗДІЛ І Терн'!G6+'РОЗДІЛ І Хар'!G6+'РОЗДІЛ І Хер'!G6+'РОЗДІЛ І Хмел'!G6+'РОЗДІЛ І Чер'!G6+'РОЗДІЛ І Чернов'!G6+'РОЗДІЛ І Черн'!G6+4</f>
        <v>4</v>
      </c>
      <c r="H6" s="105">
        <f>'РОЗДІЛ І ІФ'!H6+'РОЗДІЛ І Жит '!H6+'РОЗДІЛ І Дон'!H6+'РОЗДІЛ І Він'!H6+'РОЗДІЛ І Вол'!H6+'РОЗДІЛ І Дн'!H6+'РОЗДІЛ І Запор'!H6+'РОЗДІЛ І Закар'!H6+'РОЗДІЛ І Кіров'!H6+'РОЗДІЛ І Київс'!H6+'РОЗДІЛ І Луг'!H6+'РОЗДІЛ І Львів'!H6+'РОЗДІЛ І Київ'!H6+'РОЗДІЛ І Микол'!H6+'РОЗДІЛ І Одес'!H6+'РОЗДІЛ І Пол'!H6+'РОЗДІЛ І Рів'!H6+'РОЗДІЛ І Сум'!H6+'РОЗДІЛ І Терн'!H6+'РОЗДІЛ І Хар'!H6+'РОЗДІЛ І Хер'!H6+'РОЗДІЛ І Хмел'!H6+'РОЗДІЛ І Чер'!H6+'РОЗДІЛ І Чернов'!H6+'РОЗДІЛ І Черн'!H6</f>
        <v>0</v>
      </c>
      <c r="I6" s="105">
        <f>'РОЗДІЛ І ІФ'!I6+'РОЗДІЛ І Жит '!I6+'РОЗДІЛ І Дон'!I6+'РОЗДІЛ І Він'!I6+'РОЗДІЛ І Вол'!I6+'РОЗДІЛ І Дн'!I6+'РОЗДІЛ І Запор'!I6+'РОЗДІЛ І Закар'!I6+'РОЗДІЛ І Кіров'!I6+'РОЗДІЛ І Київс'!I6+'РОЗДІЛ І Луг'!I6+'РОЗДІЛ І Львів'!I6+'РОЗДІЛ І Київ'!I6+'РОЗДІЛ І Микол'!I6+'РОЗДІЛ І Одес'!I6+'РОЗДІЛ І Пол'!I6+'РОЗДІЛ І Рів'!I6+'РОЗДІЛ І Сум'!I6+'РОЗДІЛ І Терн'!I6+'РОЗДІЛ І Хар'!I6+'РОЗДІЛ І Хер'!I6+'РОЗДІЛ І Хмел'!I6+'РОЗДІЛ І Чер'!I6+'РОЗДІЛ І Чернов'!I6+'РОЗДІЛ І Черн'!I6</f>
        <v>111</v>
      </c>
      <c r="J6" s="105">
        <f>'РОЗДІЛ І ІФ'!J6+'РОЗДІЛ І Жит '!J6+'РОЗДІЛ І Дон'!J6+'РОЗДІЛ І Він'!J6+'РОЗДІЛ І Вол'!J6+'РОЗДІЛ І Дн'!J6+'РОЗДІЛ І Запор'!J6+'РОЗДІЛ І Закар'!J6+'РОЗДІЛ І Кіров'!J6+'РОЗДІЛ І Київс'!J6+'РОЗДІЛ І Луг'!J6+'РОЗДІЛ І Львів'!J6+'РОЗДІЛ І Київ'!J6+'РОЗДІЛ І Микол'!J6+'РОЗДІЛ І Одес'!J6+'РОЗДІЛ І Пол'!J6+'РОЗДІЛ І Рів'!J6+'РОЗДІЛ І Сум'!J6+'РОЗДІЛ І Терн'!J6+'РОЗДІЛ І Хар'!J6+'РОЗДІЛ І Хер'!J6+'РОЗДІЛ І Хмел'!J6+'РОЗДІЛ І Чер'!J6+'РОЗДІЛ І Чернов'!J6+'РОЗДІЛ І Черн'!J6</f>
        <v>7</v>
      </c>
      <c r="K6" s="105">
        <f>'РОЗДІЛ І ІФ'!K6+'РОЗДІЛ І Жит '!K6+'РОЗДІЛ І Дон'!K6+'РОЗДІЛ І Він'!K6+'РОЗДІЛ І Вол'!K6+'РОЗДІЛ І Дн'!K6+'РОЗДІЛ І Запор'!K6+'РОЗДІЛ І Закар'!K6+'РОЗДІЛ І Кіров'!K6+'РОЗДІЛ І Київс'!K6+'РОЗДІЛ І Луг'!K6+'РОЗДІЛ І Львів'!K6+'РОЗДІЛ І Київ'!K6+'РОЗДІЛ І Микол'!K6+'РОЗДІЛ І Одес'!K6+'РОЗДІЛ І Пол'!K6+'РОЗДІЛ І Рів'!K6+'РОЗДІЛ І Сум'!K6+'РОЗДІЛ І Терн'!K6+'РОЗДІЛ І Хар'!K6+'РОЗДІЛ І Хер'!K6+'РОЗДІЛ І Хмел'!K6+'РОЗДІЛ І Чер'!K6+'РОЗДІЛ І Чернов'!K6+'РОЗДІЛ І Черн'!K6+2</f>
        <v>2</v>
      </c>
      <c r="L6" s="105">
        <f>'РОЗДІЛ І ІФ'!L6+'РОЗДІЛ І Жит '!L6+'РОЗДІЛ І Дон'!L6+'РОЗДІЛ І Він'!L6+'РОЗДІЛ І Вол'!L6+'РОЗДІЛ І Дн'!L6+'РОЗДІЛ І Запор'!L6+'РОЗДІЛ І Закар'!L6+'РОЗДІЛ І Кіров'!L6+'РОЗДІЛ І Київс'!L6+'РОЗДІЛ І Луг'!L6+'РОЗДІЛ І Львів'!L6+'РОЗДІЛ І Київ'!L6+'РОЗДІЛ І Микол'!L6+'РОЗДІЛ І Одес'!L6+'РОЗДІЛ І Пол'!L6+'РОЗДІЛ І Рів'!L6+'РОЗДІЛ І Сум'!L6+'РОЗДІЛ І Терн'!L6+'РОЗДІЛ І Хар'!L6+'РОЗДІЛ І Хер'!L6+'РОЗДІЛ І Хмел'!L6+'РОЗДІЛ І Чер'!L6+'РОЗДІЛ І Чернов'!L6+'РОЗДІЛ І Черн'!L6+1</f>
        <v>1</v>
      </c>
      <c r="M6" s="105">
        <f>'РОЗДІЛ І ІФ'!M6+'РОЗДІЛ І Жит '!M6+'РОЗДІЛ І Дон'!M6+'РОЗДІЛ І Він'!M6+'РОЗДІЛ І Вол'!M6+'РОЗДІЛ І Дн'!M6+'РОЗДІЛ І Запор'!M6+'РОЗДІЛ І Закар'!M6+'РОЗДІЛ І Кіров'!M6+'РОЗДІЛ І Київс'!M6+'РОЗДІЛ І Луг'!M6+'РОЗДІЛ І Львів'!M6+'РОЗДІЛ І Київ'!M6+'РОЗДІЛ І Микол'!M6+'РОЗДІЛ І Одес'!M6+'РОЗДІЛ І Пол'!M6+'РОЗДІЛ І Рів'!M6+'РОЗДІЛ І Сум'!M6+'РОЗДІЛ І Терн'!M6+'РОЗДІЛ І Хар'!M6+'РОЗДІЛ І Хер'!M6+'РОЗДІЛ І Хмел'!M6+'РОЗДІЛ І Чер'!M6+'РОЗДІЛ І Чернов'!M6+'РОЗДІЛ І Черн'!M6</f>
        <v>414</v>
      </c>
      <c r="N6" s="105">
        <f>'РОЗДІЛ І ІФ'!N6+'РОЗДІЛ І Жит '!N6+'РОЗДІЛ І Дон'!N6+'РОЗДІЛ І Він'!N6+'РОЗДІЛ І Вол'!N6+'РОЗДІЛ І Дн'!N6+'РОЗДІЛ І Запор'!N6+'РОЗДІЛ І Закар'!N6+'РОЗДІЛ І Кіров'!N6+'РОЗДІЛ І Київс'!N6+'РОЗДІЛ І Луг'!N6+'РОЗДІЛ І Львів'!N6+'РОЗДІЛ І Київ'!N6+'РОЗДІЛ І Микол'!N6+'РОЗДІЛ І Одес'!N6+'РОЗДІЛ І Пол'!N6+'РОЗДІЛ І Рів'!N6+'РОЗДІЛ І Сум'!N6+'РОЗДІЛ І Терн'!N6+'РОЗДІЛ І Хар'!N6+'РОЗДІЛ І Хер'!N6+'РОЗДІЛ І Хмел'!N6+'РОЗДІЛ І Чер'!N6+'РОЗДІЛ І Чернов'!N6+'РОЗДІЛ І Черн'!N6</f>
        <v>110</v>
      </c>
      <c r="O6" s="105">
        <f>'РОЗДІЛ І ІФ'!O6+'РОЗДІЛ І Жит '!O6+'РОЗДІЛ І Дон'!O6+'РОЗДІЛ І Він'!O6+'РОЗДІЛ І Вол'!O6+'РОЗДІЛ І Дн'!O6+'РОЗДІЛ І Запор'!O6+'РОЗДІЛ І Закар'!O6+'РОЗДІЛ І Кіров'!O6+'РОЗДІЛ І Київс'!O6+'РОЗДІЛ І Луг'!O6+'РОЗДІЛ І Львів'!O6+'РОЗДІЛ І Київ'!O6+'РОЗДІЛ І Микол'!O6+'РОЗДІЛ І Одес'!O6+'РОЗДІЛ І Пол'!O6+'РОЗДІЛ І Рів'!O6+'РОЗДІЛ І Сум'!O6+'РОЗДІЛ І Терн'!O6+'РОЗДІЛ І Хар'!O6+'РОЗДІЛ І Хер'!O6+'РОЗДІЛ І Хмел'!O6+'РОЗДІЛ І Чер'!O6+'РОЗДІЛ І Чернов'!O6+'РОЗДІЛ І Черн'!O6+1</f>
        <v>9</v>
      </c>
      <c r="P6" s="105">
        <f>'РОЗДІЛ І ІФ'!P6+'РОЗДІЛ І Жит '!P6+'РОЗДІЛ І Дон'!P6+'РОЗДІЛ І Він'!P6+'РОЗДІЛ І Вол'!P6+'РОЗДІЛ І Дн'!P6+'РОЗДІЛ І Запор'!P6+'РОЗДІЛ І Закар'!P6+'РОЗДІЛ І Кіров'!P6+'РОЗДІЛ І Київс'!P6+'РОЗДІЛ І Луг'!P6+'РОЗДІЛ І Львів'!P6+'РОЗДІЛ І Київ'!P6+'РОЗДІЛ І Микол'!P6+'РОЗДІЛ І Одес'!P6+'РОЗДІЛ І Пол'!P6+'РОЗДІЛ І Рів'!P6+'РОЗДІЛ І Сум'!P6+'РОЗДІЛ І Терн'!P6+'РОЗДІЛ І Хар'!P6+'РОЗДІЛ І Хер'!P6+'РОЗДІЛ І Хмел'!P6+'РОЗДІЛ І Чер'!P6+'РОЗДІЛ І Чернов'!P6+'РОЗДІЛ І Черн'!P6</f>
        <v>0</v>
      </c>
      <c r="Q6" s="109">
        <f>'РОЗДІЛ І ІФ'!Q6+'РОЗДІЛ І Жит '!Q6+'РОЗДІЛ І Дон'!Q6+'РОЗДІЛ І Він'!Q6+'РОЗДІЛ І Вол'!Q6+'РОЗДІЛ І Дн'!Q6+'РОЗДІЛ І Запор'!Q6+'РОЗДІЛ І Закар'!Q6+'РОЗДІЛ І Кіров'!Q6+'РОЗДІЛ І Київс'!Q6+'РОЗДІЛ І Луг'!Q6+'РОЗДІЛ І Львів'!Q6+'РОЗДІЛ І Київ'!Q6+'РОЗДІЛ І Микол'!Q6+'РОЗДІЛ І Одес'!Q6+'РОЗДІЛ І Пол'!Q6+'РОЗДІЛ І Рів'!Q6+'РОЗДІЛ І Сум'!Q6+'РОЗДІЛ І Терн'!Q6+'РОЗДІЛ І Хар'!Q6+'РОЗДІЛ І Хер'!Q6+'РОЗДІЛ І Хмел'!Q6+'РОЗДІЛ І Чер'!Q6+'РОЗДІЛ І Чернов'!Q6+'РОЗДІЛ І Черн'!Q6</f>
        <v>1</v>
      </c>
      <c r="R6" s="109">
        <f>'РОЗДІЛ І ІФ'!R6+'РОЗДІЛ І Жит '!R6+'РОЗДІЛ І Дон'!R6+'РОЗДІЛ І Він'!R6+'РОЗДІЛ І Вол'!R6+'РОЗДІЛ І Дн'!R6+'РОЗДІЛ І Запор'!R6+'РОЗДІЛ І Закар'!R6+'РОЗДІЛ І Кіров'!R6+'РОЗДІЛ І Київс'!R6+'РОЗДІЛ І Луг'!R6+'РОЗДІЛ І Львів'!R6+'РОЗДІЛ І Київ'!R6+'РОЗДІЛ І Микол'!R6+'РОЗДІЛ І Одес'!R6+'РОЗДІЛ І Пол'!R6+'РОЗДІЛ І Рів'!R6+'РОЗДІЛ І Сум'!R6+'РОЗДІЛ І Терн'!R6+'РОЗДІЛ І Хар'!R6+'РОЗДІЛ І Хер'!R6+'РОЗДІЛ І Хмел'!R6+'РОЗДІЛ І Чер'!R6+'РОЗДІЛ І Чернов'!R6+'РОЗДІЛ І Черн'!R6</f>
        <v>0</v>
      </c>
      <c r="S6" s="109">
        <f>'РОЗДІЛ І ІФ'!S6+'РОЗДІЛ І Жит '!S6+'РОЗДІЛ І Дон'!S6+'РОЗДІЛ І Він'!S6+'РОЗДІЛ І Вол'!S6+'РОЗДІЛ І Дн'!S6+'РОЗДІЛ І Запор'!S6+'РОЗДІЛ І Закар'!S6+'РОЗДІЛ І Кіров'!S6+'РОЗДІЛ І Київс'!S6+'РОЗДІЛ І Луг'!S6+'РОЗДІЛ І Львів'!S6+'РОЗДІЛ І Київ'!S6+'РОЗДІЛ І Микол'!S6+'РОЗДІЛ І Одес'!S6+'РОЗДІЛ І Пол'!S6+'РОЗДІЛ І Рів'!S6+'РОЗДІЛ І Сум'!S6+'РОЗДІЛ І Терн'!S6+'РОЗДІЛ І Хар'!S6+'РОЗДІЛ І Хер'!S6+'РОЗДІЛ І Хмел'!S6+'РОЗДІЛ І Чер'!S6+'РОЗДІЛ І Чернов'!S6+'РОЗДІЛ І Черн'!S6</f>
        <v>2</v>
      </c>
      <c r="T6" s="109">
        <f>'РОЗДІЛ І ІФ'!T6+'РОЗДІЛ І Жит '!T6+'РОЗДІЛ І Дон'!T6+'РОЗДІЛ І Він'!T6+'РОЗДІЛ І Вол'!T6+'РОЗДІЛ І Дн'!T6+'РОЗДІЛ І Запор'!T6+'РОЗДІЛ І Закар'!T6+'РОЗДІЛ І Кіров'!T6+'РОЗДІЛ І Київс'!T6+'РОЗДІЛ І Луг'!T6+'РОЗДІЛ І Львів'!T6+'РОЗДІЛ І Київ'!T6+'РОЗДІЛ І Микол'!T6+'РОЗДІЛ І Одес'!T6+'РОЗДІЛ І Пол'!T6+'РОЗДІЛ І Рів'!T6+'РОЗДІЛ І Сум'!T6+'РОЗДІЛ І Терн'!T6+'РОЗДІЛ І Хар'!T6+'РОЗДІЛ І Хер'!T6+'РОЗДІЛ І Хмел'!T6+'РОЗДІЛ І Чер'!T6+'РОЗДІЛ І Чернов'!T6+'РОЗДІЛ І Черн'!T6</f>
        <v>0</v>
      </c>
      <c r="U6" s="109">
        <f>'РОЗДІЛ І ІФ'!U6+'РОЗДІЛ І Жит '!U6+'РОЗДІЛ І Дон'!U6+'РОЗДІЛ І Він'!U6+'РОЗДІЛ І Вол'!U6+'РОЗДІЛ І Дн'!U6+'РОЗДІЛ І Запор'!U6+'РОЗДІЛ І Закар'!U6+'РОЗДІЛ І Кіров'!U6+'РОЗДІЛ І Київс'!U6+'РОЗДІЛ І Луг'!U6+'РОЗДІЛ І Львів'!U6+'РОЗДІЛ І Київ'!U6+'РОЗДІЛ І Микол'!U6+'РОЗДІЛ І Одес'!U6+'РОЗДІЛ І Пол'!U6+'РОЗДІЛ І Рів'!U6+'РОЗДІЛ І Сум'!U6+'РОЗДІЛ І Терн'!U6+'РОЗДІЛ І Хар'!U6+'РОЗДІЛ І Хер'!U6+'РОЗДІЛ І Хмел'!U6+'РОЗДІЛ І Чер'!U6+'РОЗДІЛ І Чернов'!U6+'РОЗДІЛ І Черн'!U6</f>
        <v>6</v>
      </c>
      <c r="V6" s="109">
        <f>'РОЗДІЛ І ІФ'!V6+'РОЗДІЛ І Жит '!V6+'РОЗДІЛ І Дон'!V6+'РОЗДІЛ І Він'!V6+'РОЗДІЛ І Вол'!V6+'РОЗДІЛ І Дн'!V6+'РОЗДІЛ І Запор'!V6+'РОЗДІЛ І Закар'!V6+'РОЗДІЛ І Кіров'!V6+'РОЗДІЛ І Київс'!V6+'РОЗДІЛ І Луг'!V6+'РОЗДІЛ І Львів'!V6+'РОЗДІЛ І Київ'!V6+'РОЗДІЛ І Микол'!V6+'РОЗДІЛ І Одес'!V6+'РОЗДІЛ І Пол'!V6+'РОЗДІЛ І Рів'!V6+'РОЗДІЛ І Сум'!V6+'РОЗДІЛ І Терн'!V6+'РОЗДІЛ І Хар'!V6+'РОЗДІЛ І Хер'!V6+'РОЗДІЛ І Хмел'!V6+'РОЗДІЛ І Чер'!V6+'РОЗДІЛ І Чернов'!V6+'РОЗДІЛ І Черн'!V6</f>
        <v>0</v>
      </c>
      <c r="W6" s="105">
        <f>'РОЗДІЛ І ІФ'!W6+'РОЗДІЛ І Жит '!W6+'РОЗДІЛ І Дон'!W6+'РОЗДІЛ І Він'!W6+'РОЗДІЛ І Вол'!W6+'РОЗДІЛ І Дн'!W6+'РОЗДІЛ І Запор'!W6+'РОЗДІЛ І Закар'!W6+'РОЗДІЛ І Кіров'!W6+'РОЗДІЛ І Київс'!W6+'РОЗДІЛ І Луг'!W6+'РОЗДІЛ І Львів'!W6+'РОЗДІЛ І Київ'!W6+'РОЗДІЛ І Микол'!W6+'РОЗДІЛ І Одес'!W6+'РОЗДІЛ І Пол'!W6+'РОЗДІЛ І Рів'!W6+'РОЗДІЛ І Сум'!W6+'РОЗДІЛ І Терн'!W6+'РОЗДІЛ І Хар'!W6+'РОЗДІЛ І Хер'!W6+'РОЗДІЛ І Хмел'!W6+'РОЗДІЛ І Чер'!W6+'РОЗДІЛ І Чернов'!W6+'РОЗДІЛ І Черн'!W6+Q6+S6+U6</f>
        <v>10</v>
      </c>
      <c r="X6" s="105">
        <f>'РОЗДІЛ І ІФ'!X6+'РОЗДІЛ І Жит '!X6+'РОЗДІЛ І Дон'!X6+'РОЗДІЛ І Він'!X6+'РОЗДІЛ І Вол'!X6+'РОЗДІЛ І Дн'!X6+'РОЗДІЛ І Запор'!X6+'РОЗДІЛ І Закар'!X6+'РОЗДІЛ І Кіров'!X6+'РОЗДІЛ І Київс'!X6+'РОЗДІЛ І Луг'!X6+'РОЗДІЛ І Львів'!X6+'РОЗДІЛ І Київ'!X6+'РОЗДІЛ І Микол'!X6+'РОЗДІЛ І Одес'!X6+'РОЗДІЛ І Пол'!X6+'РОЗДІЛ І Рів'!X6+'РОЗДІЛ І Сум'!X6+'РОЗДІЛ І Терн'!X6+'РОЗДІЛ І Хар'!X6+'РОЗДІЛ І Хер'!X6+'РОЗДІЛ І Хмел'!X6+'РОЗДІЛ І Чер'!X6+'РОЗДІЛ І Чернов'!X6+'РОЗДІЛ І Черн'!X6</f>
        <v>0</v>
      </c>
      <c r="Y6" s="172">
        <f>E6+G6+I6+K6+M6+O6+W6</f>
        <v>1323</v>
      </c>
      <c r="Z6" s="172">
        <f>C6-Y6</f>
        <v>0</v>
      </c>
    </row>
    <row r="7" spans="1:26" ht="41.25" customHeight="1" x14ac:dyDescent="0.4">
      <c r="A7" s="5" t="s">
        <v>47</v>
      </c>
      <c r="B7" s="6" t="s">
        <v>3</v>
      </c>
      <c r="C7" s="106">
        <f t="shared" ref="C7:C26" si="0">E7+G7+I7+K7+M7+O7+W7</f>
        <v>33824083.730000004</v>
      </c>
      <c r="D7" s="7">
        <f>F7+H7+J7+L7+N7+P7+R7+T7+V7+X7</f>
        <v>130355.56000000001</v>
      </c>
      <c r="E7" s="105">
        <f>'РОЗДІЛ І ІФ'!E7+'РОЗДІЛ І Жит '!E7+'РОЗДІЛ І Дон'!E7+'РОЗДІЛ І Він'!E7+'РОЗДІЛ І Вол'!E7+'РОЗДІЛ І Дн'!E7+'РОЗДІЛ І Запор'!E7+'РОЗДІЛ І Закар'!E7+'РОЗДІЛ І Кіров'!E7+'РОЗДІЛ І Київс'!E7+'РОЗДІЛ І Луг'!E7+'РОЗДІЛ І Львів'!E7+'РОЗДІЛ І Київ'!E7+'РОЗДІЛ І Микол'!E7+'РОЗДІЛ І Одес'!E7+'РОЗДІЛ І Пол'!E7+'РОЗДІЛ І Рів'!E7+'РОЗДІЛ І Сум'!E7+'РОЗДІЛ І Терн'!E7+'РОЗДІЛ І Хар'!E7+'РОЗДІЛ І Хер'!E7+'РОЗДІЛ І Хмел'!E7+'РОЗДІЛ І Чер'!E7+'РОЗДІЛ І Чернов'!E7+'РОЗДІЛ І Черн'!E7</f>
        <v>33328101.84</v>
      </c>
      <c r="F7" s="105">
        <f>'РОЗДІЛ І ІФ'!F7+'РОЗДІЛ І Жит '!F7+'РОЗДІЛ І Дон'!F7+'РОЗДІЛ І Він'!F7+'РОЗДІЛ І Вол'!F7+'РОЗДІЛ І Дн'!F7+'РОЗДІЛ І Запор'!F7+'РОЗДІЛ І Закар'!F7+'РОЗДІЛ І Кіров'!F7+'РОЗДІЛ І Київс'!F7+'РОЗДІЛ І Луг'!F7+'РОЗДІЛ І Львів'!F7+'РОЗДІЛ І Київ'!F7+'РОЗДІЛ І Микол'!F7+'РОЗДІЛ І Одес'!F7+'РОЗДІЛ І Пол'!F7+'РОЗДІЛ І Рів'!F7+'РОЗДІЛ І Сум'!F7+'РОЗДІЛ І Терн'!F7+'РОЗДІЛ І Хар'!F7+'РОЗДІЛ І Хер'!F7+'РОЗДІЛ І Хмел'!F7+'РОЗДІЛ І Чер'!F7+'РОЗДІЛ І Чернов'!F7+'РОЗДІЛ І Черн'!F7</f>
        <v>73261.69</v>
      </c>
      <c r="G7" s="105">
        <f>'РОЗДІЛ І ІФ'!G7+'РОЗДІЛ І Жит '!G7+'РОЗДІЛ І Дон'!G7+'РОЗДІЛ І Він'!G7+'РОЗДІЛ І Вол'!G7+'РОЗДІЛ І Дн'!G7+'РОЗДІЛ І Запор'!G7+'РОЗДІЛ І Закар'!G7+'РОЗДІЛ І Кіров'!G7+'РОЗДІЛ І Київс'!G7+'РОЗДІЛ І Луг'!G7+'РОЗДІЛ І Львів'!G7+'РОЗДІЛ І Київ'!G7+'РОЗДІЛ І Микол'!G7+'РОЗДІЛ І Одес'!G7+'РОЗДІЛ І Пол'!G7+'РОЗДІЛ І Рів'!G7+'РОЗДІЛ І Сум'!G7+'РОЗДІЛ І Терн'!G7+'РОЗДІЛ І Хар'!G7+'РОЗДІЛ І Хер'!G7+'РОЗДІЛ І Хмел'!G7+'РОЗДІЛ І Чер'!G7+'РОЗДІЛ І Чернов'!G7+'РОЗДІЛ І Черн'!G7+'РОЗДІЛ І ШО'!C3+'РОЗДІЛ І ШС'!C3+'РОЗДІЛ І ШК'!C3+'РОЗДІЛ І ШЛ'!C3</f>
        <v>26680.799999999999</v>
      </c>
      <c r="H7" s="105">
        <f>'РОЗДІЛ І ІФ'!H7+'РОЗДІЛ І Жит '!H7+'РОЗДІЛ І Дон'!H7+'РОЗДІЛ І Він'!H7+'РОЗДІЛ І Вол'!H7+'РОЗДІЛ І Дн'!H7+'РОЗДІЛ І Запор'!H7+'РОЗДІЛ І Закар'!H7+'РОЗДІЛ І Кіров'!H7+'РОЗДІЛ І Київс'!H7+'РОЗДІЛ І Луг'!H7+'РОЗДІЛ І Львів'!H7+'РОЗДІЛ І Київ'!H7+'РОЗДІЛ І Микол'!H7+'РОЗДІЛ І Одес'!H7+'РОЗДІЛ І Пол'!H7+'РОЗДІЛ І Рів'!H7+'РОЗДІЛ І Сум'!H7+'РОЗДІЛ І Терн'!H7+'РОЗДІЛ І Хар'!H7+'РОЗДІЛ І Хер'!H7+'РОЗДІЛ І Хмел'!H7+'РОЗДІЛ І Чер'!H7+'РОЗДІЛ І Чернов'!H7+'РОЗДІЛ І Черн'!H7</f>
        <v>0</v>
      </c>
      <c r="I7" s="105">
        <f>'РОЗДІЛ І ІФ'!I7+'РОЗДІЛ І Жит '!I7+'РОЗДІЛ І Дон'!I7+'РОЗДІЛ І Він'!I7+'РОЗДІЛ І Вол'!I7+'РОЗДІЛ І Дн'!I7+'РОЗДІЛ І Запор'!I7+'РОЗДІЛ І Закар'!I7+'РОЗДІЛ І Кіров'!I7+'РОЗДІЛ І Київс'!I7+'РОЗДІЛ І Луг'!I7+'РОЗДІЛ І Львів'!I7+'РОЗДІЛ І Київ'!I7+'РОЗДІЛ І Микол'!I7+'РОЗДІЛ І Одес'!I7+'РОЗДІЛ І Пол'!I7+'РОЗДІЛ І Рів'!I7+'РОЗДІЛ І Сум'!I7+'РОЗДІЛ І Терн'!I7+'РОЗДІЛ І Хар'!I7+'РОЗДІЛ І Хер'!I7+'РОЗДІЛ І Хмел'!I7+'РОЗДІЛ І Чер'!I7+'РОЗДІЛ І Чернов'!I7+'РОЗДІЛ І Черн'!I7</f>
        <v>69252.37</v>
      </c>
      <c r="J7" s="105">
        <f>'РОЗДІЛ І ІФ'!J7+'РОЗДІЛ І Жит '!J7+'РОЗДІЛ І Дон'!J7+'РОЗДІЛ І Він'!J7+'РОЗДІЛ І Вол'!J7+'РОЗДІЛ І Дн'!J7+'РОЗДІЛ І Запор'!J7+'РОЗДІЛ І Закар'!J7+'РОЗДІЛ І Кіров'!J7+'РОЗДІЛ І Київс'!J7+'РОЗДІЛ І Луг'!J7+'РОЗДІЛ І Львів'!J7+'РОЗДІЛ І Київ'!J7+'РОЗДІЛ І Микол'!J7+'РОЗДІЛ І Одес'!J7+'РОЗДІЛ І Пол'!J7+'РОЗДІЛ І Рів'!J7+'РОЗДІЛ І Сум'!J7+'РОЗДІЛ І Терн'!J7+'РОЗДІЛ І Хар'!J7+'РОЗДІЛ І Хер'!J7+'РОЗДІЛ І Хмел'!J7+'РОЗДІЛ І Чер'!J7+'РОЗДІЛ І Чернов'!J7+'РОЗДІЛ І Черн'!J7</f>
        <v>931.5</v>
      </c>
      <c r="K7" s="105">
        <f>'РОЗДІЛ І ІФ'!K7+'РОЗДІЛ І Жит '!K7+'РОЗДІЛ І Дон'!K7+'РОЗДІЛ І Він'!K7+'РОЗДІЛ І Вол'!K7+'РОЗДІЛ І Дн'!K7+'РОЗДІЛ І Запор'!K7+'РОЗДІЛ І Закар'!K7+'РОЗДІЛ І Кіров'!K7+'РОЗДІЛ І Київс'!K7+'РОЗДІЛ І Луг'!K7+'РОЗДІЛ І Львів'!K7+'РОЗДІЛ І Київ'!K7+'РОЗДІЛ І Микол'!K7+'РОЗДІЛ І Одес'!K7+'РОЗДІЛ І Пол'!K7+'РОЗДІЛ І Рів'!K7+'РОЗДІЛ І Сум'!K7+'РОЗДІЛ І Терн'!K7+'РОЗДІЛ І Хар'!K7+'РОЗДІЛ І Хер'!K7+'РОЗДІЛ І Хмел'!K7+'РОЗДІЛ І Чер'!K7+'РОЗДІЛ І Чернов'!K7+'РОЗДІЛ І Черн'!K7+'РОЗДІЛ І ШО'!C3+'РОЗДІЛ І ШШ'!C3</f>
        <v>11586.8</v>
      </c>
      <c r="L7" s="105">
        <f>'РОЗДІЛ І ІФ'!L7+'РОЗДІЛ І Жит '!L7+'РОЗДІЛ І Дон'!L7+'РОЗДІЛ І Він'!L7+'РОЗДІЛ І Вол'!L7+'РОЗДІЛ І Дн'!L7+'РОЗДІЛ І Запор'!L7+'РОЗДІЛ І Закар'!L7+'РОЗДІЛ І Кіров'!L7+'РОЗДІЛ І Київс'!L7+'РОЗДІЛ І Луг'!L7+'РОЗДІЛ І Львів'!L7+'РОЗДІЛ І Київ'!L7+'РОЗДІЛ І Микол'!L7+'РОЗДІЛ І Одес'!L7+'РОЗДІЛ І Пол'!L7+'РОЗДІЛ І Рів'!L7+'РОЗДІЛ І Сум'!L7+'РОЗДІЛ І Терн'!L7+'РОЗДІЛ І Хар'!L7+'РОЗДІЛ І Хер'!L7+'РОЗДІЛ І Хмел'!L7+'РОЗДІЛ І Чер'!L7+'РОЗДІЛ І Чернов'!L7+'РОЗДІЛ І Черн'!L7+'РОЗДІЛ І ШО'!C3</f>
        <v>2568.8000000000002</v>
      </c>
      <c r="M7" s="105">
        <f>'РОЗДІЛ І ІФ'!M7+'РОЗДІЛ І Жит '!M7+'РОЗДІЛ І Дон'!M7+'РОЗДІЛ І Він'!M7+'РОЗДІЛ І Вол'!M7+'РОЗДІЛ І Дн'!M7+'РОЗДІЛ І Запор'!M7+'РОЗДІЛ І Закар'!M7+'РОЗДІЛ І Кіров'!M7+'РОЗДІЛ І Київс'!M7+'РОЗДІЛ І Луг'!M7+'РОЗДІЛ І Львів'!M7+'РОЗДІЛ І Київ'!M7+'РОЗДІЛ І Микол'!M7+'РОЗДІЛ І Одес'!M7+'РОЗДІЛ І Пол'!M7+'РОЗДІЛ І Рів'!M7+'РОЗДІЛ І Сум'!M7+'РОЗДІЛ І Терн'!M7+'РОЗДІЛ І Хар'!M7+'РОЗДІЛ І Хер'!M7+'РОЗДІЛ І Хмел'!M7+'РОЗДІЛ І Чер'!M7+'РОЗДІЛ І Чернов'!M7+'РОЗДІЛ І Черн'!M7</f>
        <v>373115.32000000007</v>
      </c>
      <c r="N7" s="105">
        <f>'РОЗДІЛ І ІФ'!N7+'РОЗДІЛ І Жит '!N7+'РОЗДІЛ І Дон'!N7+'РОЗДІЛ І Він'!N7+'РОЗДІЛ І Вол'!N7+'РОЗДІЛ І Дн'!N7+'РОЗДІЛ І Запор'!N7+'РОЗДІЛ І Закар'!N7+'РОЗДІЛ І Кіров'!N7+'РОЗДІЛ І Київс'!N7+'РОЗДІЛ І Луг'!N7+'РОЗДІЛ І Львів'!N7+'РОЗДІЛ І Київ'!N7+'РОЗДІЛ І Микол'!N7+'РОЗДІЛ І Одес'!N7+'РОЗДІЛ І Пол'!N7+'РОЗДІЛ І Рів'!N7+'РОЗДІЛ І Сум'!N7+'РОЗДІЛ І Терн'!N7+'РОЗДІЛ І Хар'!N7+'РОЗДІЛ І Хер'!N7+'РОЗДІЛ І Хмел'!N7+'РОЗДІЛ І Чер'!N7+'РОЗДІЛ І Чернов'!N7+'РОЗДІЛ І Черн'!N7</f>
        <v>53593.570000000007</v>
      </c>
      <c r="O7" s="105">
        <f>'РОЗДІЛ І ІФ'!O7+'РОЗДІЛ І Жит '!O7+'РОЗДІЛ І Дон'!O7+'РОЗДІЛ І Він'!O7+'РОЗДІЛ І Вол'!O7+'РОЗДІЛ І Дн'!O7+'РОЗДІЛ І Запор'!O7+'РОЗДІЛ І Закар'!O7+'РОЗДІЛ І Кіров'!O7+'РОЗДІЛ І Київс'!O7+'РОЗДІЛ І Луг'!O7+'РОЗДІЛ І Львів'!O7+'РОЗДІЛ І Київ'!O7+'РОЗДІЛ І Микол'!O7+'РОЗДІЛ І Одес'!O7+'РОЗДІЛ І Пол'!O7+'РОЗДІЛ І Рів'!O7+'РОЗДІЛ І Сум'!O7+'РОЗДІЛ І Терн'!O7+'РОЗДІЛ І Хар'!O7+'РОЗДІЛ І Хер'!O7+'РОЗДІЛ І Хмел'!O7+'РОЗДІЛ І Чер'!O7+'РОЗДІЛ І Чернов'!O7+'РОЗДІЛ І Черн'!O7+'РОЗДІЛ І ШВір'!C3</f>
        <v>10725.4</v>
      </c>
      <c r="P7" s="105">
        <f>'РОЗДІЛ І ІФ'!P7+'РОЗДІЛ І Жит '!P7+'РОЗДІЛ І Дон'!P7+'РОЗДІЛ І Він'!P7+'РОЗДІЛ І Вол'!P7+'РОЗДІЛ І Дн'!P7+'РОЗДІЛ І Запор'!P7+'РОЗДІЛ І Закар'!P7+'РОЗДІЛ І Кіров'!P7+'РОЗДІЛ І Київс'!P7+'РОЗДІЛ І Луг'!P7+'РОЗДІЛ І Львів'!P7+'РОЗДІЛ І Київ'!P7+'РОЗДІЛ І Микол'!P7+'РОЗДІЛ І Одес'!P7+'РОЗДІЛ І Пол'!P7+'РОЗДІЛ І Рів'!P7+'РОЗДІЛ І Сум'!P7+'РОЗДІЛ І Терн'!P7+'РОЗДІЛ І Хар'!P7+'РОЗДІЛ І Хер'!P7+'РОЗДІЛ І Хмел'!P7+'РОЗДІЛ І Чер'!P7+'РОЗДІЛ І Чернов'!P7+'РОЗДІЛ І Черн'!P7</f>
        <v>0</v>
      </c>
      <c r="Q7" s="109">
        <f>'РОЗДІЛ І ІФ'!Q7+'РОЗДІЛ І Жит '!Q7+'РОЗДІЛ І Дон'!Q7+'РОЗДІЛ І Він'!Q7+'РОЗДІЛ І Вол'!Q7+'РОЗДІЛ І Дн'!Q7+'РОЗДІЛ І Запор'!Q7+'РОЗДІЛ І Закар'!Q7+'РОЗДІЛ І Кіров'!Q7+'РОЗДІЛ І Київс'!Q7+'РОЗДІЛ І Луг'!Q7+'РОЗДІЛ І Львів'!Q7+'РОЗДІЛ І Київ'!Q7+'РОЗДІЛ І Микол'!Q7+'РОЗДІЛ І Одес'!Q7+'РОЗДІЛ І Пол'!Q7+'РОЗДІЛ І Рів'!Q7+'РОЗДІЛ І Сум'!Q7+'РОЗДІЛ І Терн'!Q7+'РОЗДІЛ І Хар'!Q7+'РОЗДІЛ І Хер'!Q7+'РОЗДІЛ І Хмел'!Q7+'РОЗДІЛ І Чер'!Q7+'РОЗДІЛ І Чернов'!Q7+'РОЗДІЛ І Черн'!Q7</f>
        <v>520</v>
      </c>
      <c r="R7" s="109">
        <f>'РОЗДІЛ І ІФ'!R7+'РОЗДІЛ І Жит '!R7+'РОЗДІЛ І Дон'!R7+'РОЗДІЛ І Він'!R7+'РОЗДІЛ І Вол'!R7+'РОЗДІЛ І Дн'!R7+'РОЗДІЛ І Запор'!R7+'РОЗДІЛ І Закар'!R7+'РОЗДІЛ І Кіров'!R7+'РОЗДІЛ І Київс'!R7+'РОЗДІЛ І Луг'!R7+'РОЗДІЛ І Львів'!R7+'РОЗДІЛ І Київ'!R7+'РОЗДІЛ І Микол'!R7+'РОЗДІЛ І Одес'!R7+'РОЗДІЛ І Пол'!R7+'РОЗДІЛ І Рів'!R7+'РОЗДІЛ І Сум'!R7+'РОЗДІЛ І Терн'!R7+'РОЗДІЛ І Хар'!R7+'РОЗДІЛ І Хер'!R7+'РОЗДІЛ І Хмел'!R7+'РОЗДІЛ І Чер'!R7+'РОЗДІЛ І Чернов'!R7+'РОЗДІЛ І Черн'!R7</f>
        <v>0</v>
      </c>
      <c r="S7" s="109">
        <f>'РОЗДІЛ І ІФ'!S7+'РОЗДІЛ І Жит '!S7+'РОЗДІЛ І Дон'!S7+'РОЗДІЛ І Він'!S7+'РОЗДІЛ І Вол'!S7+'РОЗДІЛ І Дн'!S7+'РОЗДІЛ І Запор'!S7+'РОЗДІЛ І Закар'!S7+'РОЗДІЛ І Кіров'!S7+'РОЗДІЛ І Київс'!S7+'РОЗДІЛ І Луг'!S7+'РОЗДІЛ І Львів'!S7+'РОЗДІЛ І Київ'!S7+'РОЗДІЛ І Микол'!S7+'РОЗДІЛ І Одес'!S7+'РОЗДІЛ І Пол'!S7+'РОЗДІЛ І Рів'!S7+'РОЗДІЛ І Сум'!S7+'РОЗДІЛ І Терн'!S7+'РОЗДІЛ І Хар'!S7+'РОЗДІЛ І Хер'!S7+'РОЗДІЛ І Хмел'!S7+'РОЗДІЛ І Чер'!S7+'РОЗДІЛ І Чернов'!S7+'РОЗДІЛ І Черн'!S7</f>
        <v>1208</v>
      </c>
      <c r="T7" s="109">
        <f>'РОЗДІЛ І ІФ'!T7+'РОЗДІЛ І Жит '!T7+'РОЗДІЛ І Дон'!T7+'РОЗДІЛ І Він'!T7+'РОЗДІЛ І Вол'!T7+'РОЗДІЛ І Дн'!T7+'РОЗДІЛ І Запор'!T7+'РОЗДІЛ І Закар'!T7+'РОЗДІЛ І Кіров'!T7+'РОЗДІЛ І Київс'!T7+'РОЗДІЛ І Луг'!T7+'РОЗДІЛ І Львів'!T7+'РОЗДІЛ І Київ'!T7+'РОЗДІЛ І Микол'!T7+'РОЗДІЛ І Одес'!T7+'РОЗДІЛ І Пол'!T7+'РОЗДІЛ І Рів'!T7+'РОЗДІЛ І Сум'!T7+'РОЗДІЛ І Терн'!T7+'РОЗДІЛ І Хар'!T7+'РОЗДІЛ І Хер'!T7+'РОЗДІЛ І Хмел'!T7+'РОЗДІЛ І Чер'!T7+'РОЗДІЛ І Чернов'!T7+'РОЗДІЛ І Черн'!T7</f>
        <v>0</v>
      </c>
      <c r="U7" s="109">
        <f>'РОЗДІЛ І ІФ'!U7+'РОЗДІЛ І Жит '!U7+'РОЗДІЛ І Дон'!U7+'РОЗДІЛ І Він'!U7+'РОЗДІЛ І Вол'!U7+'РОЗДІЛ І Дн'!U7+'РОЗДІЛ І Запор'!U7+'РОЗДІЛ І Закар'!U7+'РОЗДІЛ І Кіров'!U7+'РОЗДІЛ І Київс'!U7+'РОЗДІЛ І Луг'!U7+'РОЗДІЛ І Львів'!U7+'РОЗДІЛ І Київ'!U7+'РОЗДІЛ І Микол'!U7+'РОЗДІЛ І Одес'!U7+'РОЗДІЛ І Пол'!U7+'РОЗДІЛ І Рів'!U7+'РОЗДІЛ І Сум'!U7+'РОЗДІЛ І Терн'!U7+'РОЗДІЛ І Хар'!U7+'РОЗДІЛ І Хер'!U7+'РОЗДІЛ І Хмел'!U7+'РОЗДІЛ І Чер'!U7+'РОЗДІЛ І Чернов'!U7+'РОЗДІЛ І Черн'!U7</f>
        <v>2193.1999999999998</v>
      </c>
      <c r="V7" s="109">
        <f>'РОЗДІЛ І ІФ'!V7+'РОЗДІЛ І Жит '!V7+'РОЗДІЛ І Дон'!V7+'РОЗДІЛ І Він'!V7+'РОЗДІЛ І Вол'!V7+'РОЗДІЛ І Дн'!V7+'РОЗДІЛ І Запор'!V7+'РОЗДІЛ І Закар'!V7+'РОЗДІЛ І Кіров'!V7+'РОЗДІЛ І Київс'!V7+'РОЗДІЛ І Луг'!V7+'РОЗДІЛ І Львів'!V7+'РОЗДІЛ І Київ'!V7+'РОЗДІЛ І Микол'!V7+'РОЗДІЛ І Одес'!V7+'РОЗДІЛ І Пол'!V7+'РОЗДІЛ І Рів'!V7+'РОЗДІЛ І Сум'!V7+'РОЗДІЛ І Терн'!V7+'РОЗДІЛ І Хар'!V7+'РОЗДІЛ І Хер'!V7+'РОЗДІЛ І Хмел'!V7+'РОЗДІЛ І Чер'!V7+'РОЗДІЛ І Чернов'!V7+'РОЗДІЛ І Черн'!V7</f>
        <v>0</v>
      </c>
      <c r="W7" s="105">
        <f>'РОЗДІЛ І ІФ'!W7+'РОЗДІЛ І Жит '!W7+'РОЗДІЛ І Дон'!W7+'РОЗДІЛ І Він'!W7+'РОЗДІЛ І Вол'!W7+'РОЗДІЛ І Дн'!W7+'РОЗДІЛ І Запор'!W7+'РОЗДІЛ І Закар'!W7+'РОЗДІЛ І Кіров'!W7+'РОЗДІЛ І Київс'!W7+'РОЗДІЛ І Луг'!W7+'РОЗДІЛ І Львів'!W7+'РОЗДІЛ І Київ'!W7+'РОЗДІЛ І Микол'!W7+'РОЗДІЛ І Одес'!W7+'РОЗДІЛ І Пол'!W7+'РОЗДІЛ І Рів'!W7+'РОЗДІЛ І Сум'!W7+'РОЗДІЛ І Терн'!W7+'РОЗДІЛ І Хар'!W7+'РОЗДІЛ І Хер'!W7+'РОЗДІЛ І Хмел'!W7+'РОЗДІЛ І Чер'!W7+'РОЗДІЛ І Чернов'!W7+'РОЗДІЛ І Черн'!W7+Q7+S7+U7</f>
        <v>4621.2</v>
      </c>
      <c r="X7" s="105">
        <f>'РОЗДІЛ І ІФ'!X7+'РОЗДІЛ І Жит '!X7+'РОЗДІЛ І Дон'!X7+'РОЗДІЛ І Він'!X7+'РОЗДІЛ І Вол'!X7+'РОЗДІЛ І Дн'!X7+'РОЗДІЛ І Запор'!X7+'РОЗДІЛ І Закар'!X7+'РОЗДІЛ І Кіров'!X7+'РОЗДІЛ І Київс'!X7+'РОЗДІЛ І Луг'!X7+'РОЗДІЛ І Львів'!X7+'РОЗДІЛ І Київ'!X7+'РОЗДІЛ І Микол'!X7+'РОЗДІЛ І Одес'!X7+'РОЗДІЛ І Пол'!X7+'РОЗДІЛ І Рів'!X7+'РОЗДІЛ І Сум'!X7+'РОЗДІЛ І Терн'!X7+'РОЗДІЛ І Хар'!X7+'РОЗДІЛ І Хер'!X7+'РОЗДІЛ І Хмел'!X7+'РОЗДІЛ І Чер'!X7+'РОЗДІЛ І Чернов'!X7+'РОЗДІЛ І Черн'!X7</f>
        <v>0</v>
      </c>
      <c r="Y7" s="172">
        <f t="shared" ref="Y7:Y26" si="1">E7+G7+I7+K7+M7+O7+W7</f>
        <v>33824083.730000004</v>
      </c>
      <c r="Z7" s="172">
        <f t="shared" ref="Z7:Z26" si="2">C7-Y7</f>
        <v>0</v>
      </c>
    </row>
    <row r="8" spans="1:26" ht="41.25" customHeight="1" x14ac:dyDescent="0.4">
      <c r="A8" s="5" t="s">
        <v>48</v>
      </c>
      <c r="B8" s="6" t="s">
        <v>4</v>
      </c>
      <c r="C8" s="106">
        <f t="shared" si="0"/>
        <v>20379.27</v>
      </c>
      <c r="D8" s="7">
        <f t="shared" ref="D8:D26" si="3">F8+H8+J8+L8+N8+P8+R8+T8+V8+X8</f>
        <v>2387.6999999999998</v>
      </c>
      <c r="E8" s="105">
        <f>'РОЗДІЛ І ІФ'!E8+'РОЗДІЛ І Жит '!E8+'РОЗДІЛ І Дон'!E8+'РОЗДІЛ І Він'!E8+'РОЗДІЛ І Вол'!E8+'РОЗДІЛ І Дн'!E8+'РОЗДІЛ І Запор'!E8+'РОЗДІЛ І Закар'!E8+'РОЗДІЛ І Кіров'!E8+'РОЗДІЛ І Київс'!E8+'РОЗДІЛ І Луг'!E8+'РОЗДІЛ І Львів'!E8+'РОЗДІЛ І Київ'!E8+'РОЗДІЛ І Микол'!E8+'РОЗДІЛ І Одес'!E8+'РОЗДІЛ І Пол'!E8+'РОЗДІЛ І Рів'!E8+'РОЗДІЛ І Сум'!E8+'РОЗДІЛ І Терн'!E8+'РОЗДІЛ І Хар'!E8+'РОЗДІЛ І Хер'!E8+'РОЗДІЛ І Хмел'!E8+'РОЗДІЛ І Чер'!E8+'РОЗДІЛ І Чернов'!E8+'РОЗДІЛ І Черн'!E8</f>
        <v>8358.4</v>
      </c>
      <c r="F8" s="105">
        <f>'РОЗДІЛ І ІФ'!F8+'РОЗДІЛ І Жит '!F8+'РОЗДІЛ І Дон'!F8+'РОЗДІЛ І Він'!F8+'РОЗДІЛ І Вол'!F8+'РОЗДІЛ І Дн'!F8+'РОЗДІЛ І Запор'!F8+'РОЗДІЛ І Закар'!F8+'РОЗДІЛ І Кіров'!F8+'РОЗДІЛ І Київс'!F8+'РОЗДІЛ І Луг'!F8+'РОЗДІЛ І Львів'!F8+'РОЗДІЛ І Київ'!F8+'РОЗДІЛ І Микол'!F8+'РОЗДІЛ І Одес'!F8+'РОЗДІЛ І Пол'!F8+'РОЗДІЛ І Рів'!F8+'РОЗДІЛ І Сум'!F8+'РОЗДІЛ І Терн'!F8+'РОЗДІЛ І Хар'!F8+'РОЗДІЛ І Хер'!F8+'РОЗДІЛ І Хмел'!F8+'РОЗДІЛ І Чер'!F8+'РОЗДІЛ І Чернов'!F8+'РОЗДІЛ І Черн'!F8</f>
        <v>1236.0999999999999</v>
      </c>
      <c r="G8" s="105">
        <f>'РОЗДІЛ І ІФ'!G8+'РОЗДІЛ І Жит '!G8+'РОЗДІЛ І Дон'!G8+'РОЗДІЛ І Він'!G8+'РОЗДІЛ І Вол'!G8+'РОЗДІЛ І Дн'!G8+'РОЗДІЛ І Запор'!G8+'РОЗДІЛ І Закар'!G8+'РОЗДІЛ І Кіров'!G8+'РОЗДІЛ І Київс'!G8+'РОЗДІЛ І Луг'!G8+'РОЗДІЛ І Львів'!G8+'РОЗДІЛ І Київ'!G8+'РОЗДІЛ І Микол'!G8+'РОЗДІЛ І Одес'!G8+'РОЗДІЛ І Пол'!G8+'РОЗДІЛ І Рів'!G8+'РОЗДІЛ І Сум'!G8+'РОЗДІЛ І Терн'!G8+'РОЗДІЛ І Хар'!G8+'РОЗДІЛ І Хер'!G8+'РОЗДІЛ І Хмел'!G8+'РОЗДІЛ І Чер'!G8+'РОЗДІЛ І Чернов'!G8+'РОЗДІЛ І Черн'!G8+'РОЗДІЛ І ШО'!C4+'РОЗДІЛ І ШС'!C4+'РОЗДІЛ І ШК'!C4+'РОЗДІЛ І ШЛ'!C4</f>
        <v>318.29999999999995</v>
      </c>
      <c r="H8" s="105">
        <f>'РОЗДІЛ І ІФ'!H8+'РОЗДІЛ І Жит '!H8+'РОЗДІЛ І Дон'!H8+'РОЗДІЛ І Він'!H8+'РОЗДІЛ І Вол'!H8+'РОЗДІЛ І Дн'!H8+'РОЗДІЛ І Запор'!H8+'РОЗДІЛ І Закар'!H8+'РОЗДІЛ І Кіров'!H8+'РОЗДІЛ І Київс'!H8+'РОЗДІЛ І Луг'!H8+'РОЗДІЛ І Львів'!H8+'РОЗДІЛ І Київ'!H8+'РОЗДІЛ І Микол'!H8+'РОЗДІЛ І Одес'!H8+'РОЗДІЛ І Пол'!H8+'РОЗДІЛ І Рів'!H8+'РОЗДІЛ І Сум'!H8+'РОЗДІЛ І Терн'!H8+'РОЗДІЛ І Хар'!H8+'РОЗДІЛ І Хер'!H8+'РОЗДІЛ І Хмел'!H8+'РОЗДІЛ І Чер'!H8+'РОЗДІЛ І Чернов'!H8+'РОЗДІЛ І Черн'!H8</f>
        <v>0</v>
      </c>
      <c r="I8" s="105">
        <f>'РОЗДІЛ І ІФ'!I8+'РОЗДІЛ І Жит '!I8+'РОЗДІЛ І Дон'!I8+'РОЗДІЛ І Він'!I8+'РОЗДІЛ І Вол'!I8+'РОЗДІЛ І Дн'!I8+'РОЗДІЛ І Запор'!I8+'РОЗДІЛ І Закар'!I8+'РОЗДІЛ І Кіров'!I8+'РОЗДІЛ І Київс'!I8+'РОЗДІЛ І Луг'!I8+'РОЗДІЛ І Львів'!I8+'РОЗДІЛ І Київ'!I8+'РОЗДІЛ І Микол'!I8+'РОЗДІЛ І Одес'!I8+'РОЗДІЛ І Пол'!I8+'РОЗДІЛ І Рів'!I8+'РОЗДІЛ І Сум'!I8+'РОЗДІЛ І Терн'!I8+'РОЗДІЛ І Хар'!I8+'РОЗДІЛ І Хер'!I8+'РОЗДІЛ І Хмел'!I8+'РОЗДІЛ І Чер'!I8+'РОЗДІЛ І Чернов'!I8+'РОЗДІЛ І Черн'!I8</f>
        <v>3548.4</v>
      </c>
      <c r="J8" s="105">
        <f>'РОЗДІЛ І ІФ'!J8+'РОЗДІЛ І Жит '!J8+'РОЗДІЛ І Дон'!J8+'РОЗДІЛ І Він'!J8+'РОЗДІЛ І Вол'!J8+'РОЗДІЛ І Дн'!J8+'РОЗДІЛ І Запор'!J8+'РОЗДІЛ І Закар'!J8+'РОЗДІЛ І Кіров'!J8+'РОЗДІЛ І Київс'!J8+'РОЗДІЛ І Луг'!J8+'РОЗДІЛ І Львів'!J8+'РОЗДІЛ І Київ'!J8+'РОЗДІЛ І Микол'!J8+'РОЗДІЛ І Одес'!J8+'РОЗДІЛ І Пол'!J8+'РОЗДІЛ І Рів'!J8+'РОЗДІЛ І Сум'!J8+'РОЗДІЛ І Терн'!J8+'РОЗДІЛ І Хар'!J8+'РОЗДІЛ І Хер'!J8+'РОЗДІЛ І Хмел'!J8+'РОЗДІЛ І Чер'!J8+'РОЗДІЛ І Чернов'!J8+'РОЗДІЛ І Черн'!J8</f>
        <v>0</v>
      </c>
      <c r="K8" s="105">
        <f>'РОЗДІЛ І ІФ'!K8+'РОЗДІЛ І Жит '!K8+'РОЗДІЛ І Дон'!K8+'РОЗДІЛ І Він'!K8+'РОЗДІЛ І Вол'!K8+'РОЗДІЛ І Дн'!K8+'РОЗДІЛ І Запор'!K8+'РОЗДІЛ І Закар'!K8+'РОЗДІЛ І Кіров'!K8+'РОЗДІЛ І Київс'!K8+'РОЗДІЛ І Луг'!K8+'РОЗДІЛ І Львів'!K8+'РОЗДІЛ І Київ'!K8+'РОЗДІЛ І Микол'!K8+'РОЗДІЛ І Одес'!K8+'РОЗДІЛ І Пол'!K8+'РОЗДІЛ І Рів'!K8+'РОЗДІЛ І Сум'!K8+'РОЗДІЛ І Терн'!K8+'РОЗДІЛ І Хар'!K8+'РОЗДІЛ І Хер'!K8+'РОЗДІЛ І Хмел'!K8+'РОЗДІЛ І Чер'!K8+'РОЗДІЛ І Чернов'!K8+'РОЗДІЛ І Черн'!K8+'РОЗДІЛ І ШО'!C4+'РОЗДІЛ І ШШ'!C4</f>
        <v>186.9</v>
      </c>
      <c r="L8" s="105">
        <f>'РОЗДІЛ І ІФ'!L8+'РОЗДІЛ І Жит '!L8+'РОЗДІЛ І Дон'!L8+'РОЗДІЛ І Він'!L8+'РОЗДІЛ І Вол'!L8+'РОЗДІЛ І Дн'!L8+'РОЗДІЛ І Запор'!L8+'РОЗДІЛ І Закар'!L8+'РОЗДІЛ І Кіров'!L8+'РОЗДІЛ І Київс'!L8+'РОЗДІЛ І Луг'!L8+'РОЗДІЛ І Львів'!L8+'РОЗДІЛ І Київ'!L8+'РОЗДІЛ І Микол'!L8+'РОЗДІЛ І Одес'!L8+'РОЗДІЛ І Пол'!L8+'РОЗДІЛ І Рів'!L8+'РОЗДІЛ І Сум'!L8+'РОЗДІЛ І Терн'!L8+'РОЗДІЛ І Хар'!L8+'РОЗДІЛ І Хер'!L8+'РОЗДІЛ І Хмел'!L8+'РОЗДІЛ І Чер'!L8+'РОЗДІЛ І Чернов'!L8+'РОЗДІЛ І Черн'!L8+'РОЗДІЛ І ШО'!C4</f>
        <v>0</v>
      </c>
      <c r="M8" s="105">
        <f>'РОЗДІЛ І ІФ'!M8+'РОЗДІЛ І Жит '!M8+'РОЗДІЛ І Дон'!M8+'РОЗДІЛ І Він'!M8+'РОЗДІЛ І Вол'!M8+'РОЗДІЛ І Дн'!M8+'РОЗДІЛ І Запор'!M8+'РОЗДІЛ І Закар'!M8+'РОЗДІЛ І Кіров'!M8+'РОЗДІЛ І Київс'!M8+'РОЗДІЛ І Луг'!M8+'РОЗДІЛ І Львів'!M8+'РОЗДІЛ І Київ'!M8+'РОЗДІЛ І Микол'!M8+'РОЗДІЛ І Одес'!M8+'РОЗДІЛ І Пол'!M8+'РОЗДІЛ І Рів'!M8+'РОЗДІЛ І Сум'!M8+'РОЗДІЛ І Терн'!M8+'РОЗДІЛ І Хар'!M8+'РОЗДІЛ І Хер'!M8+'РОЗДІЛ І Хмел'!M8+'РОЗДІЛ І Чер'!M8+'РОЗДІЛ І Чернов'!M8+'РОЗДІЛ І Черн'!M8</f>
        <v>7711.07</v>
      </c>
      <c r="N8" s="105">
        <f>'РОЗДІЛ І ІФ'!N8+'РОЗДІЛ І Жит '!N8+'РОЗДІЛ І Дон'!N8+'РОЗДІЛ І Він'!N8+'РОЗДІЛ І Вол'!N8+'РОЗДІЛ І Дн'!N8+'РОЗДІЛ І Запор'!N8+'РОЗДІЛ І Закар'!N8+'РОЗДІЛ І Кіров'!N8+'РОЗДІЛ І Київс'!N8+'РОЗДІЛ І Луг'!N8+'РОЗДІЛ І Львів'!N8+'РОЗДІЛ І Київ'!N8+'РОЗДІЛ І Микол'!N8+'РОЗДІЛ І Одес'!N8+'РОЗДІЛ І Пол'!N8+'РОЗДІЛ І Рів'!N8+'РОЗДІЛ І Сум'!N8+'РОЗДІЛ І Терн'!N8+'РОЗДІЛ І Хар'!N8+'РОЗДІЛ І Хер'!N8+'РОЗДІЛ І Хмел'!N8+'РОЗДІЛ І Чер'!N8+'РОЗДІЛ І Чернов'!N8+'РОЗДІЛ І Черн'!N8</f>
        <v>1151.5999999999999</v>
      </c>
      <c r="O8" s="105">
        <f>'РОЗДІЛ І ІФ'!O8+'РОЗДІЛ І Жит '!O8+'РОЗДІЛ І Дон'!O8+'РОЗДІЛ І Він'!O8+'РОЗДІЛ І Вол'!O8+'РОЗДІЛ І Дн'!O8+'РОЗДІЛ І Запор'!O8+'РОЗДІЛ І Закар'!O8+'РОЗДІЛ І Кіров'!O8+'РОЗДІЛ І Київс'!O8+'РОЗДІЛ І Луг'!O8+'РОЗДІЛ І Львів'!O8+'РОЗДІЛ І Київ'!O8+'РОЗДІЛ І Микол'!O8+'РОЗДІЛ І Одес'!O8+'РОЗДІЛ І Пол'!O8+'РОЗДІЛ І Рів'!O8+'РОЗДІЛ І Сум'!O8+'РОЗДІЛ І Терн'!O8+'РОЗДІЛ І Хар'!O8+'РОЗДІЛ І Хер'!O8+'РОЗДІЛ І Хмел'!O8+'РОЗДІЛ І Чер'!O8+'РОЗДІЛ І Чернов'!O8+'РОЗДІЛ І Черн'!O8+'РОЗДІЛ І ШВір'!C4</f>
        <v>109</v>
      </c>
      <c r="P8" s="105">
        <f>'РОЗДІЛ І ІФ'!P8+'РОЗДІЛ І Жит '!P8+'РОЗДІЛ І Дон'!P8+'РОЗДІЛ І Він'!P8+'РОЗДІЛ І Вол'!P8+'РОЗДІЛ І Дн'!P8+'РОЗДІЛ І Запор'!P8+'РОЗДІЛ І Закар'!P8+'РОЗДІЛ І Кіров'!P8+'РОЗДІЛ І Київс'!P8+'РОЗДІЛ І Луг'!P8+'РОЗДІЛ І Львів'!P8+'РОЗДІЛ І Київ'!P8+'РОЗДІЛ І Микол'!P8+'РОЗДІЛ І Одес'!P8+'РОЗДІЛ І Пол'!P8+'РОЗДІЛ І Рів'!P8+'РОЗДІЛ І Сум'!P8+'РОЗДІЛ І Терн'!P8+'РОЗДІЛ І Хар'!P8+'РОЗДІЛ І Хер'!P8+'РОЗДІЛ І Хмел'!P8+'РОЗДІЛ І Чер'!P8+'РОЗДІЛ І Чернов'!P8+'РОЗДІЛ І Черн'!P8</f>
        <v>0</v>
      </c>
      <c r="Q8" s="109">
        <f>'РОЗДІЛ І ІФ'!Q8+'РОЗДІЛ І Жит '!Q8+'РОЗДІЛ І Дон'!Q8+'РОЗДІЛ І Він'!Q8+'РОЗДІЛ І Вол'!Q8+'РОЗДІЛ І Дн'!Q8+'РОЗДІЛ І Запор'!Q8+'РОЗДІЛ І Закар'!Q8+'РОЗДІЛ І Кіров'!Q8+'РОЗДІЛ І Київс'!Q8+'РОЗДІЛ І Луг'!Q8+'РОЗДІЛ І Львів'!Q8+'РОЗДІЛ І Київ'!Q8+'РОЗДІЛ І Микол'!Q8+'РОЗДІЛ І Одес'!Q8+'РОЗДІЛ І Пол'!Q8+'РОЗДІЛ І Рів'!Q8+'РОЗДІЛ І Сум'!Q8+'РОЗДІЛ І Терн'!Q8+'РОЗДІЛ І Хар'!Q8+'РОЗДІЛ І Хер'!Q8+'РОЗДІЛ І Хмел'!Q8+'РОЗДІЛ І Чер'!Q8+'РОЗДІЛ І Чернов'!Q8+'РОЗДІЛ І Черн'!Q8</f>
        <v>0</v>
      </c>
      <c r="R8" s="109">
        <f>'РОЗДІЛ І ІФ'!R8+'РОЗДІЛ І Жит '!R8+'РОЗДІЛ І Дон'!R8+'РОЗДІЛ І Він'!R8+'РОЗДІЛ І Вол'!R8+'РОЗДІЛ І Дн'!R8+'РОЗДІЛ І Запор'!R8+'РОЗДІЛ І Закар'!R8+'РОЗДІЛ І Кіров'!R8+'РОЗДІЛ І Київс'!R8+'РОЗДІЛ І Луг'!R8+'РОЗДІЛ І Львів'!R8+'РОЗДІЛ І Київ'!R8+'РОЗДІЛ І Микол'!R8+'РОЗДІЛ І Одес'!R8+'РОЗДІЛ І Пол'!R8+'РОЗДІЛ І Рів'!R8+'РОЗДІЛ І Сум'!R8+'РОЗДІЛ І Терн'!R8+'РОЗДІЛ І Хар'!R8+'РОЗДІЛ І Хер'!R8+'РОЗДІЛ І Хмел'!R8+'РОЗДІЛ І Чер'!R8+'РОЗДІЛ І Чернов'!R8+'РОЗДІЛ І Черн'!R8</f>
        <v>0</v>
      </c>
      <c r="S8" s="109">
        <f>'РОЗДІЛ І ІФ'!S8+'РОЗДІЛ І Жит '!S8+'РОЗДІЛ І Дон'!S8+'РОЗДІЛ І Він'!S8+'РОЗДІЛ І Вол'!S8+'РОЗДІЛ І Дн'!S8+'РОЗДІЛ І Запор'!S8+'РОЗДІЛ І Закар'!S8+'РОЗДІЛ І Кіров'!S8+'РОЗДІЛ І Київс'!S8+'РОЗДІЛ І Луг'!S8+'РОЗДІЛ І Львів'!S8+'РОЗДІЛ І Київ'!S8+'РОЗДІЛ І Микол'!S8+'РОЗДІЛ І Одес'!S8+'РОЗДІЛ І Пол'!S8+'РОЗДІЛ І Рів'!S8+'РОЗДІЛ І Сум'!S8+'РОЗДІЛ І Терн'!S8+'РОЗДІЛ І Хар'!S8+'РОЗДІЛ І Хер'!S8+'РОЗДІЛ І Хмел'!S8+'РОЗДІЛ І Чер'!S8+'РОЗДІЛ І Чернов'!S8+'РОЗДІЛ І Черн'!S8</f>
        <v>0</v>
      </c>
      <c r="T8" s="109">
        <f>'РОЗДІЛ І ІФ'!T8+'РОЗДІЛ І Жит '!T8+'РОЗДІЛ І Дон'!T8+'РОЗДІЛ І Він'!T8+'РОЗДІЛ І Вол'!T8+'РОЗДІЛ І Дн'!T8+'РОЗДІЛ І Запор'!T8+'РОЗДІЛ І Закар'!T8+'РОЗДІЛ І Кіров'!T8+'РОЗДІЛ І Київс'!T8+'РОЗДІЛ І Луг'!T8+'РОЗДІЛ І Львів'!T8+'РОЗДІЛ І Київ'!T8+'РОЗДІЛ І Микол'!T8+'РОЗДІЛ І Одес'!T8+'РОЗДІЛ І Пол'!T8+'РОЗДІЛ І Рів'!T8+'РОЗДІЛ І Сум'!T8+'РОЗДІЛ І Терн'!T8+'РОЗДІЛ І Хар'!T8+'РОЗДІЛ І Хер'!T8+'РОЗДІЛ І Хмел'!T8+'РОЗДІЛ І Чер'!T8+'РОЗДІЛ І Чернов'!T8+'РОЗДІЛ І Черн'!T8</f>
        <v>0</v>
      </c>
      <c r="U8" s="109">
        <f>'РОЗДІЛ І ІФ'!U8+'РОЗДІЛ І Жит '!U8+'РОЗДІЛ І Дон'!U8+'РОЗДІЛ І Він'!U8+'РОЗДІЛ І Вол'!U8+'РОЗДІЛ І Дн'!U8+'РОЗДІЛ І Запор'!U8+'РОЗДІЛ І Закар'!U8+'РОЗДІЛ І Кіров'!U8+'РОЗДІЛ І Київс'!U8+'РОЗДІЛ І Луг'!U8+'РОЗДІЛ І Львів'!U8+'РОЗДІЛ І Київ'!U8+'РОЗДІЛ І Микол'!U8+'РОЗДІЛ І Одес'!U8+'РОЗДІЛ І Пол'!U8+'РОЗДІЛ І Рів'!U8+'РОЗДІЛ І Сум'!U8+'РОЗДІЛ І Терн'!U8+'РОЗДІЛ І Хар'!U8+'РОЗДІЛ І Хер'!U8+'РОЗДІЛ І Хмел'!U8+'РОЗДІЛ І Чер'!U8+'РОЗДІЛ І Чернов'!U8+'РОЗДІЛ І Черн'!U8</f>
        <v>147.19999999999999</v>
      </c>
      <c r="V8" s="109">
        <f>'РОЗДІЛ І ІФ'!V8+'РОЗДІЛ І Жит '!V8+'РОЗДІЛ І Дон'!V8+'РОЗДІЛ І Він'!V8+'РОЗДІЛ І Вол'!V8+'РОЗДІЛ І Дн'!V8+'РОЗДІЛ І Запор'!V8+'РОЗДІЛ І Закар'!V8+'РОЗДІЛ І Кіров'!V8+'РОЗДІЛ І Київс'!V8+'РОЗДІЛ І Луг'!V8+'РОЗДІЛ І Львів'!V8+'РОЗДІЛ І Київ'!V8+'РОЗДІЛ І Микол'!V8+'РОЗДІЛ І Одес'!V8+'РОЗДІЛ І Пол'!V8+'РОЗДІЛ І Рів'!V8+'РОЗДІЛ І Сум'!V8+'РОЗДІЛ І Терн'!V8+'РОЗДІЛ І Хар'!V8+'РОЗДІЛ І Хер'!V8+'РОЗДІЛ І Хмел'!V8+'РОЗДІЛ І Чер'!V8+'РОЗДІЛ І Чернов'!V8+'РОЗДІЛ І Черн'!V8</f>
        <v>0</v>
      </c>
      <c r="W8" s="105">
        <f>'РОЗДІЛ І ІФ'!W8+'РОЗДІЛ І Жит '!W8+'РОЗДІЛ І Дон'!W8+'РОЗДІЛ І Він'!W8+'РОЗДІЛ І Вол'!W8+'РОЗДІЛ І Дн'!W8+'РОЗДІЛ І Запор'!W8+'РОЗДІЛ І Закар'!W8+'РОЗДІЛ І Кіров'!W8+'РОЗДІЛ І Київс'!W8+'РОЗДІЛ І Луг'!W8+'РОЗДІЛ І Львів'!W8+'РОЗДІЛ І Київ'!W8+'РОЗДІЛ І Микол'!W8+'РОЗДІЛ І Одес'!W8+'РОЗДІЛ І Пол'!W8+'РОЗДІЛ І Рів'!W8+'РОЗДІЛ І Сум'!W8+'РОЗДІЛ І Терн'!W8+'РОЗДІЛ І Хар'!W8+'РОЗДІЛ І Хер'!W8+'РОЗДІЛ І Хмел'!W8+'РОЗДІЛ І Чер'!W8+'РОЗДІЛ І Чернов'!W8+'РОЗДІЛ І Черн'!W8+Q8+S8+U8</f>
        <v>147.19999999999999</v>
      </c>
      <c r="X8" s="105">
        <f>'РОЗДІЛ І ІФ'!X8+'РОЗДІЛ І Жит '!X8+'РОЗДІЛ І Дон'!X8+'РОЗДІЛ І Він'!X8+'РОЗДІЛ І Вол'!X8+'РОЗДІЛ І Дн'!X8+'РОЗДІЛ І Запор'!X8+'РОЗДІЛ І Закар'!X8+'РОЗДІЛ І Кіров'!X8+'РОЗДІЛ І Київс'!X8+'РОЗДІЛ І Луг'!X8+'РОЗДІЛ І Львів'!X8+'РОЗДІЛ І Київ'!X8+'РОЗДІЛ І Микол'!X8+'РОЗДІЛ І Одес'!X8+'РОЗДІЛ І Пол'!X8+'РОЗДІЛ І Рів'!X8+'РОЗДІЛ І Сум'!X8+'РОЗДІЛ І Терн'!X8+'РОЗДІЛ І Хар'!X8+'РОЗДІЛ І Хер'!X8+'РОЗДІЛ І Хмел'!X8+'РОЗДІЛ І Чер'!X8+'РОЗДІЛ І Чернов'!X8+'РОЗДІЛ І Черн'!X8</f>
        <v>0</v>
      </c>
      <c r="Y8" s="172">
        <f t="shared" si="1"/>
        <v>20379.27</v>
      </c>
      <c r="Z8" s="172">
        <f t="shared" si="2"/>
        <v>0</v>
      </c>
    </row>
    <row r="9" spans="1:26" ht="41.25" customHeight="1" x14ac:dyDescent="0.4">
      <c r="A9" s="8" t="s">
        <v>26</v>
      </c>
      <c r="B9" s="9" t="s">
        <v>5</v>
      </c>
      <c r="C9" s="106">
        <f t="shared" si="0"/>
        <v>1136</v>
      </c>
      <c r="D9" s="7">
        <f t="shared" si="3"/>
        <v>283</v>
      </c>
      <c r="E9" s="105">
        <f>'РОЗДІЛ І ІФ'!E9+'РОЗДІЛ І Жит '!E9+'РОЗДІЛ І Дон'!E9+'РОЗДІЛ І Він'!E9+'РОЗДІЛ І Вол'!E9+'РОЗДІЛ І Дн'!E9+'РОЗДІЛ І Запор'!E9+'РОЗДІЛ І Закар'!E9+'РОЗДІЛ І Кіров'!E9+'РОЗДІЛ І Київс'!E9+'РОЗДІЛ І Луг'!E9+'РОЗДІЛ І Львів'!E9+'РОЗДІЛ І Київ'!E9+'РОЗДІЛ І Микол'!E9+'РОЗДІЛ І Одес'!E9+'РОЗДІЛ І Пол'!E9+'РОЗДІЛ І Рів'!E9+'РОЗДІЛ І Сум'!E9+'РОЗДІЛ І Терн'!E9+'РОЗДІЛ І Хар'!E9+'РОЗДІЛ І Хер'!E9+'РОЗДІЛ І Хмел'!E9+'РОЗДІЛ І Чер'!E9+'РОЗДІЛ І Чернов'!E9+'РОЗДІЛ І Черн'!E9</f>
        <v>663</v>
      </c>
      <c r="F9" s="105">
        <f>'РОЗДІЛ І ІФ'!F9+'РОЗДІЛ І Жит '!F9+'РОЗДІЛ І Дон'!F9+'РОЗДІЛ І Він'!F9+'РОЗДІЛ І Вол'!F9+'РОЗДІЛ І Дн'!F9+'РОЗДІЛ І Запор'!F9+'РОЗДІЛ І Закар'!F9+'РОЗДІЛ І Кіров'!F9+'РОЗДІЛ І Київс'!F9+'РОЗДІЛ І Луг'!F9+'РОЗДІЛ І Львів'!F9+'РОЗДІЛ І Київ'!F9+'РОЗДІЛ І Микол'!F9+'РОЗДІЛ І Одес'!F9+'РОЗДІЛ І Пол'!F9+'РОЗДІЛ І Рів'!F9+'РОЗДІЛ І Сум'!F9+'РОЗДІЛ І Терн'!F9+'РОЗДІЛ І Хар'!F9+'РОЗДІЛ І Хер'!F9+'РОЗДІЛ І Хмел'!F9+'РОЗДІЛ І Чер'!F9+'РОЗДІЛ І Чернов'!F9+'РОЗДІЛ І Черн'!F9</f>
        <v>185</v>
      </c>
      <c r="G9" s="105">
        <f>'РОЗДІЛ І ІФ'!G9+'РОЗДІЛ І Жит '!G9+'РОЗДІЛ І Дон'!G9+'РОЗДІЛ І Він'!G9+'РОЗДІЛ І Вол'!G9+'РОЗДІЛ І Дн'!G9+'РОЗДІЛ І Запор'!G9+'РОЗДІЛ І Закар'!G9+'РОЗДІЛ І Кіров'!G9+'РОЗДІЛ І Київс'!G9+'РОЗДІЛ І Луг'!G9+'РОЗДІЛ І Львів'!G9+'РОЗДІЛ І Київ'!G9+'РОЗДІЛ І Микол'!G9+'РОЗДІЛ І Одес'!G9+'РОЗДІЛ І Пол'!G9+'РОЗДІЛ І Рів'!G9+'РОЗДІЛ І Сум'!G9+'РОЗДІЛ І Терн'!G9+'РОЗДІЛ І Хар'!G9+'РОЗДІЛ І Хер'!G9+'РОЗДІЛ І Хмел'!G9+'РОЗДІЛ І Чер'!G9+'РОЗДІЛ І Чернов'!G9+'РОЗДІЛ І Черн'!G9+'РОЗДІЛ І ШО'!C5+'РОЗДІЛ І ШС'!C5+'РОЗДІЛ І ШК'!C5+'РОЗДІЛ І ШЛ'!C5</f>
        <v>16</v>
      </c>
      <c r="H9" s="105">
        <f>'РОЗДІЛ І ІФ'!H9+'РОЗДІЛ І Жит '!H9+'РОЗДІЛ І Дон'!H9+'РОЗДІЛ І Він'!H9+'РОЗДІЛ І Вол'!H9+'РОЗДІЛ І Дн'!H9+'РОЗДІЛ І Запор'!H9+'РОЗДІЛ І Закар'!H9+'РОЗДІЛ І Кіров'!H9+'РОЗДІЛ І Київс'!H9+'РОЗДІЛ І Луг'!H9+'РОЗДІЛ І Львів'!H9+'РОЗДІЛ І Київ'!H9+'РОЗДІЛ І Микол'!H9+'РОЗДІЛ І Одес'!H9+'РОЗДІЛ І Пол'!H9+'РОЗДІЛ І Рів'!H9+'РОЗДІЛ І Сум'!H9+'РОЗДІЛ І Терн'!H9+'РОЗДІЛ І Хар'!H9+'РОЗДІЛ І Хер'!H9+'РОЗДІЛ І Хмел'!H9+'РОЗДІЛ І Чер'!H9+'РОЗДІЛ І Чернов'!H9+'РОЗДІЛ І Черн'!H9</f>
        <v>0</v>
      </c>
      <c r="I9" s="105">
        <f>'РОЗДІЛ І ІФ'!I9+'РОЗДІЛ І Жит '!I9+'РОЗДІЛ І Дон'!I9+'РОЗДІЛ І Він'!I9+'РОЗДІЛ І Вол'!I9+'РОЗДІЛ І Дн'!I9+'РОЗДІЛ І Запор'!I9+'РОЗДІЛ І Закар'!I9+'РОЗДІЛ І Кіров'!I9+'РОЗДІЛ І Київс'!I9+'РОЗДІЛ І Луг'!I9+'РОЗДІЛ І Львів'!I9+'РОЗДІЛ І Київ'!I9+'РОЗДІЛ І Микол'!I9+'РОЗДІЛ І Одес'!I9+'РОЗДІЛ І Пол'!I9+'РОЗДІЛ І Рів'!I9+'РОЗДІЛ І Сум'!I9+'РОЗДІЛ І Терн'!I9+'РОЗДІЛ І Хар'!I9+'РОЗДІЛ І Хер'!I9+'РОЗДІЛ І Хмел'!I9+'РОЗДІЛ І Чер'!I9+'РОЗДІЛ І Чернов'!I9+'РОЗДІЛ І Черн'!I9</f>
        <v>87</v>
      </c>
      <c r="J9" s="105">
        <f>'РОЗДІЛ І ІФ'!J9+'РОЗДІЛ І Жит '!J9+'РОЗДІЛ І Дон'!J9+'РОЗДІЛ І Він'!J9+'РОЗДІЛ І Вол'!J9+'РОЗДІЛ І Дн'!J9+'РОЗДІЛ І Запор'!J9+'РОЗДІЛ І Закар'!J9+'РОЗДІЛ І Кіров'!J9+'РОЗДІЛ І Київс'!J9+'РОЗДІЛ І Луг'!J9+'РОЗДІЛ І Львів'!J9+'РОЗДІЛ І Київ'!J9+'РОЗДІЛ І Микол'!J9+'РОЗДІЛ І Одес'!J9+'РОЗДІЛ І Пол'!J9+'РОЗДІЛ І Рів'!J9+'РОЗДІЛ І Сум'!J9+'РОЗДІЛ І Терн'!J9+'РОЗДІЛ І Хар'!J9+'РОЗДІЛ І Хер'!J9+'РОЗДІЛ І Хмел'!J9+'РОЗДІЛ І Чер'!J9+'РОЗДІЛ І Чернов'!J9+'РОЗДІЛ І Черн'!J9</f>
        <v>4</v>
      </c>
      <c r="K9" s="105">
        <f>'РОЗДІЛ І ІФ'!K9+'РОЗДІЛ І Жит '!K9+'РОЗДІЛ І Дон'!K9+'РОЗДІЛ І Він'!K9+'РОЗДІЛ І Вол'!K9+'РОЗДІЛ І Дн'!K9+'РОЗДІЛ І Запор'!K9+'РОЗДІЛ І Закар'!K9+'РОЗДІЛ І Кіров'!K9+'РОЗДІЛ І Київс'!K9+'РОЗДІЛ І Луг'!K9+'РОЗДІЛ І Львів'!K9+'РОЗДІЛ І Київ'!K9+'РОЗДІЛ І Микол'!K9+'РОЗДІЛ І Одес'!K9+'РОЗДІЛ І Пол'!K9+'РОЗДІЛ І Рів'!K9+'РОЗДІЛ І Сум'!K9+'РОЗДІЛ І Терн'!K9+'РОЗДІЛ І Хар'!K9+'РОЗДІЛ І Хер'!K9+'РОЗДІЛ І Хмел'!K9+'РОЗДІЛ І Чер'!K9+'РОЗДІЛ І Чернов'!K9+'РОЗДІЛ І Черн'!K9+'РОЗДІЛ І ШО'!C5+'РОЗДІЛ І ШШ'!C5</f>
        <v>4</v>
      </c>
      <c r="L9" s="105">
        <f>'РОЗДІЛ І ІФ'!L9+'РОЗДІЛ І Жит '!L9+'РОЗДІЛ І Дон'!L9+'РОЗДІЛ І Він'!L9+'РОЗДІЛ І Вол'!L9+'РОЗДІЛ І Дн'!L9+'РОЗДІЛ І Запор'!L9+'РОЗДІЛ І Закар'!L9+'РОЗДІЛ І Кіров'!L9+'РОЗДІЛ І Київс'!L9+'РОЗДІЛ І Луг'!L9+'РОЗДІЛ І Львів'!L9+'РОЗДІЛ І Київ'!L9+'РОЗДІЛ І Микол'!L9+'РОЗДІЛ І Одес'!L9+'РОЗДІЛ І Пол'!L9+'РОЗДІЛ І Рів'!L9+'РОЗДІЛ І Сум'!L9+'РОЗДІЛ І Терн'!L9+'РОЗДІЛ І Хар'!L9+'РОЗДІЛ І Хер'!L9+'РОЗДІЛ І Хмел'!L9+'РОЗДІЛ І Чер'!L9+'РОЗДІЛ І Чернов'!L9+'РОЗДІЛ І Черн'!L9+'РОЗДІЛ І ШО'!C5</f>
        <v>1</v>
      </c>
      <c r="M9" s="105">
        <f>'РОЗДІЛ І ІФ'!M9+'РОЗДІЛ І Жит '!M9+'РОЗДІЛ І Дон'!M9+'РОЗДІЛ І Він'!M9+'РОЗДІЛ І Вол'!M9+'РОЗДІЛ І Дн'!M9+'РОЗДІЛ І Запор'!M9+'РОЗДІЛ І Закар'!M9+'РОЗДІЛ І Кіров'!M9+'РОЗДІЛ І Київс'!M9+'РОЗДІЛ І Луг'!M9+'РОЗДІЛ І Львів'!M9+'РОЗДІЛ І Київ'!M9+'РОЗДІЛ І Микол'!M9+'РОЗДІЛ І Одес'!M9+'РОЗДІЛ І Пол'!M9+'РОЗДІЛ І Рів'!M9+'РОЗДІЛ І Сум'!M9+'РОЗДІЛ І Терн'!M9+'РОЗДІЛ І Хар'!M9+'РОЗДІЛ І Хер'!M9+'РОЗДІЛ І Хмел'!M9+'РОЗДІЛ І Чер'!M9+'РОЗДІЛ І Чернов'!M9+'РОЗДІЛ І Черн'!M9</f>
        <v>354</v>
      </c>
      <c r="N9" s="105">
        <f>'РОЗДІЛ І ІФ'!N9+'РОЗДІЛ І Жит '!N9+'РОЗДІЛ І Дон'!N9+'РОЗДІЛ І Він'!N9+'РОЗДІЛ І Вол'!N9+'РОЗДІЛ І Дн'!N9+'РОЗДІЛ І Запор'!N9+'РОЗДІЛ І Закар'!N9+'РОЗДІЛ І Кіров'!N9+'РОЗДІЛ І Київс'!N9+'РОЗДІЛ І Луг'!N9+'РОЗДІЛ І Львів'!N9+'РОЗДІЛ І Київ'!N9+'РОЗДІЛ І Микол'!N9+'РОЗДІЛ І Одес'!N9+'РОЗДІЛ І Пол'!N9+'РОЗДІЛ І Рів'!N9+'РОЗДІЛ І Сум'!N9+'РОЗДІЛ І Терн'!N9+'РОЗДІЛ І Хар'!N9+'РОЗДІЛ І Хер'!N9+'РОЗДІЛ І Хмел'!N9+'РОЗДІЛ І Чер'!N9+'РОЗДІЛ І Чернов'!N9+'РОЗДІЛ І Черн'!N9</f>
        <v>93</v>
      </c>
      <c r="O9" s="105">
        <f>'РОЗДІЛ І ІФ'!O9+'РОЗДІЛ І Жит '!O9+'РОЗДІЛ І Дон'!O9+'РОЗДІЛ І Він'!O9+'РОЗДІЛ І Вол'!O9+'РОЗДІЛ І Дн'!O9+'РОЗДІЛ І Запор'!O9+'РОЗДІЛ І Закар'!O9+'РОЗДІЛ І Кіров'!O9+'РОЗДІЛ І Київс'!O9+'РОЗДІЛ І Луг'!O9+'РОЗДІЛ І Львів'!O9+'РОЗДІЛ І Київ'!O9+'РОЗДІЛ І Микол'!O9+'РОЗДІЛ І Одес'!O9+'РОЗДІЛ І Пол'!O9+'РОЗДІЛ І Рів'!O9+'РОЗДІЛ І Сум'!O9+'РОЗДІЛ І Терн'!O9+'РОЗДІЛ І Хар'!O9+'РОЗДІЛ І Хер'!O9+'РОЗДІЛ І Хмел'!O9+'РОЗДІЛ І Чер'!O9+'РОЗДІЛ І Чернов'!O9+'РОЗДІЛ І Черн'!O9</f>
        <v>6</v>
      </c>
      <c r="P9" s="105">
        <f>'РОЗДІЛ І ІФ'!P9+'РОЗДІЛ І Жит '!P9+'РОЗДІЛ І Дон'!P9+'РОЗДІЛ І Він'!P9+'РОЗДІЛ І Вол'!P9+'РОЗДІЛ І Дн'!P9+'РОЗДІЛ І Запор'!P9+'РОЗДІЛ І Закар'!P9+'РОЗДІЛ І Кіров'!P9+'РОЗДІЛ І Київс'!P9+'РОЗДІЛ І Луг'!P9+'РОЗДІЛ І Львів'!P9+'РОЗДІЛ І Київ'!P9+'РОЗДІЛ І Микол'!P9+'РОЗДІЛ І Одес'!P9+'РОЗДІЛ І Пол'!P9+'РОЗДІЛ І Рів'!P9+'РОЗДІЛ І Сум'!P9+'РОЗДІЛ І Терн'!P9+'РОЗДІЛ І Хар'!P9+'РОЗДІЛ І Хер'!P9+'РОЗДІЛ І Хмел'!P9+'РОЗДІЛ І Чер'!P9+'РОЗДІЛ І Чернов'!P9+'РОЗДІЛ І Черн'!P9</f>
        <v>0</v>
      </c>
      <c r="Q9" s="109">
        <f>'РОЗДІЛ І ІФ'!Q9+'РОЗДІЛ І Жит '!Q9+'РОЗДІЛ І Дон'!Q9+'РОЗДІЛ І Він'!Q9+'РОЗДІЛ І Вол'!Q9+'РОЗДІЛ І Дн'!Q9+'РОЗДІЛ І Запор'!Q9+'РОЗДІЛ І Закар'!Q9+'РОЗДІЛ І Кіров'!Q9+'РОЗДІЛ І Київс'!Q9+'РОЗДІЛ І Луг'!Q9+'РОЗДІЛ І Львів'!Q9+'РОЗДІЛ І Київ'!Q9+'РОЗДІЛ І Микол'!Q9+'РОЗДІЛ І Одес'!Q9+'РОЗДІЛ І Пол'!Q9+'РОЗДІЛ І Рів'!Q9+'РОЗДІЛ І Сум'!Q9+'РОЗДІЛ І Терн'!Q9+'РОЗДІЛ І Хар'!Q9+'РОЗДІЛ І Хер'!Q9+'РОЗДІЛ І Хмел'!Q9+'РОЗДІЛ І Чер'!Q9+'РОЗДІЛ І Чернов'!Q9+'РОЗДІЛ І Черн'!Q9</f>
        <v>0</v>
      </c>
      <c r="R9" s="109">
        <f>'РОЗДІЛ І ІФ'!R9+'РОЗДІЛ І Жит '!R9+'РОЗДІЛ І Дон'!R9+'РОЗДІЛ І Він'!R9+'РОЗДІЛ І Вол'!R9+'РОЗДІЛ І Дн'!R9+'РОЗДІЛ І Запор'!R9+'РОЗДІЛ І Закар'!R9+'РОЗДІЛ І Кіров'!R9+'РОЗДІЛ І Київс'!R9+'РОЗДІЛ І Луг'!R9+'РОЗДІЛ І Львів'!R9+'РОЗДІЛ І Київ'!R9+'РОЗДІЛ І Микол'!R9+'РОЗДІЛ І Одес'!R9+'РОЗДІЛ І Пол'!R9+'РОЗДІЛ І Рів'!R9+'РОЗДІЛ І Сум'!R9+'РОЗДІЛ І Терн'!R9+'РОЗДІЛ І Хар'!R9+'РОЗДІЛ І Хер'!R9+'РОЗДІЛ І Хмел'!R9+'РОЗДІЛ І Чер'!R9+'РОЗДІЛ І Чернов'!R9+'РОЗДІЛ І Черн'!R9</f>
        <v>0</v>
      </c>
      <c r="S9" s="109">
        <f>'РОЗДІЛ І ІФ'!S9+'РОЗДІЛ І Жит '!S9+'РОЗДІЛ І Дон'!S9+'РОЗДІЛ І Він'!S9+'РОЗДІЛ І Вол'!S9+'РОЗДІЛ І Дн'!S9+'РОЗДІЛ І Запор'!S9+'РОЗДІЛ І Закар'!S9+'РОЗДІЛ І Кіров'!S9+'РОЗДІЛ І Київс'!S9+'РОЗДІЛ І Луг'!S9+'РОЗДІЛ І Львів'!S9+'РОЗДІЛ І Київ'!S9+'РОЗДІЛ І Микол'!S9+'РОЗДІЛ І Одес'!S9+'РОЗДІЛ І Пол'!S9+'РОЗДІЛ І Рів'!S9+'РОЗДІЛ І Сум'!S9+'РОЗДІЛ І Терн'!S9+'РОЗДІЛ І Хар'!S9+'РОЗДІЛ І Хер'!S9+'РОЗДІЛ І Хмел'!S9+'РОЗДІЛ І Чер'!S9+'РОЗДІЛ І Чернов'!S9+'РОЗДІЛ І Черн'!S9</f>
        <v>1</v>
      </c>
      <c r="T9" s="109">
        <f>'РОЗДІЛ І ІФ'!T9+'РОЗДІЛ І Жит '!T9+'РОЗДІЛ І Дон'!T9+'РОЗДІЛ І Він'!T9+'РОЗДІЛ І Вол'!T9+'РОЗДІЛ І Дн'!T9+'РОЗДІЛ І Запор'!T9+'РОЗДІЛ І Закар'!T9+'РОЗДІЛ І Кіров'!T9+'РОЗДІЛ І Київс'!T9+'РОЗДІЛ І Луг'!T9+'РОЗДІЛ І Львів'!T9+'РОЗДІЛ І Київ'!T9+'РОЗДІЛ І Микол'!T9+'РОЗДІЛ І Одес'!T9+'РОЗДІЛ І Пол'!T9+'РОЗДІЛ І Рів'!T9+'РОЗДІЛ І Сум'!T9+'РОЗДІЛ І Терн'!T9+'РОЗДІЛ І Хар'!T9+'РОЗДІЛ І Хер'!T9+'РОЗДІЛ І Хмел'!T9+'РОЗДІЛ І Чер'!T9+'РОЗДІЛ І Чернов'!T9+'РОЗДІЛ І Черн'!T9</f>
        <v>0</v>
      </c>
      <c r="U9" s="109">
        <f>'РОЗДІЛ І ІФ'!U9+'РОЗДІЛ І Жит '!U9+'РОЗДІЛ І Дон'!U9+'РОЗДІЛ І Він'!U9+'РОЗДІЛ І Вол'!U9+'РОЗДІЛ І Дн'!U9+'РОЗДІЛ І Запор'!U9+'РОЗДІЛ І Закар'!U9+'РОЗДІЛ І Кіров'!U9+'РОЗДІЛ І Київс'!U9+'РОЗДІЛ І Луг'!U9+'РОЗДІЛ І Львів'!U9+'РОЗДІЛ І Київ'!U9+'РОЗДІЛ І Микол'!U9+'РОЗДІЛ І Одес'!U9+'РОЗДІЛ І Пол'!U9+'РОЗДІЛ І Рів'!U9+'РОЗДІЛ І Сум'!U9+'РОЗДІЛ І Терн'!U9+'РОЗДІЛ І Хар'!U9+'РОЗДІЛ І Хер'!U9+'РОЗДІЛ І Хмел'!U9+'РОЗДІЛ І Чер'!U9+'РОЗДІЛ І Чернов'!U9+'РОЗДІЛ І Черн'!U9</f>
        <v>4</v>
      </c>
      <c r="V9" s="109">
        <f>'РОЗДІЛ І ІФ'!V9+'РОЗДІЛ І Жит '!V9+'РОЗДІЛ І Дон'!V9+'РОЗДІЛ І Він'!V9+'РОЗДІЛ І Вол'!V9+'РОЗДІЛ І Дн'!V9+'РОЗДІЛ І Запор'!V9+'РОЗДІЛ І Закар'!V9+'РОЗДІЛ І Кіров'!V9+'РОЗДІЛ І Київс'!V9+'РОЗДІЛ І Луг'!V9+'РОЗДІЛ І Львів'!V9+'РОЗДІЛ І Київ'!V9+'РОЗДІЛ І Микол'!V9+'РОЗДІЛ І Одес'!V9+'РОЗДІЛ І Пол'!V9+'РОЗДІЛ І Рів'!V9+'РОЗДІЛ І Сум'!V9+'РОЗДІЛ І Терн'!V9+'РОЗДІЛ І Хар'!V9+'РОЗДІЛ І Хер'!V9+'РОЗДІЛ І Хмел'!V9+'РОЗДІЛ І Чер'!V9+'РОЗДІЛ І Чернов'!V9+'РОЗДІЛ І Черн'!V9</f>
        <v>0</v>
      </c>
      <c r="W9" s="105">
        <f>'РОЗДІЛ І ІФ'!W9+'РОЗДІЛ І Жит '!W9+'РОЗДІЛ І Дон'!W9+'РОЗДІЛ І Він'!W9+'РОЗДІЛ І Вол'!W9+'РОЗДІЛ І Дн'!W9+'РОЗДІЛ І Запор'!W9+'РОЗДІЛ І Закар'!W9+'РОЗДІЛ І Кіров'!W9+'РОЗДІЛ І Київс'!W9+'РОЗДІЛ І Луг'!W9+'РОЗДІЛ І Львів'!W9+'РОЗДІЛ І Київ'!W9+'РОЗДІЛ І Микол'!W9+'РОЗДІЛ І Одес'!W9+'РОЗДІЛ І Пол'!W9+'РОЗДІЛ І Рів'!W9+'РОЗДІЛ І Сум'!W9+'РОЗДІЛ І Терн'!W9+'РОЗДІЛ І Хар'!W9+'РОЗДІЛ І Хер'!W9+'РОЗДІЛ І Хмел'!W9+'РОЗДІЛ І Чер'!W9+'РОЗДІЛ І Чернов'!W9+'РОЗДІЛ І Черн'!W9+Q9+S9+U9</f>
        <v>6</v>
      </c>
      <c r="X9" s="105">
        <f>'РОЗДІЛ І ІФ'!X9+'РОЗДІЛ І Жит '!X9+'РОЗДІЛ І Дон'!X9+'РОЗДІЛ І Він'!X9+'РОЗДІЛ І Вол'!X9+'РОЗДІЛ І Дн'!X9+'РОЗДІЛ І Запор'!X9+'РОЗДІЛ І Закар'!X9+'РОЗДІЛ І Кіров'!X9+'РОЗДІЛ І Київс'!X9+'РОЗДІЛ І Луг'!X9+'РОЗДІЛ І Львів'!X9+'РОЗДІЛ І Київ'!X9+'РОЗДІЛ І Микол'!X9+'РОЗДІЛ І Одес'!X9+'РОЗДІЛ І Пол'!X9+'РОЗДІЛ І Рів'!X9+'РОЗДІЛ І Сум'!X9+'РОЗДІЛ І Терн'!X9+'РОЗДІЛ І Хар'!X9+'РОЗДІЛ І Хер'!X9+'РОЗДІЛ І Хмел'!X9+'РОЗДІЛ І Чер'!X9+'РОЗДІЛ І Чернов'!X9+'РОЗДІЛ І Черн'!X9</f>
        <v>0</v>
      </c>
      <c r="Y9" s="172">
        <f t="shared" si="1"/>
        <v>1136</v>
      </c>
      <c r="Z9" s="172">
        <f t="shared" si="2"/>
        <v>0</v>
      </c>
    </row>
    <row r="10" spans="1:26" ht="41.25" customHeight="1" x14ac:dyDescent="0.4">
      <c r="A10" s="5" t="s">
        <v>43</v>
      </c>
      <c r="B10" s="6" t="s">
        <v>8</v>
      </c>
      <c r="C10" s="106">
        <f t="shared" si="0"/>
        <v>766</v>
      </c>
      <c r="D10" s="7">
        <f t="shared" si="3"/>
        <v>178</v>
      </c>
      <c r="E10" s="105">
        <f>'РОЗДІЛ І ІФ'!E10+'РОЗДІЛ І Жит '!E10+'РОЗДІЛ І Дон'!E10+'РОЗДІЛ І Він'!E10+'РОЗДІЛ І Вол'!E10+'РОЗДІЛ І Дн'!E10+'РОЗДІЛ І Запор'!E10+'РОЗДІЛ І Закар'!E10+'РОЗДІЛ І Кіров'!E10+'РОЗДІЛ І Київс'!E10+'РОЗДІЛ І Луг'!E10+'РОЗДІЛ І Львів'!E10+'РОЗДІЛ І Київ'!E10+'РОЗДІЛ І Микол'!E10+'РОЗДІЛ І Одес'!E10+'РОЗДІЛ І Пол'!E10+'РОЗДІЛ І Рів'!E10+'РОЗДІЛ І Сум'!E10+'РОЗДІЛ І Терн'!E10+'РОЗДІЛ І Хар'!E10+'РОЗДІЛ І Хер'!E10+'РОЗДІЛ І Хмел'!E10+'РОЗДІЛ І Чер'!E10+'РОЗДІЛ І Чернов'!E10+'РОЗДІЛ І Черн'!E10</f>
        <v>482</v>
      </c>
      <c r="F10" s="105">
        <f>'РОЗДІЛ І ІФ'!F10+'РОЗДІЛ І Жит '!F10+'РОЗДІЛ І Дон'!F10+'РОЗДІЛ І Він'!F10+'РОЗДІЛ І Вол'!F10+'РОЗДІЛ І Дн'!F10+'РОЗДІЛ І Запор'!F10+'РОЗДІЛ І Закар'!F10+'РОЗДІЛ І Кіров'!F10+'РОЗДІЛ І Київс'!F10+'РОЗДІЛ І Луг'!F10+'РОЗДІЛ І Львів'!F10+'РОЗДІЛ І Київ'!F10+'РОЗДІЛ І Микол'!F10+'РОЗДІЛ І Одес'!F10+'РОЗДІЛ І Пол'!F10+'РОЗДІЛ І Рів'!F10+'РОЗДІЛ І Сум'!F10+'РОЗДІЛ І Терн'!F10+'РОЗДІЛ І Хар'!F10+'РОЗДІЛ І Хер'!F10+'РОЗДІЛ І Хмел'!F10+'РОЗДІЛ І Чер'!F10+'РОЗДІЛ І Чернов'!F10+'РОЗДІЛ І Черн'!F10</f>
        <v>122</v>
      </c>
      <c r="G10" s="105">
        <f>'РОЗДІЛ І ІФ'!G10+'РОЗДІЛ І Жит '!G10+'РОЗДІЛ І Дон'!G10+'РОЗДІЛ І Він'!G10+'РОЗДІЛ І Вол'!G10+'РОЗДІЛ І Дн'!G10+'РОЗДІЛ І Запор'!G10+'РОЗДІЛ І Закар'!G10+'РОЗДІЛ І Кіров'!G10+'РОЗДІЛ І Київс'!G10+'РОЗДІЛ І Луг'!G10+'РОЗДІЛ І Львів'!G10+'РОЗДІЛ І Київ'!G10+'РОЗДІЛ І Микол'!G10+'РОЗДІЛ І Одес'!G10+'РОЗДІЛ І Пол'!G10+'РОЗДІЛ І Рів'!G10+'РОЗДІЛ І Сум'!G10+'РОЗДІЛ І Терн'!G10+'РОЗДІЛ І Хар'!G10+'РОЗДІЛ І Хер'!G10+'РОЗДІЛ І Хмел'!G10+'РОЗДІЛ І Чер'!G10+'РОЗДІЛ І Чернов'!G10+'РОЗДІЛ І Черн'!G10+3</f>
        <v>3</v>
      </c>
      <c r="H10" s="105">
        <f>'РОЗДІЛ І ІФ'!H10+'РОЗДІЛ І Жит '!H10+'РОЗДІЛ І Дон'!H10+'РОЗДІЛ І Він'!H10+'РОЗДІЛ І Вол'!H10+'РОЗДІЛ І Дн'!H10+'РОЗДІЛ І Запор'!H10+'РОЗДІЛ І Закар'!H10+'РОЗДІЛ І Кіров'!H10+'РОЗДІЛ І Київс'!H10+'РОЗДІЛ І Луг'!H10+'РОЗДІЛ І Львів'!H10+'РОЗДІЛ І Київ'!H10+'РОЗДІЛ І Микол'!H10+'РОЗДІЛ І Одес'!H10+'РОЗДІЛ І Пол'!H10+'РОЗДІЛ І Рів'!H10+'РОЗДІЛ І Сум'!H10+'РОЗДІЛ І Терн'!H10+'РОЗДІЛ І Хар'!H10+'РОЗДІЛ І Хер'!H10+'РОЗДІЛ І Хмел'!H10+'РОЗДІЛ І Чер'!H10+'РОЗДІЛ І Чернов'!H10+'РОЗДІЛ І Черн'!H10</f>
        <v>0</v>
      </c>
      <c r="I10" s="105">
        <f>'РОЗДІЛ І ІФ'!I10+'РОЗДІЛ І Жит '!I10+'РОЗДІЛ І Дон'!I10+'РОЗДІЛ І Він'!I10+'РОЗДІЛ І Вол'!I10+'РОЗДІЛ І Дн'!I10+'РОЗДІЛ І Запор'!I10+'РОЗДІЛ І Закар'!I10+'РОЗДІЛ І Кіров'!I10+'РОЗДІЛ І Київс'!I10+'РОЗДІЛ І Луг'!I10+'РОЗДІЛ І Львів'!I10+'РОЗДІЛ І Київ'!I10+'РОЗДІЛ І Микол'!I10+'РОЗДІЛ І Одес'!I10+'РОЗДІЛ І Пол'!I10+'РОЗДІЛ І Рів'!I10+'РОЗДІЛ І Сум'!I10+'РОЗДІЛ І Терн'!I10+'РОЗДІЛ І Хар'!I10+'РОЗДІЛ І Хер'!I10+'РОЗДІЛ І Хмел'!I10+'РОЗДІЛ І Чер'!I10+'РОЗДІЛ І Чернов'!I10+'РОЗДІЛ І Черн'!I10</f>
        <v>60</v>
      </c>
      <c r="J10" s="105">
        <f>'РОЗДІЛ І ІФ'!J10+'РОЗДІЛ І Жит '!J10+'РОЗДІЛ І Дон'!J10+'РОЗДІЛ І Він'!J10+'РОЗДІЛ І Вол'!J10+'РОЗДІЛ І Дн'!J10+'РОЗДІЛ І Запор'!J10+'РОЗДІЛ І Закар'!J10+'РОЗДІЛ І Кіров'!J10+'РОЗДІЛ І Київс'!J10+'РОЗДІЛ І Луг'!J10+'РОЗДІЛ І Львів'!J10+'РОЗДІЛ І Київ'!J10+'РОЗДІЛ І Микол'!J10+'РОЗДІЛ І Одес'!J10+'РОЗДІЛ І Пол'!J10+'РОЗДІЛ І Рів'!J10+'РОЗДІЛ І Сум'!J10+'РОЗДІЛ І Терн'!J10+'РОЗДІЛ І Хар'!J10+'РОЗДІЛ І Хер'!J10+'РОЗДІЛ І Хмел'!J10+'РОЗДІЛ І Чер'!J10+'РОЗДІЛ І Чернов'!J10+'РОЗДІЛ І Черн'!J10</f>
        <v>4</v>
      </c>
      <c r="K10" s="105">
        <f>'РОЗДІЛ І ІФ'!K10+'РОЗДІЛ І Жит '!K10+'РОЗДІЛ І Дон'!K10+'РОЗДІЛ І Він'!K10+'РОЗДІЛ І Вол'!K10+'РОЗДІЛ І Дн'!K10+'РОЗДІЛ І Запор'!K10+'РОЗДІЛ І Закар'!K10+'РОЗДІЛ І Кіров'!K10+'РОЗДІЛ І Київс'!K10+'РОЗДІЛ І Луг'!K10+'РОЗДІЛ І Львів'!K10+'РОЗДІЛ І Київ'!K10+'РОЗДІЛ І Микол'!K10+'РОЗДІЛ І Одес'!K10+'РОЗДІЛ І Пол'!K10+'РОЗДІЛ І Рів'!K10+'РОЗДІЛ І Сум'!K10+'РОЗДІЛ І Терн'!K10+'РОЗДІЛ І Хар'!K10+'РОЗДІЛ І Хер'!K10+'РОЗДІЛ І Хмел'!K10+'РОЗДІЛ І Чер'!K10+'РОЗДІЛ І Чернов'!K10+'РОЗДІЛ І Черн'!K10+1</f>
        <v>1</v>
      </c>
      <c r="L10" s="105">
        <f>'РОЗДІЛ І ІФ'!L10+'РОЗДІЛ І Жит '!L10+'РОЗДІЛ І Дон'!L10+'РОЗДІЛ І Він'!L10+'РОЗДІЛ І Вол'!L10+'РОЗДІЛ І Дн'!L10+'РОЗДІЛ І Запор'!L10+'РОЗДІЛ І Закар'!L10+'РОЗДІЛ І Кіров'!L10+'РОЗДІЛ І Київс'!L10+'РОЗДІЛ І Луг'!L10+'РОЗДІЛ І Львів'!L10+'РОЗДІЛ І Київ'!L10+'РОЗДІЛ І Микол'!L10+'РОЗДІЛ І Одес'!L10+'РОЗДІЛ І Пол'!L10+'РОЗДІЛ І Рів'!L10+'РОЗДІЛ І Сум'!L10+'РОЗДІЛ І Терн'!L10+'РОЗДІЛ І Хар'!L10+'РОЗДІЛ І Хер'!L10+'РОЗДІЛ І Хмел'!L10+'РОЗДІЛ І Чер'!L10+'РОЗДІЛ І Чернов'!L10+'РОЗДІЛ І Черн'!L10</f>
        <v>0</v>
      </c>
      <c r="M10" s="105">
        <f>'РОЗДІЛ І ІФ'!M10+'РОЗДІЛ І Жит '!M10+'РОЗДІЛ І Дон'!M10+'РОЗДІЛ І Він'!M10+'РОЗДІЛ І Вол'!M10+'РОЗДІЛ І Дн'!M10+'РОЗДІЛ І Запор'!M10+'РОЗДІЛ І Закар'!M10+'РОЗДІЛ І Кіров'!M10+'РОЗДІЛ І Київс'!M10+'РОЗДІЛ І Луг'!M10+'РОЗДІЛ І Львів'!M10+'РОЗДІЛ І Київ'!M10+'РОЗДІЛ І Микол'!M10+'РОЗДІЛ І Одес'!M10+'РОЗДІЛ І Пол'!M10+'РОЗДІЛ І Рів'!M10+'РОЗДІЛ І Сум'!M10+'РОЗДІЛ І Терн'!M10+'РОЗДІЛ І Хар'!M10+'РОЗДІЛ І Хер'!M10+'РОЗДІЛ І Хмел'!M10+'РОЗДІЛ І Чер'!M10+'РОЗДІЛ І Чернов'!M10+'РОЗДІЛ І Черн'!M10</f>
        <v>208</v>
      </c>
      <c r="N10" s="105">
        <f>'РОЗДІЛ І ІФ'!N10+'РОЗДІЛ І Жит '!N10+'РОЗДІЛ І Дон'!N10+'РОЗДІЛ І Він'!N10+'РОЗДІЛ І Вол'!N10+'РОЗДІЛ І Дн'!N10+'РОЗДІЛ І Запор'!N10+'РОЗДІЛ І Закар'!N10+'РОЗДІЛ І Кіров'!N10+'РОЗДІЛ І Київс'!N10+'РОЗДІЛ І Луг'!N10+'РОЗДІЛ І Львів'!N10+'РОЗДІЛ І Київ'!N10+'РОЗДІЛ І Микол'!N10+'РОЗДІЛ І Одес'!N10+'РОЗДІЛ І Пол'!N10+'РОЗДІЛ І Рів'!N10+'РОЗДІЛ І Сум'!N10+'РОЗДІЛ І Терн'!N10+'РОЗДІЛ І Хар'!N10+'РОЗДІЛ І Хер'!N10+'РОЗДІЛ І Хмел'!N10+'РОЗДІЛ І Чер'!N10+'РОЗДІЛ І Чернов'!N10+'РОЗДІЛ І Черн'!N10</f>
        <v>52</v>
      </c>
      <c r="O10" s="105">
        <f>'РОЗДІЛ І ІФ'!O10+'РОЗДІЛ І Жит '!O10+'РОЗДІЛ І Дон'!O10+'РОЗДІЛ І Він'!O10+'РОЗДІЛ І Вол'!O10+'РОЗДІЛ І Дн'!O10+'РОЗДІЛ І Запор'!O10+'РОЗДІЛ І Закар'!O10+'РОЗДІЛ І Кіров'!O10+'РОЗДІЛ І Київс'!O10+'РОЗДІЛ І Луг'!O10+'РОЗДІЛ І Львів'!O10+'РОЗДІЛ І Київ'!O10+'РОЗДІЛ І Микол'!O10+'РОЗДІЛ І Одес'!O10+'РОЗДІЛ І Пол'!O10+'РОЗДІЛ І Рів'!O10+'РОЗДІЛ І Сум'!O10+'РОЗДІЛ І Терн'!O10+'РОЗДІЛ І Хар'!O10+'РОЗДІЛ І Хер'!O10+'РОЗДІЛ І Хмел'!O10+'РОЗДІЛ І Чер'!O10+'РОЗДІЛ І Чернов'!O10+'РОЗДІЛ І Черн'!O10</f>
        <v>6</v>
      </c>
      <c r="P10" s="105">
        <f>'РОЗДІЛ І ІФ'!P10+'РОЗДІЛ І Жит '!P10+'РОЗДІЛ І Дон'!P10+'РОЗДІЛ І Він'!P10+'РОЗДІЛ І Вол'!P10+'РОЗДІЛ І Дн'!P10+'РОЗДІЛ І Запор'!P10+'РОЗДІЛ І Закар'!P10+'РОЗДІЛ І Кіров'!P10+'РОЗДІЛ І Київс'!P10+'РОЗДІЛ І Луг'!P10+'РОЗДІЛ І Львів'!P10+'РОЗДІЛ І Київ'!P10+'РОЗДІЛ І Микол'!P10+'РОЗДІЛ І Одес'!P10+'РОЗДІЛ І Пол'!P10+'РОЗДІЛ І Рів'!P10+'РОЗДІЛ І Сум'!P10+'РОЗДІЛ І Терн'!P10+'РОЗДІЛ І Хар'!P10+'РОЗДІЛ І Хер'!P10+'РОЗДІЛ І Хмел'!P10+'РОЗДІЛ І Чер'!P10+'РОЗДІЛ І Чернов'!P10+'РОЗДІЛ І Черн'!P10</f>
        <v>0</v>
      </c>
      <c r="Q10" s="109">
        <f>'РОЗДІЛ І ІФ'!Q10+'РОЗДІЛ І Жит '!Q10+'РОЗДІЛ І Дон'!Q10+'РОЗДІЛ І Він'!Q10+'РОЗДІЛ І Вол'!Q10+'РОЗДІЛ І Дн'!Q10+'РОЗДІЛ І Запор'!Q10+'РОЗДІЛ І Закар'!Q10+'РОЗДІЛ І Кіров'!Q10+'РОЗДІЛ І Київс'!Q10+'РОЗДІЛ І Луг'!Q10+'РОЗДІЛ І Львів'!Q10+'РОЗДІЛ І Київ'!Q10+'РОЗДІЛ І Микол'!Q10+'РОЗДІЛ І Одес'!Q10+'РОЗДІЛ І Пол'!Q10+'РОЗДІЛ І Рів'!Q10+'РОЗДІЛ І Сум'!Q10+'РОЗДІЛ І Терн'!Q10+'РОЗДІЛ І Хар'!Q10+'РОЗДІЛ І Хер'!Q10+'РОЗДІЛ І Хмел'!Q10+'РОЗДІЛ І Чер'!Q10+'РОЗДІЛ І Чернов'!Q10+'РОЗДІЛ І Черн'!Q10</f>
        <v>0</v>
      </c>
      <c r="R10" s="109">
        <f>'РОЗДІЛ І ІФ'!R10+'РОЗДІЛ І Жит '!R10+'РОЗДІЛ І Дон'!R10+'РОЗДІЛ І Він'!R10+'РОЗДІЛ І Вол'!R10+'РОЗДІЛ І Дн'!R10+'РОЗДІЛ І Запор'!R10+'РОЗДІЛ І Закар'!R10+'РОЗДІЛ І Кіров'!R10+'РОЗДІЛ І Київс'!R10+'РОЗДІЛ І Луг'!R10+'РОЗДІЛ І Львів'!R10+'РОЗДІЛ І Київ'!R10+'РОЗДІЛ І Микол'!R10+'РОЗДІЛ І Одес'!R10+'РОЗДІЛ І Пол'!R10+'РОЗДІЛ І Рів'!R10+'РОЗДІЛ І Сум'!R10+'РОЗДІЛ І Терн'!R10+'РОЗДІЛ І Хар'!R10+'РОЗДІЛ І Хер'!R10+'РОЗДІЛ І Хмел'!R10+'РОЗДІЛ І Чер'!R10+'РОЗДІЛ І Чернов'!R10+'РОЗДІЛ І Черн'!R10</f>
        <v>0</v>
      </c>
      <c r="S10" s="109">
        <f>'РОЗДІЛ І ІФ'!S10+'РОЗДІЛ І Жит '!S10+'РОЗДІЛ І Дон'!S10+'РОЗДІЛ І Він'!S10+'РОЗДІЛ І Вол'!S10+'РОЗДІЛ І Дн'!S10+'РОЗДІЛ І Запор'!S10+'РОЗДІЛ І Закар'!S10+'РОЗДІЛ І Кіров'!S10+'РОЗДІЛ І Київс'!S10+'РОЗДІЛ І Луг'!S10+'РОЗДІЛ І Львів'!S10+'РОЗДІЛ І Київ'!S10+'РОЗДІЛ І Микол'!S10+'РОЗДІЛ І Одес'!S10+'РОЗДІЛ І Пол'!S10+'РОЗДІЛ І Рів'!S10+'РОЗДІЛ І Сум'!S10+'РОЗДІЛ І Терн'!S10+'РОЗДІЛ І Хар'!S10+'РОЗДІЛ І Хер'!S10+'РОЗДІЛ І Хмел'!S10+'РОЗДІЛ І Чер'!S10+'РОЗДІЛ І Чернов'!S10+'РОЗДІЛ І Черн'!S10</f>
        <v>1</v>
      </c>
      <c r="T10" s="109">
        <f>'РОЗДІЛ І ІФ'!T10+'РОЗДІЛ І Жит '!T10+'РОЗДІЛ І Дон'!T10+'РОЗДІЛ І Він'!T10+'РОЗДІЛ І Вол'!T10+'РОЗДІЛ І Дн'!T10+'РОЗДІЛ І Запор'!T10+'РОЗДІЛ І Закар'!T10+'РОЗДІЛ І Кіров'!T10+'РОЗДІЛ І Київс'!T10+'РОЗДІЛ І Луг'!T10+'РОЗДІЛ І Львів'!T10+'РОЗДІЛ І Київ'!T10+'РОЗДІЛ І Микол'!T10+'РОЗДІЛ І Одес'!T10+'РОЗДІЛ І Пол'!T10+'РОЗДІЛ І Рів'!T10+'РОЗДІЛ І Сум'!T10+'РОЗДІЛ І Терн'!T10+'РОЗДІЛ І Хар'!T10+'РОЗДІЛ І Хер'!T10+'РОЗДІЛ І Хмел'!T10+'РОЗДІЛ І Чер'!T10+'РОЗДІЛ І Чернов'!T10+'РОЗДІЛ І Черн'!T10</f>
        <v>0</v>
      </c>
      <c r="U10" s="109">
        <f>'РОЗДІЛ І ІФ'!U10+'РОЗДІЛ І Жит '!U10+'РОЗДІЛ І Дон'!U10+'РОЗДІЛ І Він'!U10+'РОЗДІЛ І Вол'!U10+'РОЗДІЛ І Дн'!U10+'РОЗДІЛ І Запор'!U10+'РОЗДІЛ І Закар'!U10+'РОЗДІЛ І Кіров'!U10+'РОЗДІЛ І Київс'!U10+'РОЗДІЛ І Луг'!U10+'РОЗДІЛ І Львів'!U10+'РОЗДІЛ І Київ'!U10+'РОЗДІЛ І Микол'!U10+'РОЗДІЛ І Одес'!U10+'РОЗДІЛ І Пол'!U10+'РОЗДІЛ І Рів'!U10+'РОЗДІЛ І Сум'!U10+'РОЗДІЛ І Терн'!U10+'РОЗДІЛ І Хар'!U10+'РОЗДІЛ І Хер'!U10+'РОЗДІЛ І Хмел'!U10+'РОЗДІЛ І Чер'!U10+'РОЗДІЛ І Чернов'!U10+'РОЗДІЛ І Черн'!U10</f>
        <v>4</v>
      </c>
      <c r="V10" s="109">
        <f>'РОЗДІЛ І ІФ'!V10+'РОЗДІЛ І Жит '!V10+'РОЗДІЛ І Дон'!V10+'РОЗДІЛ І Він'!V10+'РОЗДІЛ І Вол'!V10+'РОЗДІЛ І Дн'!V10+'РОЗДІЛ І Запор'!V10+'РОЗДІЛ І Закар'!V10+'РОЗДІЛ І Кіров'!V10+'РОЗДІЛ І Київс'!V10+'РОЗДІЛ І Луг'!V10+'РОЗДІЛ І Львів'!V10+'РОЗДІЛ І Київ'!V10+'РОЗДІЛ І Микол'!V10+'РОЗДІЛ І Одес'!V10+'РОЗДІЛ І Пол'!V10+'РОЗДІЛ І Рів'!V10+'РОЗДІЛ І Сум'!V10+'РОЗДІЛ І Терн'!V10+'РОЗДІЛ І Хар'!V10+'РОЗДІЛ І Хер'!V10+'РОЗДІЛ І Хмел'!V10+'РОЗДІЛ І Чер'!V10+'РОЗДІЛ І Чернов'!V10+'РОЗДІЛ І Черн'!V10</f>
        <v>0</v>
      </c>
      <c r="W10" s="105">
        <f>'РОЗДІЛ І ІФ'!W10+'РОЗДІЛ І Жит '!W10+'РОЗДІЛ І Дон'!W10+'РОЗДІЛ І Він'!W10+'РОЗДІЛ І Вол'!W10+'РОЗДІЛ І Дн'!W10+'РОЗДІЛ І Запор'!W10+'РОЗДІЛ І Закар'!W10+'РОЗДІЛ І Кіров'!W10+'РОЗДІЛ І Київс'!W10+'РОЗДІЛ І Луг'!W10+'РОЗДІЛ І Львів'!W10+'РОЗДІЛ І Київ'!W10+'РОЗДІЛ І Микол'!W10+'РОЗДІЛ І Одес'!W10+'РОЗДІЛ І Пол'!W10+'РОЗДІЛ І Рів'!W10+'РОЗДІЛ І Сум'!W10+'РОЗДІЛ І Терн'!W10+'РОЗДІЛ І Хар'!W10+'РОЗДІЛ І Хер'!W10+'РОЗДІЛ І Хмел'!W10+'РОЗДІЛ І Чер'!W10+'РОЗДІЛ І Чернов'!W10+'РОЗДІЛ І Черн'!W10+Q10+S10+U10</f>
        <v>6</v>
      </c>
      <c r="X10" s="105">
        <f>'РОЗДІЛ І ІФ'!X10+'РОЗДІЛ І Жит '!X10+'РОЗДІЛ І Дон'!X10+'РОЗДІЛ І Він'!X10+'РОЗДІЛ І Вол'!X10+'РОЗДІЛ І Дн'!X10+'РОЗДІЛ І Запор'!X10+'РОЗДІЛ І Закар'!X10+'РОЗДІЛ І Кіров'!X10+'РОЗДІЛ І Київс'!X10+'РОЗДІЛ І Луг'!X10+'РОЗДІЛ І Львів'!X10+'РОЗДІЛ І Київ'!X10+'РОЗДІЛ І Микол'!X10+'РОЗДІЛ І Одес'!X10+'РОЗДІЛ І Пол'!X10+'РОЗДІЛ І Рів'!X10+'РОЗДІЛ І Сум'!X10+'РОЗДІЛ І Терн'!X10+'РОЗДІЛ І Хар'!X10+'РОЗДІЛ І Хер'!X10+'РОЗДІЛ І Хмел'!X10+'РОЗДІЛ І Чер'!X10+'РОЗДІЛ І Чернов'!X10+'РОЗДІЛ І Черн'!X10</f>
        <v>0</v>
      </c>
      <c r="Y10" s="172">
        <f t="shared" si="1"/>
        <v>766</v>
      </c>
      <c r="Z10" s="172">
        <f t="shared" si="2"/>
        <v>0</v>
      </c>
    </row>
    <row r="11" spans="1:26" ht="41.25" customHeight="1" x14ac:dyDescent="0.4">
      <c r="A11" s="10" t="s">
        <v>27</v>
      </c>
      <c r="B11" s="9" t="s">
        <v>7</v>
      </c>
      <c r="C11" s="106">
        <f t="shared" si="0"/>
        <v>119</v>
      </c>
      <c r="D11" s="7">
        <f t="shared" si="3"/>
        <v>23</v>
      </c>
      <c r="E11" s="105">
        <f>'РОЗДІЛ І ІФ'!E11+'РОЗДІЛ І Жит '!E11+'РОЗДІЛ І Дон'!E11+'РОЗДІЛ І Він'!E11+'РОЗДІЛ І Вол'!E11+'РОЗДІЛ І Дн'!E11+'РОЗДІЛ І Запор'!E11+'РОЗДІЛ І Закар'!E11+'РОЗДІЛ І Кіров'!E11+'РОЗДІЛ І Київс'!E11+'РОЗДІЛ І Луг'!E11+'РОЗДІЛ І Львів'!E11+'РОЗДІЛ І Київ'!E11+'РОЗДІЛ І Микол'!E11+'РОЗДІЛ І Одес'!E11+'РОЗДІЛ І Пол'!E11+'РОЗДІЛ І Рів'!E11+'РОЗДІЛ І Сум'!E11+'РОЗДІЛ І Терн'!E11+'РОЗДІЛ І Хар'!E11+'РОЗДІЛ І Хер'!E11+'РОЗДІЛ І Хмел'!E11+'РОЗДІЛ І Чер'!E11+'РОЗДІЛ І Чернов'!E11+'РОЗДІЛ І Черн'!E11</f>
        <v>67</v>
      </c>
      <c r="F11" s="105">
        <f>'РОЗДІЛ І ІФ'!F11+'РОЗДІЛ І Жит '!F11+'РОЗДІЛ І Дон'!F11+'РОЗДІЛ І Він'!F11+'РОЗДІЛ І Вол'!F11+'РОЗДІЛ І Дн'!F11+'РОЗДІЛ І Запор'!F11+'РОЗДІЛ І Закар'!F11+'РОЗДІЛ І Кіров'!F11+'РОЗДІЛ І Київс'!F11+'РОЗДІЛ І Луг'!F11+'РОЗДІЛ І Львів'!F11+'РОЗДІЛ І Київ'!F11+'РОЗДІЛ І Микол'!F11+'РОЗДІЛ І Одес'!F11+'РОЗДІЛ І Пол'!F11+'РОЗДІЛ І Рів'!F11+'РОЗДІЛ І Сум'!F11+'РОЗДІЛ І Терн'!F11+'РОЗДІЛ І Хар'!F11+'РОЗДІЛ І Хер'!F11+'РОЗДІЛ І Хмел'!F11+'РОЗДІЛ І Чер'!F11+'РОЗДІЛ І Чернов'!F11+'РОЗДІЛ І Черн'!F11</f>
        <v>14</v>
      </c>
      <c r="G11" s="105">
        <f>'РОЗДІЛ І ІФ'!G11+'РОЗДІЛ І Жит '!G11+'РОЗДІЛ І Дон'!G11+'РОЗДІЛ І Він'!G11+'РОЗДІЛ І Вол'!G11+'РОЗДІЛ І Дн'!G11+'РОЗДІЛ І Запор'!G11+'РОЗДІЛ І Закар'!G11+'РОЗДІЛ І Кіров'!G11+'РОЗДІЛ І Київс'!G11+'РОЗДІЛ І Луг'!G11+'РОЗДІЛ І Львів'!G11+'РОЗДІЛ І Київ'!G11+'РОЗДІЛ І Микол'!G11+'РОЗДІЛ І Одес'!G11+'РОЗДІЛ І Пол'!G11+'РОЗДІЛ І Рів'!G11+'РОЗДІЛ І Сум'!G11+'РОЗДІЛ І Терн'!G11+'РОЗДІЛ І Хар'!G11+'РОЗДІЛ І Хер'!G11+'РОЗДІЛ І Хмел'!G11+'РОЗДІЛ І Чер'!G11+'РОЗДІЛ І Чернов'!G11+'РОЗДІЛ І Черн'!G11</f>
        <v>0</v>
      </c>
      <c r="H11" s="105">
        <f>'РОЗДІЛ І ІФ'!H11+'РОЗДІЛ І Жит '!H11+'РОЗДІЛ І Дон'!H11+'РОЗДІЛ І Він'!H11+'РОЗДІЛ І Вол'!H11+'РОЗДІЛ І Дн'!H11+'РОЗДІЛ І Запор'!H11+'РОЗДІЛ І Закар'!H11+'РОЗДІЛ І Кіров'!H11+'РОЗДІЛ І Київс'!H11+'РОЗДІЛ І Луг'!H11+'РОЗДІЛ І Львів'!H11+'РОЗДІЛ І Київ'!H11+'РОЗДІЛ І Микол'!H11+'РОЗДІЛ І Одес'!H11+'РОЗДІЛ І Пол'!H11+'РОЗДІЛ І Рів'!H11+'РОЗДІЛ І Сум'!H11+'РОЗДІЛ І Терн'!H11+'РОЗДІЛ І Хар'!H11+'РОЗДІЛ І Хер'!H11+'РОЗДІЛ І Хмел'!H11+'РОЗДІЛ І Чер'!H11+'РОЗДІЛ І Чернов'!H11+'РОЗДІЛ І Черн'!H11</f>
        <v>0</v>
      </c>
      <c r="I11" s="105">
        <f>'РОЗДІЛ І ІФ'!I11+'РОЗДІЛ І Жит '!I11+'РОЗДІЛ І Дон'!I11+'РОЗДІЛ І Він'!I11+'РОЗДІЛ І Вол'!I11+'РОЗДІЛ І Дн'!I11+'РОЗДІЛ І Запор'!I11+'РОЗДІЛ І Закар'!I11+'РОЗДІЛ І Кіров'!I11+'РОЗДІЛ І Київс'!I11+'РОЗДІЛ І Луг'!I11+'РОЗДІЛ І Львів'!I11+'РОЗДІЛ І Київ'!I11+'РОЗДІЛ І Микол'!I11+'РОЗДІЛ І Одес'!I11+'РОЗДІЛ І Пол'!I11+'РОЗДІЛ І Рів'!I11+'РОЗДІЛ І Сум'!I11+'РОЗДІЛ І Терн'!I11+'РОЗДІЛ І Хар'!I11+'РОЗДІЛ І Хер'!I11+'РОЗДІЛ І Хмел'!I11+'РОЗДІЛ І Чер'!I11+'РОЗДІЛ І Чернов'!I11+'РОЗДІЛ І Черн'!I11</f>
        <v>8</v>
      </c>
      <c r="J11" s="105">
        <f>'РОЗДІЛ І ІФ'!J11+'РОЗДІЛ І Жит '!J11+'РОЗДІЛ І Дон'!J11+'РОЗДІЛ І Він'!J11+'РОЗДІЛ І Вол'!J11+'РОЗДІЛ І Дн'!J11+'РОЗДІЛ І Запор'!J11+'РОЗДІЛ І Закар'!J11+'РОЗДІЛ І Кіров'!J11+'РОЗДІЛ І Київс'!J11+'РОЗДІЛ І Луг'!J11+'РОЗДІЛ І Львів'!J11+'РОЗДІЛ І Київ'!J11+'РОЗДІЛ І Микол'!J11+'РОЗДІЛ І Одес'!J11+'РОЗДІЛ І Пол'!J11+'РОЗДІЛ І Рів'!J11+'РОЗДІЛ І Сум'!J11+'РОЗДІЛ І Терн'!J11+'РОЗДІЛ І Хар'!J11+'РОЗДІЛ І Хер'!J11+'РОЗДІЛ І Хмел'!J11+'РОЗДІЛ І Чер'!J11+'РОЗДІЛ І Чернов'!J11+'РОЗДІЛ І Черн'!J11</f>
        <v>0</v>
      </c>
      <c r="K11" s="105">
        <f>'РОЗДІЛ І ІФ'!K11+'РОЗДІЛ І Жит '!K11+'РОЗДІЛ І Дон'!K11+'РОЗДІЛ І Він'!K11+'РОЗДІЛ І Вол'!K11+'РОЗДІЛ І Дн'!K11+'РОЗДІЛ І Запор'!K11+'РОЗДІЛ І Закар'!K11+'РОЗДІЛ І Кіров'!K11+'РОЗДІЛ І Київс'!K11+'РОЗДІЛ І Луг'!K11+'РОЗДІЛ І Львів'!K11+'РОЗДІЛ І Київ'!K11+'РОЗДІЛ І Микол'!K11+'РОЗДІЛ І Одес'!K11+'РОЗДІЛ І Пол'!K11+'РОЗДІЛ І Рів'!K11+'РОЗДІЛ І Сум'!K11+'РОЗДІЛ І Терн'!K11+'РОЗДІЛ І Хар'!K11+'РОЗДІЛ І Хер'!K11+'РОЗДІЛ І Хмел'!K11+'РОЗДІЛ І Чер'!K11+'РОЗДІЛ І Чернов'!K11+'РОЗДІЛ І Черн'!K11</f>
        <v>0</v>
      </c>
      <c r="L11" s="105">
        <f>'РОЗДІЛ І ІФ'!L11+'РОЗДІЛ І Жит '!L11+'РОЗДІЛ І Дон'!L11+'РОЗДІЛ І Він'!L11+'РОЗДІЛ І Вол'!L11+'РОЗДІЛ І Дн'!L11+'РОЗДІЛ І Запор'!L11+'РОЗДІЛ І Закар'!L11+'РОЗДІЛ І Кіров'!L11+'РОЗДІЛ І Київс'!L11+'РОЗДІЛ І Луг'!L11+'РОЗДІЛ І Львів'!L11+'РОЗДІЛ І Київ'!L11+'РОЗДІЛ І Микол'!L11+'РОЗДІЛ І Одес'!L11+'РОЗДІЛ І Пол'!L11+'РОЗДІЛ І Рів'!L11+'РОЗДІЛ І Сум'!L11+'РОЗДІЛ І Терн'!L11+'РОЗДІЛ І Хар'!L11+'РОЗДІЛ І Хер'!L11+'РОЗДІЛ І Хмел'!L11+'РОЗДІЛ І Чер'!L11+'РОЗДІЛ І Чернов'!L11+'РОЗДІЛ І Черн'!L11</f>
        <v>0</v>
      </c>
      <c r="M11" s="105">
        <f>'РОЗДІЛ І ІФ'!M11+'РОЗДІЛ І Жит '!M11+'РОЗДІЛ І Дон'!M11+'РОЗДІЛ І Він'!M11+'РОЗДІЛ І Вол'!M11+'РОЗДІЛ І Дн'!M11+'РОЗДІЛ І Запор'!M11+'РОЗДІЛ І Закар'!M11+'РОЗДІЛ І Кіров'!M11+'РОЗДІЛ І Київс'!M11+'РОЗДІЛ І Луг'!M11+'РОЗДІЛ І Львів'!M11+'РОЗДІЛ І Київ'!M11+'РОЗДІЛ І Микол'!M11+'РОЗДІЛ І Одес'!M11+'РОЗДІЛ І Пол'!M11+'РОЗДІЛ І Рів'!M11+'РОЗДІЛ І Сум'!M11+'РОЗДІЛ І Терн'!M11+'РОЗДІЛ І Хар'!M11+'РОЗДІЛ І Хер'!M11+'РОЗДІЛ І Хмел'!M11+'РОЗДІЛ І Чер'!M11+'РОЗДІЛ І Чернов'!M11+'РОЗДІЛ І Черн'!M11</f>
        <v>44</v>
      </c>
      <c r="N11" s="105">
        <f>'РОЗДІЛ І ІФ'!N11+'РОЗДІЛ І Жит '!N11+'РОЗДІЛ І Дон'!N11+'РОЗДІЛ І Він'!N11+'РОЗДІЛ І Вол'!N11+'РОЗДІЛ І Дн'!N11+'РОЗДІЛ І Запор'!N11+'РОЗДІЛ І Закар'!N11+'РОЗДІЛ І Кіров'!N11+'РОЗДІЛ І Київс'!N11+'РОЗДІЛ І Луг'!N11+'РОЗДІЛ І Львів'!N11+'РОЗДІЛ І Київ'!N11+'РОЗДІЛ І Микол'!N11+'РОЗДІЛ І Одес'!N11+'РОЗДІЛ І Пол'!N11+'РОЗДІЛ І Рів'!N11+'РОЗДІЛ І Сум'!N11+'РОЗДІЛ І Терн'!N11+'РОЗДІЛ І Хар'!N11+'РОЗДІЛ І Хер'!N11+'РОЗДІЛ І Хмел'!N11+'РОЗДІЛ І Чер'!N11+'РОЗДІЛ І Чернов'!N11+'РОЗДІЛ І Черн'!N11</f>
        <v>9</v>
      </c>
      <c r="O11" s="105">
        <f>'РОЗДІЛ І ІФ'!O11+'РОЗДІЛ І Жит '!O11+'РОЗДІЛ І Дон'!O11+'РОЗДІЛ І Він'!O11+'РОЗДІЛ І Вол'!O11+'РОЗДІЛ І Дн'!O11+'РОЗДІЛ І Запор'!O11+'РОЗДІЛ І Закар'!O11+'РОЗДІЛ І Кіров'!O11+'РОЗДІЛ І Київс'!O11+'РОЗДІЛ І Луг'!O11+'РОЗДІЛ І Львів'!O11+'РОЗДІЛ І Київ'!O11+'РОЗДІЛ І Микол'!O11+'РОЗДІЛ І Одес'!O11+'РОЗДІЛ І Пол'!O11+'РОЗДІЛ І Рів'!O11+'РОЗДІЛ І Сум'!O11+'РОЗДІЛ І Терн'!O11+'РОЗДІЛ І Хар'!O11+'РОЗДІЛ І Хер'!O11+'РОЗДІЛ І Хмел'!O11+'РОЗДІЛ І Чер'!O11+'РОЗДІЛ І Чернов'!O11+'РОЗДІЛ І Черн'!O11</f>
        <v>0</v>
      </c>
      <c r="P11" s="105">
        <f>'РОЗДІЛ І ІФ'!P11+'РОЗДІЛ І Жит '!P11+'РОЗДІЛ І Дон'!P11+'РОЗДІЛ І Він'!P11+'РОЗДІЛ І Вол'!P11+'РОЗДІЛ І Дн'!P11+'РОЗДІЛ І Запор'!P11+'РОЗДІЛ І Закар'!P11+'РОЗДІЛ І Кіров'!P11+'РОЗДІЛ І Київс'!P11+'РОЗДІЛ І Луг'!P11+'РОЗДІЛ І Львів'!P11+'РОЗДІЛ І Київ'!P11+'РОЗДІЛ І Микол'!P11+'РОЗДІЛ І Одес'!P11+'РОЗДІЛ І Пол'!P11+'РОЗДІЛ І Рів'!P11+'РОЗДІЛ І Сум'!P11+'РОЗДІЛ І Терн'!P11+'РОЗДІЛ І Хар'!P11+'РОЗДІЛ І Хер'!P11+'РОЗДІЛ І Хмел'!P11+'РОЗДІЛ І Чер'!P11+'РОЗДІЛ І Чернов'!P11+'РОЗДІЛ І Черн'!P11</f>
        <v>0</v>
      </c>
      <c r="Q11" s="109">
        <f>'РОЗДІЛ І ІФ'!Q11+'РОЗДІЛ І Жит '!Q11+'РОЗДІЛ І Дон'!Q11+'РОЗДІЛ І Він'!Q11+'РОЗДІЛ І Вол'!Q11+'РОЗДІЛ І Дн'!Q11+'РОЗДІЛ І Запор'!Q11+'РОЗДІЛ І Закар'!Q11+'РОЗДІЛ І Кіров'!Q11+'РОЗДІЛ І Київс'!Q11+'РОЗДІЛ І Луг'!Q11+'РОЗДІЛ І Львів'!Q11+'РОЗДІЛ І Київ'!Q11+'РОЗДІЛ І Микол'!Q11+'РОЗДІЛ І Одес'!Q11+'РОЗДІЛ І Пол'!Q11+'РОЗДІЛ І Рів'!Q11+'РОЗДІЛ І Сум'!Q11+'РОЗДІЛ І Терн'!Q11+'РОЗДІЛ І Хар'!Q11+'РОЗДІЛ І Хер'!Q11+'РОЗДІЛ І Хмел'!Q11+'РОЗДІЛ І Чер'!Q11+'РОЗДІЛ І Чернов'!Q11+'РОЗДІЛ І Черн'!Q11</f>
        <v>0</v>
      </c>
      <c r="R11" s="109">
        <f>'РОЗДІЛ І ІФ'!R11+'РОЗДІЛ І Жит '!R11+'РОЗДІЛ І Дон'!R11+'РОЗДІЛ І Він'!R11+'РОЗДІЛ І Вол'!R11+'РОЗДІЛ І Дн'!R11+'РОЗДІЛ І Запор'!R11+'РОЗДІЛ І Закар'!R11+'РОЗДІЛ І Кіров'!R11+'РОЗДІЛ І Київс'!R11+'РОЗДІЛ І Луг'!R11+'РОЗДІЛ І Львів'!R11+'РОЗДІЛ І Київ'!R11+'РОЗДІЛ І Микол'!R11+'РОЗДІЛ І Одес'!R11+'РОЗДІЛ І Пол'!R11+'РОЗДІЛ І Рів'!R11+'РОЗДІЛ І Сум'!R11+'РОЗДІЛ І Терн'!R11+'РОЗДІЛ І Хар'!R11+'РОЗДІЛ І Хер'!R11+'РОЗДІЛ І Хмел'!R11+'РОЗДІЛ І Чер'!R11+'РОЗДІЛ І Чернов'!R11+'РОЗДІЛ І Черн'!R11</f>
        <v>0</v>
      </c>
      <c r="S11" s="109">
        <f>'РОЗДІЛ І ІФ'!S11+'РОЗДІЛ І Жит '!S11+'РОЗДІЛ І Дон'!S11+'РОЗДІЛ І Він'!S11+'РОЗДІЛ І Вол'!S11+'РОЗДІЛ І Дн'!S11+'РОЗДІЛ І Запор'!S11+'РОЗДІЛ І Закар'!S11+'РОЗДІЛ І Кіров'!S11+'РОЗДІЛ І Київс'!S11+'РОЗДІЛ І Луг'!S11+'РОЗДІЛ І Львів'!S11+'РОЗДІЛ І Київ'!S11+'РОЗДІЛ І Микол'!S11+'РОЗДІЛ І Одес'!S11+'РОЗДІЛ І Пол'!S11+'РОЗДІЛ І Рів'!S11+'РОЗДІЛ І Сум'!S11+'РОЗДІЛ І Терн'!S11+'РОЗДІЛ І Хар'!S11+'РОЗДІЛ І Хер'!S11+'РОЗДІЛ І Хмел'!S11+'РОЗДІЛ І Чер'!S11+'РОЗДІЛ І Чернов'!S11+'РОЗДІЛ І Черн'!S11</f>
        <v>0</v>
      </c>
      <c r="T11" s="109">
        <f>'РОЗДІЛ І ІФ'!T11+'РОЗДІЛ І Жит '!T11+'РОЗДІЛ І Дон'!T11+'РОЗДІЛ І Він'!T11+'РОЗДІЛ І Вол'!T11+'РОЗДІЛ І Дн'!T11+'РОЗДІЛ І Запор'!T11+'РОЗДІЛ І Закар'!T11+'РОЗДІЛ І Кіров'!T11+'РОЗДІЛ І Київс'!T11+'РОЗДІЛ І Луг'!T11+'РОЗДІЛ І Львів'!T11+'РОЗДІЛ І Київ'!T11+'РОЗДІЛ І Микол'!T11+'РОЗДІЛ І Одес'!T11+'РОЗДІЛ І Пол'!T11+'РОЗДІЛ І Рів'!T11+'РОЗДІЛ І Сум'!T11+'РОЗДІЛ І Терн'!T11+'РОЗДІЛ І Хар'!T11+'РОЗДІЛ І Хер'!T11+'РОЗДІЛ І Хмел'!T11+'РОЗДІЛ І Чер'!T11+'РОЗДІЛ І Чернов'!T11+'РОЗДІЛ І Черн'!T11</f>
        <v>0</v>
      </c>
      <c r="U11" s="109">
        <f>'РОЗДІЛ І ІФ'!U11+'РОЗДІЛ І Жит '!U11+'РОЗДІЛ І Дон'!U11+'РОЗДІЛ І Він'!U11+'РОЗДІЛ І Вол'!U11+'РОЗДІЛ І Дн'!U11+'РОЗДІЛ І Запор'!U11+'РОЗДІЛ І Закар'!U11+'РОЗДІЛ І Кіров'!U11+'РОЗДІЛ І Київс'!U11+'РОЗДІЛ І Луг'!U11+'РОЗДІЛ І Львів'!U11+'РОЗДІЛ І Київ'!U11+'РОЗДІЛ І Микол'!U11+'РОЗДІЛ І Одес'!U11+'РОЗДІЛ І Пол'!U11+'РОЗДІЛ І Рів'!U11+'РОЗДІЛ І Сум'!U11+'РОЗДІЛ І Терн'!U11+'РОЗДІЛ І Хар'!U11+'РОЗДІЛ І Хер'!U11+'РОЗДІЛ І Хмел'!U11+'РОЗДІЛ І Чер'!U11+'РОЗДІЛ І Чернов'!U11+'РОЗДІЛ І Черн'!U11</f>
        <v>0</v>
      </c>
      <c r="V11" s="109">
        <f>'РОЗДІЛ І ІФ'!V11+'РОЗДІЛ І Жит '!V11+'РОЗДІЛ І Дон'!V11+'РОЗДІЛ І Він'!V11+'РОЗДІЛ І Вол'!V11+'РОЗДІЛ І Дн'!V11+'РОЗДІЛ І Запор'!V11+'РОЗДІЛ І Закар'!V11+'РОЗДІЛ І Кіров'!V11+'РОЗДІЛ І Київс'!V11+'РОЗДІЛ І Луг'!V11+'РОЗДІЛ І Львів'!V11+'РОЗДІЛ І Київ'!V11+'РОЗДІЛ І Микол'!V11+'РОЗДІЛ І Одес'!V11+'РОЗДІЛ І Пол'!V11+'РОЗДІЛ І Рів'!V11+'РОЗДІЛ І Сум'!V11+'РОЗДІЛ І Терн'!V11+'РОЗДІЛ І Хар'!V11+'РОЗДІЛ І Хер'!V11+'РОЗДІЛ І Хмел'!V11+'РОЗДІЛ І Чер'!V11+'РОЗДІЛ І Чернов'!V11+'РОЗДІЛ І Черн'!V11</f>
        <v>0</v>
      </c>
      <c r="W11" s="105">
        <f>'РОЗДІЛ І ІФ'!W11+'РОЗДІЛ І Жит '!W11+'РОЗДІЛ І Дон'!W11+'РОЗДІЛ І Він'!W11+'РОЗДІЛ І Вол'!W11+'РОЗДІЛ І Дн'!W11+'РОЗДІЛ І Запор'!W11+'РОЗДІЛ І Закар'!W11+'РОЗДІЛ І Кіров'!W11+'РОЗДІЛ І Київс'!W11+'РОЗДІЛ І Луг'!W11+'РОЗДІЛ І Львів'!W11+'РОЗДІЛ І Київ'!W11+'РОЗДІЛ І Микол'!W11+'РОЗДІЛ І Одес'!W11+'РОЗДІЛ І Пол'!W11+'РОЗДІЛ І Рів'!W11+'РОЗДІЛ І Сум'!W11+'РОЗДІЛ І Терн'!W11+'РОЗДІЛ І Хар'!W11+'РОЗДІЛ І Хер'!W11+'РОЗДІЛ І Хмел'!W11+'РОЗДІЛ І Чер'!W11+'РОЗДІЛ І Чернов'!W11+'РОЗДІЛ І Черн'!W11+Q11+S11+U11</f>
        <v>0</v>
      </c>
      <c r="X11" s="105">
        <f>'РОЗДІЛ І ІФ'!X11+'РОЗДІЛ І Жит '!X11+'РОЗДІЛ І Дон'!X11+'РОЗДІЛ І Він'!X11+'РОЗДІЛ І Вол'!X11+'РОЗДІЛ І Дн'!X11+'РОЗДІЛ І Запор'!X11+'РОЗДІЛ І Закар'!X11+'РОЗДІЛ І Кіров'!X11+'РОЗДІЛ І Київс'!X11+'РОЗДІЛ І Луг'!X11+'РОЗДІЛ І Львів'!X11+'РОЗДІЛ І Київ'!X11+'РОЗДІЛ І Микол'!X11+'РОЗДІЛ І Одес'!X11+'РОЗДІЛ І Пол'!X11+'РОЗДІЛ І Рів'!X11+'РОЗДІЛ І Сум'!X11+'РОЗДІЛ І Терн'!X11+'РОЗДІЛ І Хар'!X11+'РОЗДІЛ І Хер'!X11+'РОЗДІЛ І Хмел'!X11+'РОЗДІЛ І Чер'!X11+'РОЗДІЛ І Чернов'!X11+'РОЗДІЛ І Черн'!X11</f>
        <v>0</v>
      </c>
      <c r="Y11" s="172">
        <f t="shared" si="1"/>
        <v>119</v>
      </c>
      <c r="Z11" s="172">
        <f t="shared" si="2"/>
        <v>0</v>
      </c>
    </row>
    <row r="12" spans="1:26" ht="41.25" customHeight="1" x14ac:dyDescent="0.4">
      <c r="A12" s="10" t="s">
        <v>28</v>
      </c>
      <c r="B12" s="9" t="s">
        <v>6</v>
      </c>
      <c r="C12" s="106">
        <f t="shared" si="0"/>
        <v>31</v>
      </c>
      <c r="D12" s="7">
        <f t="shared" si="3"/>
        <v>4</v>
      </c>
      <c r="E12" s="105">
        <f>'РОЗДІЛ І ІФ'!E12+'РОЗДІЛ І Жит '!E12+'РОЗДІЛ І Дон'!E12+'РОЗДІЛ І Він'!E12+'РОЗДІЛ І Вол'!E12+'РОЗДІЛ І Дн'!E12+'РОЗДІЛ І Запор'!E12+'РОЗДІЛ І Закар'!E12+'РОЗДІЛ І Кіров'!E12+'РОЗДІЛ І Київс'!E12+'РОЗДІЛ І Луг'!E12+'РОЗДІЛ І Львів'!E12+'РОЗДІЛ І Київ'!E12+'РОЗДІЛ І Микол'!E12+'РОЗДІЛ І Одес'!E12+'РОЗДІЛ І Пол'!E12+'РОЗДІЛ І Рів'!E12+'РОЗДІЛ І Сум'!E12+'РОЗДІЛ І Терн'!E12+'РОЗДІЛ І Хар'!E12+'РОЗДІЛ І Хер'!E12+'РОЗДІЛ І Хмел'!E12+'РОЗДІЛ І Чер'!E12+'РОЗДІЛ І Чернов'!E12+'РОЗДІЛ І Черн'!E12</f>
        <v>12</v>
      </c>
      <c r="F12" s="105">
        <f>'РОЗДІЛ І ІФ'!F12+'РОЗДІЛ І Жит '!F12+'РОЗДІЛ І Дон'!F12+'РОЗДІЛ І Він'!F12+'РОЗДІЛ І Вол'!F12+'РОЗДІЛ І Дн'!F12+'РОЗДІЛ І Запор'!F12+'РОЗДІЛ І Закар'!F12+'РОЗДІЛ І Кіров'!F12+'РОЗДІЛ І Київс'!F12+'РОЗДІЛ І Луг'!F12+'РОЗДІЛ І Львів'!F12+'РОЗДІЛ І Київ'!F12+'РОЗДІЛ І Микол'!F12+'РОЗДІЛ І Одес'!F12+'РОЗДІЛ І Пол'!F12+'РОЗДІЛ І Рів'!F12+'РОЗДІЛ І Сум'!F12+'РОЗДІЛ І Терн'!F12+'РОЗДІЛ І Хар'!F12+'РОЗДІЛ І Хер'!F12+'РОЗДІЛ І Хмел'!F12+'РОЗДІЛ І Чер'!F12+'РОЗДІЛ І Чернов'!F12+'РОЗДІЛ І Черн'!F12</f>
        <v>2</v>
      </c>
      <c r="G12" s="105">
        <f>'РОЗДІЛ І ІФ'!G12+'РОЗДІЛ І Жит '!G12+'РОЗДІЛ І Дон'!G12+'РОЗДІЛ І Він'!G12+'РОЗДІЛ І Вол'!G12+'РОЗДІЛ І Дн'!G12+'РОЗДІЛ І Запор'!G12+'РОЗДІЛ І Закар'!G12+'РОЗДІЛ І Кіров'!G12+'РОЗДІЛ І Київс'!G12+'РОЗДІЛ І Луг'!G12+'РОЗДІЛ І Львів'!G12+'РОЗДІЛ І Київ'!G12+'РОЗДІЛ І Микол'!G12+'РОЗДІЛ І Одес'!G12+'РОЗДІЛ І Пол'!G12+'РОЗДІЛ І Рів'!G12+'РОЗДІЛ І Сум'!G12+'РОЗДІЛ І Терн'!G12+'РОЗДІЛ І Хар'!G12+'РОЗДІЛ І Хер'!G12+'РОЗДІЛ І Хмел'!G12+'РОЗДІЛ І Чер'!G12+'РОЗДІЛ І Чернов'!G12+'РОЗДІЛ І Черн'!G12+1</f>
        <v>1</v>
      </c>
      <c r="H12" s="105">
        <f>'РОЗДІЛ І ІФ'!H12+'РОЗДІЛ І Жит '!H12+'РОЗДІЛ І Дон'!H12+'РОЗДІЛ І Він'!H12+'РОЗДІЛ І Вол'!H12+'РОЗДІЛ І Дн'!H12+'РОЗДІЛ І Запор'!H12+'РОЗДІЛ І Закар'!H12+'РОЗДІЛ І Кіров'!H12+'РОЗДІЛ І Київс'!H12+'РОЗДІЛ І Луг'!H12+'РОЗДІЛ І Львів'!H12+'РОЗДІЛ І Київ'!H12+'РОЗДІЛ І Микол'!H12+'РОЗДІЛ І Одес'!H12+'РОЗДІЛ І Пол'!H12+'РОЗДІЛ І Рів'!H12+'РОЗДІЛ І Сум'!H12+'РОЗДІЛ І Терн'!H12+'РОЗДІЛ І Хар'!H12+'РОЗДІЛ І Хер'!H12+'РОЗДІЛ І Хмел'!H12+'РОЗДІЛ І Чер'!H12+'РОЗДІЛ І Чернов'!H12+'РОЗДІЛ І Черн'!H12</f>
        <v>0</v>
      </c>
      <c r="I12" s="105">
        <f>'РОЗДІЛ І ІФ'!I12+'РОЗДІЛ І Жит '!I12+'РОЗДІЛ І Дон'!I12+'РОЗДІЛ І Він'!I12+'РОЗДІЛ І Вол'!I12+'РОЗДІЛ І Дн'!I12+'РОЗДІЛ І Запор'!I12+'РОЗДІЛ І Закар'!I12+'РОЗДІЛ І Кіров'!I12+'РОЗДІЛ І Київс'!I12+'РОЗДІЛ І Луг'!I12+'РОЗДІЛ І Львів'!I12+'РОЗДІЛ І Київ'!I12+'РОЗДІЛ І Микол'!I12+'РОЗДІЛ І Одес'!I12+'РОЗДІЛ І Пол'!I12+'РОЗДІЛ І Рів'!I12+'РОЗДІЛ І Сум'!I12+'РОЗДІЛ І Терн'!I12+'РОЗДІЛ І Хар'!I12+'РОЗДІЛ І Хер'!I12+'РОЗДІЛ І Хмел'!I12+'РОЗДІЛ І Чер'!I12+'РОЗДІЛ І Чернов'!I12+'РОЗДІЛ І Черн'!I12</f>
        <v>4</v>
      </c>
      <c r="J12" s="105">
        <f>'РОЗДІЛ І ІФ'!J12+'РОЗДІЛ І Жит '!J12+'РОЗДІЛ І Дон'!J12+'РОЗДІЛ І Він'!J12+'РОЗДІЛ І Вол'!J12+'РОЗДІЛ І Дн'!J12+'РОЗДІЛ І Запор'!J12+'РОЗДІЛ І Закар'!J12+'РОЗДІЛ І Кіров'!J12+'РОЗДІЛ І Київс'!J12+'РОЗДІЛ І Луг'!J12+'РОЗДІЛ І Львів'!J12+'РОЗДІЛ І Київ'!J12+'РОЗДІЛ І Микол'!J12+'РОЗДІЛ І Одес'!J12+'РОЗДІЛ І Пол'!J12+'РОЗДІЛ І Рів'!J12+'РОЗДІЛ І Сум'!J12+'РОЗДІЛ І Терн'!J12+'РОЗДІЛ І Хар'!J12+'РОЗДІЛ І Хер'!J12+'РОЗДІЛ І Хмел'!J12+'РОЗДІЛ І Чер'!J12+'РОЗДІЛ І Чернов'!J12+'РОЗДІЛ І Черн'!J12</f>
        <v>0</v>
      </c>
      <c r="K12" s="105">
        <f>'РОЗДІЛ І ІФ'!K12+'РОЗДІЛ І Жит '!K12+'РОЗДІЛ І Дон'!K12+'РОЗДІЛ І Він'!K12+'РОЗДІЛ І Вол'!K12+'РОЗДІЛ І Дн'!K12+'РОЗДІЛ І Запор'!K12+'РОЗДІЛ І Закар'!K12+'РОЗДІЛ І Кіров'!K12+'РОЗДІЛ І Київс'!K12+'РОЗДІЛ І Луг'!K12+'РОЗДІЛ І Львів'!K12+'РОЗДІЛ І Київ'!K12+'РОЗДІЛ І Микол'!K12+'РОЗДІЛ І Одес'!K12+'РОЗДІЛ І Пол'!K12+'РОЗДІЛ І Рів'!K12+'РОЗДІЛ І Сум'!K12+'РОЗДІЛ І Терн'!K12+'РОЗДІЛ І Хар'!K12+'РОЗДІЛ І Хер'!K12+'РОЗДІЛ І Хмел'!K12+'РОЗДІЛ І Чер'!K12+'РОЗДІЛ І Чернов'!K12+'РОЗДІЛ І Черн'!K12</f>
        <v>0</v>
      </c>
      <c r="L12" s="105">
        <f>'РОЗДІЛ І ІФ'!L12+'РОЗДІЛ І Жит '!L12+'РОЗДІЛ І Дон'!L12+'РОЗДІЛ І Він'!L12+'РОЗДІЛ І Вол'!L12+'РОЗДІЛ І Дн'!L12+'РОЗДІЛ І Запор'!L12+'РОЗДІЛ І Закар'!L12+'РОЗДІЛ І Кіров'!L12+'РОЗДІЛ І Київс'!L12+'РОЗДІЛ І Луг'!L12+'РОЗДІЛ І Львів'!L12+'РОЗДІЛ І Київ'!L12+'РОЗДІЛ І Микол'!L12+'РОЗДІЛ І Одес'!L12+'РОЗДІЛ І Пол'!L12+'РОЗДІЛ І Рів'!L12+'РОЗДІЛ І Сум'!L12+'РОЗДІЛ І Терн'!L12+'РОЗДІЛ І Хар'!L12+'РОЗДІЛ І Хер'!L12+'РОЗДІЛ І Хмел'!L12+'РОЗДІЛ І Чер'!L12+'РОЗДІЛ І Чернов'!L12+'РОЗДІЛ І Черн'!L12+1</f>
        <v>1</v>
      </c>
      <c r="M12" s="105">
        <f>'РОЗДІЛ І ІФ'!M12+'РОЗДІЛ І Жит '!M12+'РОЗДІЛ І Дон'!M12+'РОЗДІЛ І Він'!M12+'РОЗДІЛ І Вол'!M12+'РОЗДІЛ І Дн'!M12+'РОЗДІЛ І Запор'!M12+'РОЗДІЛ І Закар'!M12+'РОЗДІЛ І Кіров'!M12+'РОЗДІЛ І Київс'!M12+'РОЗДІЛ І Луг'!M12+'РОЗДІЛ І Львів'!M12+'РОЗДІЛ І Київ'!M12+'РОЗДІЛ І Микол'!M12+'РОЗДІЛ І Одес'!M12+'РОЗДІЛ І Пол'!M12+'РОЗДІЛ І Рів'!M12+'РОЗДІЛ І Сум'!M12+'РОЗДІЛ І Терн'!M12+'РОЗДІЛ І Хар'!M12+'РОЗДІЛ І Хер'!M12+'РОЗДІЛ І Хмел'!M12+'РОЗДІЛ І Чер'!M12+'РОЗДІЛ І Чернов'!M12+'РОЗДІЛ І Черн'!M12</f>
        <v>14</v>
      </c>
      <c r="N12" s="105">
        <f>'РОЗДІЛ І ІФ'!N12+'РОЗДІЛ І Жит '!N12+'РОЗДІЛ І Дон'!N12+'РОЗДІЛ І Він'!N12+'РОЗДІЛ І Вол'!N12+'РОЗДІЛ І Дн'!N12+'РОЗДІЛ І Запор'!N12+'РОЗДІЛ І Закар'!N12+'РОЗДІЛ І Кіров'!N12+'РОЗДІЛ І Київс'!N12+'РОЗДІЛ І Луг'!N12+'РОЗДІЛ І Львів'!N12+'РОЗДІЛ І Київ'!N12+'РОЗДІЛ І Микол'!N12+'РОЗДІЛ І Одес'!N12+'РОЗДІЛ І Пол'!N12+'РОЗДІЛ І Рів'!N12+'РОЗДІЛ І Сум'!N12+'РОЗДІЛ І Терн'!N12+'РОЗДІЛ І Хар'!N12+'РОЗДІЛ І Хер'!N12+'РОЗДІЛ І Хмел'!N12+'РОЗДІЛ І Чер'!N12+'РОЗДІЛ І Чернов'!N12+'РОЗДІЛ І Черн'!N12</f>
        <v>1</v>
      </c>
      <c r="O12" s="105">
        <f>'РОЗДІЛ І ІФ'!O12+'РОЗДІЛ І Жит '!O12+'РОЗДІЛ І Дон'!O12+'РОЗДІЛ І Він'!O12+'РОЗДІЛ І Вол'!O12+'РОЗДІЛ І Дн'!O12+'РОЗДІЛ І Запор'!O12+'РОЗДІЛ І Закар'!O12+'РОЗДІЛ І Кіров'!O12+'РОЗДІЛ І Київс'!O12+'РОЗДІЛ І Луг'!O12+'РОЗДІЛ І Львів'!O12+'РОЗДІЛ І Київ'!O12+'РОЗДІЛ І Микол'!O12+'РОЗДІЛ І Одес'!O12+'РОЗДІЛ І Пол'!O12+'РОЗДІЛ І Рів'!O12+'РОЗДІЛ І Сум'!O12+'РОЗДІЛ І Терн'!O12+'РОЗДІЛ І Хар'!O12+'РОЗДІЛ І Хер'!O12+'РОЗДІЛ І Хмел'!O12+'РОЗДІЛ І Чер'!O12+'РОЗДІЛ І Чернов'!O12+'РОЗДІЛ І Черн'!O12</f>
        <v>0</v>
      </c>
      <c r="P12" s="105">
        <f>'РОЗДІЛ І ІФ'!P12+'РОЗДІЛ І Жит '!P12+'РОЗДІЛ І Дон'!P12+'РОЗДІЛ І Він'!P12+'РОЗДІЛ І Вол'!P12+'РОЗДІЛ І Дн'!P12+'РОЗДІЛ І Запор'!P12+'РОЗДІЛ І Закар'!P12+'РОЗДІЛ І Кіров'!P12+'РОЗДІЛ І Київс'!P12+'РОЗДІЛ І Луг'!P12+'РОЗДІЛ І Львів'!P12+'РОЗДІЛ І Київ'!P12+'РОЗДІЛ І Микол'!P12+'РОЗДІЛ І Одес'!P12+'РОЗДІЛ І Пол'!P12+'РОЗДІЛ І Рів'!P12+'РОЗДІЛ І Сум'!P12+'РОЗДІЛ І Терн'!P12+'РОЗДІЛ І Хар'!P12+'РОЗДІЛ І Хер'!P12+'РОЗДІЛ І Хмел'!P12+'РОЗДІЛ І Чер'!P12+'РОЗДІЛ І Чернов'!P12+'РОЗДІЛ І Черн'!P12</f>
        <v>0</v>
      </c>
      <c r="Q12" s="109">
        <f>'РОЗДІЛ І ІФ'!Q12+'РОЗДІЛ І Жит '!Q12+'РОЗДІЛ І Дон'!Q12+'РОЗДІЛ І Він'!Q12+'РОЗДІЛ І Вол'!Q12+'РОЗДІЛ І Дн'!Q12+'РОЗДІЛ І Запор'!Q12+'РОЗДІЛ І Закар'!Q12+'РОЗДІЛ І Кіров'!Q12+'РОЗДІЛ І Київс'!Q12+'РОЗДІЛ І Луг'!Q12+'РОЗДІЛ І Львів'!Q12+'РОЗДІЛ І Київ'!Q12+'РОЗДІЛ І Микол'!Q12+'РОЗДІЛ І Одес'!Q12+'РОЗДІЛ І Пол'!Q12+'РОЗДІЛ І Рів'!Q12+'РОЗДІЛ І Сум'!Q12+'РОЗДІЛ І Терн'!Q12+'РОЗДІЛ І Хар'!Q12+'РОЗДІЛ І Хер'!Q12+'РОЗДІЛ І Хмел'!Q12+'РОЗДІЛ І Чер'!Q12+'РОЗДІЛ І Чернов'!Q12+'РОЗДІЛ І Черн'!Q12</f>
        <v>0</v>
      </c>
      <c r="R12" s="109">
        <f>'РОЗДІЛ І ІФ'!R12+'РОЗДІЛ І Жит '!R12+'РОЗДІЛ І Дон'!R12+'РОЗДІЛ І Він'!R12+'РОЗДІЛ І Вол'!R12+'РОЗДІЛ І Дн'!R12+'РОЗДІЛ І Запор'!R12+'РОЗДІЛ І Закар'!R12+'РОЗДІЛ І Кіров'!R12+'РОЗДІЛ І Київс'!R12+'РОЗДІЛ І Луг'!R12+'РОЗДІЛ І Львів'!R12+'РОЗДІЛ І Київ'!R12+'РОЗДІЛ І Микол'!R12+'РОЗДІЛ І Одес'!R12+'РОЗДІЛ І Пол'!R12+'РОЗДІЛ І Рів'!R12+'РОЗДІЛ І Сум'!R12+'РОЗДІЛ І Терн'!R12+'РОЗДІЛ І Хар'!R12+'РОЗДІЛ І Хер'!R12+'РОЗДІЛ І Хмел'!R12+'РОЗДІЛ І Чер'!R12+'РОЗДІЛ І Чернов'!R12+'РОЗДІЛ І Черн'!R12</f>
        <v>0</v>
      </c>
      <c r="S12" s="109">
        <f>'РОЗДІЛ І ІФ'!S12+'РОЗДІЛ І Жит '!S12+'РОЗДІЛ І Дон'!S12+'РОЗДІЛ І Він'!S12+'РОЗДІЛ І Вол'!S12+'РОЗДІЛ І Дн'!S12+'РОЗДІЛ І Запор'!S12+'РОЗДІЛ І Закар'!S12+'РОЗДІЛ І Кіров'!S12+'РОЗДІЛ І Київс'!S12+'РОЗДІЛ І Луг'!S12+'РОЗДІЛ І Львів'!S12+'РОЗДІЛ І Київ'!S12+'РОЗДІЛ І Микол'!S12+'РОЗДІЛ І Одес'!S12+'РОЗДІЛ І Пол'!S12+'РОЗДІЛ І Рів'!S12+'РОЗДІЛ І Сум'!S12+'РОЗДІЛ І Терн'!S12+'РОЗДІЛ І Хар'!S12+'РОЗДІЛ І Хер'!S12+'РОЗДІЛ І Хмел'!S12+'РОЗДІЛ І Чер'!S12+'РОЗДІЛ І Чернов'!S12+'РОЗДІЛ І Черн'!S12</f>
        <v>0</v>
      </c>
      <c r="T12" s="109">
        <f>'РОЗДІЛ І ІФ'!T12+'РОЗДІЛ І Жит '!T12+'РОЗДІЛ І Дон'!T12+'РОЗДІЛ І Він'!T12+'РОЗДІЛ І Вол'!T12+'РОЗДІЛ І Дн'!T12+'РОЗДІЛ І Запор'!T12+'РОЗДІЛ І Закар'!T12+'РОЗДІЛ І Кіров'!T12+'РОЗДІЛ І Київс'!T12+'РОЗДІЛ І Луг'!T12+'РОЗДІЛ І Львів'!T12+'РОЗДІЛ І Київ'!T12+'РОЗДІЛ І Микол'!T12+'РОЗДІЛ І Одес'!T12+'РОЗДІЛ І Пол'!T12+'РОЗДІЛ І Рів'!T12+'РОЗДІЛ І Сум'!T12+'РОЗДІЛ І Терн'!T12+'РОЗДІЛ І Хар'!T12+'РОЗДІЛ І Хер'!T12+'РОЗДІЛ І Хмел'!T12+'РОЗДІЛ І Чер'!T12+'РОЗДІЛ І Чернов'!T12+'РОЗДІЛ І Черн'!T12</f>
        <v>0</v>
      </c>
      <c r="U12" s="109">
        <f>'РОЗДІЛ І ІФ'!U12+'РОЗДІЛ І Жит '!U12+'РОЗДІЛ І Дон'!U12+'РОЗДІЛ І Він'!U12+'РОЗДІЛ І Вол'!U12+'РОЗДІЛ І Дн'!U12+'РОЗДІЛ І Запор'!U12+'РОЗДІЛ І Закар'!U12+'РОЗДІЛ І Кіров'!U12+'РОЗДІЛ І Київс'!U12+'РОЗДІЛ І Луг'!U12+'РОЗДІЛ І Львів'!U12+'РОЗДІЛ І Київ'!U12+'РОЗДІЛ І Микол'!U12+'РОЗДІЛ І Одес'!U12+'РОЗДІЛ І Пол'!U12+'РОЗДІЛ І Рів'!U12+'РОЗДІЛ І Сум'!U12+'РОЗДІЛ І Терн'!U12+'РОЗДІЛ І Хар'!U12+'РОЗДІЛ І Хер'!U12+'РОЗДІЛ І Хмел'!U12+'РОЗДІЛ І Чер'!U12+'РОЗДІЛ І Чернов'!U12+'РОЗДІЛ І Черн'!U12</f>
        <v>0</v>
      </c>
      <c r="V12" s="109">
        <f>'РОЗДІЛ І ІФ'!V12+'РОЗДІЛ І Жит '!V12+'РОЗДІЛ І Дон'!V12+'РОЗДІЛ І Він'!V12+'РОЗДІЛ І Вол'!V12+'РОЗДІЛ І Дн'!V12+'РОЗДІЛ І Запор'!V12+'РОЗДІЛ І Закар'!V12+'РОЗДІЛ І Кіров'!V12+'РОЗДІЛ І Київс'!V12+'РОЗДІЛ І Луг'!V12+'РОЗДІЛ І Львів'!V12+'РОЗДІЛ І Київ'!V12+'РОЗДІЛ І Микол'!V12+'РОЗДІЛ І Одес'!V12+'РОЗДІЛ І Пол'!V12+'РОЗДІЛ І Рів'!V12+'РОЗДІЛ І Сум'!V12+'РОЗДІЛ І Терн'!V12+'РОЗДІЛ І Хар'!V12+'РОЗДІЛ І Хер'!V12+'РОЗДІЛ І Хмел'!V12+'РОЗДІЛ І Чер'!V12+'РОЗДІЛ І Чернов'!V12+'РОЗДІЛ І Черн'!V12</f>
        <v>0</v>
      </c>
      <c r="W12" s="105">
        <f>'РОЗДІЛ І ІФ'!W12+'РОЗДІЛ І Жит '!W12+'РОЗДІЛ І Дон'!W12+'РОЗДІЛ І Він'!W12+'РОЗДІЛ І Вол'!W12+'РОЗДІЛ І Дн'!W12+'РОЗДІЛ І Запор'!W12+'РОЗДІЛ І Закар'!W12+'РОЗДІЛ І Кіров'!W12+'РОЗДІЛ І Київс'!W12+'РОЗДІЛ І Луг'!W12+'РОЗДІЛ І Львів'!W12+'РОЗДІЛ І Київ'!W12+'РОЗДІЛ І Микол'!W12+'РОЗДІЛ І Одес'!W12+'РОЗДІЛ І Пол'!W12+'РОЗДІЛ І Рів'!W12+'РОЗДІЛ І Сум'!W12+'РОЗДІЛ І Терн'!W12+'РОЗДІЛ І Хар'!W12+'РОЗДІЛ І Хер'!W12+'РОЗДІЛ І Хмел'!W12+'РОЗДІЛ І Чер'!W12+'РОЗДІЛ І Чернов'!W12+'РОЗДІЛ І Черн'!W12+Q12+S12+U12</f>
        <v>0</v>
      </c>
      <c r="X12" s="105">
        <f>'РОЗДІЛ І ІФ'!X12+'РОЗДІЛ І Жит '!X12+'РОЗДІЛ І Дон'!X12+'РОЗДІЛ І Він'!X12+'РОЗДІЛ І Вол'!X12+'РОЗДІЛ І Дн'!X12+'РОЗДІЛ І Запор'!X12+'РОЗДІЛ І Закар'!X12+'РОЗДІЛ І Кіров'!X12+'РОЗДІЛ І Київс'!X12+'РОЗДІЛ І Луг'!X12+'РОЗДІЛ І Львів'!X12+'РОЗДІЛ І Київ'!X12+'РОЗДІЛ І Микол'!X12+'РОЗДІЛ І Одес'!X12+'РОЗДІЛ І Пол'!X12+'РОЗДІЛ І Рів'!X12+'РОЗДІЛ І Сум'!X12+'РОЗДІЛ І Терн'!X12+'РОЗДІЛ І Хар'!X12+'РОЗДІЛ І Хер'!X12+'РОЗДІЛ І Хмел'!X12+'РОЗДІЛ І Чер'!X12+'РОЗДІЛ І Чернов'!X12+'РОЗДІЛ І Черн'!X12</f>
        <v>0</v>
      </c>
      <c r="Y12" s="172">
        <f t="shared" si="1"/>
        <v>31</v>
      </c>
      <c r="Z12" s="172">
        <f t="shared" si="2"/>
        <v>0</v>
      </c>
    </row>
    <row r="13" spans="1:26" ht="41.25" customHeight="1" x14ac:dyDescent="0.4">
      <c r="A13" s="10" t="s">
        <v>29</v>
      </c>
      <c r="B13" s="9" t="s">
        <v>10</v>
      </c>
      <c r="C13" s="106">
        <f t="shared" si="0"/>
        <v>17</v>
      </c>
      <c r="D13" s="7">
        <f t="shared" si="3"/>
        <v>0</v>
      </c>
      <c r="E13" s="105">
        <f>'РОЗДІЛ І ІФ'!E13+'РОЗДІЛ І Жит '!E13+'РОЗДІЛ І Дон'!E13+'РОЗДІЛ І Він'!E13+'РОЗДІЛ І Вол'!E13+'РОЗДІЛ І Дн'!E13+'РОЗДІЛ І Запор'!E13+'РОЗДІЛ І Закар'!E13+'РОЗДІЛ І Кіров'!E13+'РОЗДІЛ І Київс'!E13+'РОЗДІЛ І Луг'!E13+'РОЗДІЛ І Львів'!E13+'РОЗДІЛ І Київ'!E13+'РОЗДІЛ І Микол'!E13+'РОЗДІЛ І Одес'!E13+'РОЗДІЛ І Пол'!E13+'РОЗДІЛ І Рів'!E13+'РОЗДІЛ І Сум'!E13+'РОЗДІЛ І Терн'!E13+'РОЗДІЛ І Хар'!E13+'РОЗДІЛ І Хер'!E13+'РОЗДІЛ І Хмел'!E13+'РОЗДІЛ І Чер'!E13+'РОЗДІЛ І Чернов'!E13+'РОЗДІЛ І Черн'!E13</f>
        <v>4</v>
      </c>
      <c r="F13" s="105">
        <f>'РОЗДІЛ І ІФ'!F13+'РОЗДІЛ І Жит '!F13+'РОЗДІЛ І Дон'!F13+'РОЗДІЛ І Він'!F13+'РОЗДІЛ І Вол'!F13+'РОЗДІЛ І Дн'!F13+'РОЗДІЛ І Запор'!F13+'РОЗДІЛ І Закар'!F13+'РОЗДІЛ І Кіров'!F13+'РОЗДІЛ І Київс'!F13+'РОЗДІЛ І Луг'!F13+'РОЗДІЛ І Львів'!F13+'РОЗДІЛ І Київ'!F13+'РОЗДІЛ І Микол'!F13+'РОЗДІЛ І Одес'!F13+'РОЗДІЛ І Пол'!F13+'РОЗДІЛ І Рів'!F13+'РОЗДІЛ І Сум'!F13+'РОЗДІЛ І Терн'!F13+'РОЗДІЛ І Хар'!F13+'РОЗДІЛ І Хер'!F13+'РОЗДІЛ І Хмел'!F13+'РОЗДІЛ І Чер'!F13+'РОЗДІЛ І Чернов'!F13+'РОЗДІЛ І Черн'!F13</f>
        <v>0</v>
      </c>
      <c r="G13" s="105">
        <f>'РОЗДІЛ І ІФ'!G13+'РОЗДІЛ І Жит '!G13+'РОЗДІЛ І Дон'!G13+'РОЗДІЛ І Він'!G13+'РОЗДІЛ І Вол'!G13+'РОЗДІЛ І Дн'!G13+'РОЗДІЛ І Запор'!G13+'РОЗДІЛ І Закар'!G13+'РОЗДІЛ І Кіров'!G13+'РОЗДІЛ І Київс'!G13+'РОЗДІЛ І Луг'!G13+'РОЗДІЛ І Львів'!G13+'РОЗДІЛ І Київ'!G13+'РОЗДІЛ І Микол'!G13+'РОЗДІЛ І Одес'!G13+'РОЗДІЛ І Пол'!G13+'РОЗДІЛ І Рів'!G13+'РОЗДІЛ І Сум'!G13+'РОЗДІЛ І Терн'!G13+'РОЗДІЛ І Хар'!G13+'РОЗДІЛ І Хер'!G13+'РОЗДІЛ І Хмел'!G13+'РОЗДІЛ І Чер'!G13+'РОЗДІЛ І Чернов'!G13+'РОЗДІЛ І Черн'!G13+2</f>
        <v>2</v>
      </c>
      <c r="H13" s="105">
        <f>'РОЗДІЛ І ІФ'!H13+'РОЗДІЛ І Жит '!H13+'РОЗДІЛ І Дон'!H13+'РОЗДІЛ І Він'!H13+'РОЗДІЛ І Вол'!H13+'РОЗДІЛ І Дн'!H13+'РОЗДІЛ І Запор'!H13+'РОЗДІЛ І Закар'!H13+'РОЗДІЛ І Кіров'!H13+'РОЗДІЛ І Київс'!H13+'РОЗДІЛ І Луг'!H13+'РОЗДІЛ І Львів'!H13+'РОЗДІЛ І Київ'!H13+'РОЗДІЛ І Микол'!H13+'РОЗДІЛ І Одес'!H13+'РОЗДІЛ І Пол'!H13+'РОЗДІЛ І Рів'!H13+'РОЗДІЛ І Сум'!H13+'РОЗДІЛ І Терн'!H13+'РОЗДІЛ І Хар'!H13+'РОЗДІЛ І Хер'!H13+'РОЗДІЛ І Хмел'!H13+'РОЗДІЛ І Чер'!H13+'РОЗДІЛ І Чернов'!H13+'РОЗДІЛ І Черн'!H13</f>
        <v>0</v>
      </c>
      <c r="I13" s="105">
        <f>'РОЗДІЛ І ІФ'!I13+'РОЗДІЛ І Жит '!I13+'РОЗДІЛ І Дон'!I13+'РОЗДІЛ І Він'!I13+'РОЗДІЛ І Вол'!I13+'РОЗДІЛ І Дн'!I13+'РОЗДІЛ І Запор'!I13+'РОЗДІЛ І Закар'!I13+'РОЗДІЛ І Кіров'!I13+'РОЗДІЛ І Київс'!I13+'РОЗДІЛ І Луг'!I13+'РОЗДІЛ І Львів'!I13+'РОЗДІЛ І Київ'!I13+'РОЗДІЛ І Микол'!I13+'РОЗДІЛ І Одес'!I13+'РОЗДІЛ І Пол'!I13+'РОЗДІЛ І Рів'!I13+'РОЗДІЛ І Сум'!I13+'РОЗДІЛ І Терн'!I13+'РОЗДІЛ І Хар'!I13+'РОЗДІЛ І Хер'!I13+'РОЗДІЛ І Хмел'!I13+'РОЗДІЛ І Чер'!I13+'РОЗДІЛ І Чернов'!I13+'РОЗДІЛ І Черн'!I13</f>
        <v>3</v>
      </c>
      <c r="J13" s="105">
        <f>'РОЗДІЛ І ІФ'!J13+'РОЗДІЛ І Жит '!J13+'РОЗДІЛ І Дон'!J13+'РОЗДІЛ І Він'!J13+'РОЗДІЛ І Вол'!J13+'РОЗДІЛ І Дн'!J13+'РОЗДІЛ І Запор'!J13+'РОЗДІЛ І Закар'!J13+'РОЗДІЛ І Кіров'!J13+'РОЗДІЛ І Київс'!J13+'РОЗДІЛ І Луг'!J13+'РОЗДІЛ І Львів'!J13+'РОЗДІЛ І Київ'!J13+'РОЗДІЛ І Микол'!J13+'РОЗДІЛ І Одес'!J13+'РОЗДІЛ І Пол'!J13+'РОЗДІЛ І Рів'!J13+'РОЗДІЛ І Сум'!J13+'РОЗДІЛ І Терн'!J13+'РОЗДІЛ І Хар'!J13+'РОЗДІЛ І Хер'!J13+'РОЗДІЛ І Хмел'!J13+'РОЗДІЛ І Чер'!J13+'РОЗДІЛ І Чернов'!J13+'РОЗДІЛ І Черн'!J13</f>
        <v>0</v>
      </c>
      <c r="K13" s="105">
        <f>'РОЗДІЛ І ІФ'!K13+'РОЗДІЛ І Жит '!K13+'РОЗДІЛ І Дон'!K13+'РОЗДІЛ І Він'!K13+'РОЗДІЛ І Вол'!K13+'РОЗДІЛ І Дн'!K13+'РОЗДІЛ І Запор'!K13+'РОЗДІЛ І Закар'!K13+'РОЗДІЛ І Кіров'!K13+'РОЗДІЛ І Київс'!K13+'РОЗДІЛ І Луг'!K13+'РОЗДІЛ І Львів'!K13+'РОЗДІЛ І Київ'!K13+'РОЗДІЛ І Микол'!K13+'РОЗДІЛ І Одес'!K13+'РОЗДІЛ І Пол'!K13+'РОЗДІЛ І Рів'!K13+'РОЗДІЛ І Сум'!K13+'РОЗДІЛ І Терн'!K13+'РОЗДІЛ І Хар'!K13+'РОЗДІЛ І Хер'!K13+'РОЗДІЛ І Хмел'!K13+'РОЗДІЛ І Чер'!K13+'РОЗДІЛ І Чернов'!K13+'РОЗДІЛ І Черн'!K13</f>
        <v>0</v>
      </c>
      <c r="L13" s="105">
        <f>'РОЗДІЛ І ІФ'!L13+'РОЗДІЛ І Жит '!L13+'РОЗДІЛ І Дон'!L13+'РОЗДІЛ І Він'!L13+'РОЗДІЛ І Вол'!L13+'РОЗДІЛ І Дн'!L13+'РОЗДІЛ І Запор'!L13+'РОЗДІЛ І Закар'!L13+'РОЗДІЛ І Кіров'!L13+'РОЗДІЛ І Київс'!L13+'РОЗДІЛ І Луг'!L13+'РОЗДІЛ І Львів'!L13+'РОЗДІЛ І Київ'!L13+'РОЗДІЛ І Микол'!L13+'РОЗДІЛ І Одес'!L13+'РОЗДІЛ І Пол'!L13+'РОЗДІЛ І Рів'!L13+'РОЗДІЛ І Сум'!L13+'РОЗДІЛ І Терн'!L13+'РОЗДІЛ І Хар'!L13+'РОЗДІЛ І Хер'!L13+'РОЗДІЛ І Хмел'!L13+'РОЗДІЛ І Чер'!L13+'РОЗДІЛ І Чернов'!L13+'РОЗДІЛ І Черн'!L13</f>
        <v>0</v>
      </c>
      <c r="M13" s="105">
        <f>'РОЗДІЛ І ІФ'!M13+'РОЗДІЛ І Жит '!M13+'РОЗДІЛ І Дон'!M13+'РОЗДІЛ І Він'!M13+'РОЗДІЛ І Вол'!M13+'РОЗДІЛ І Дн'!M13+'РОЗДІЛ І Запор'!M13+'РОЗДІЛ І Закар'!M13+'РОЗДІЛ І Кіров'!M13+'РОЗДІЛ І Київс'!M13+'РОЗДІЛ І Луг'!M13+'РОЗДІЛ І Львів'!M13+'РОЗДІЛ І Київ'!M13+'РОЗДІЛ І Микол'!M13+'РОЗДІЛ І Одес'!M13+'РОЗДІЛ І Пол'!M13+'РОЗДІЛ І Рів'!M13+'РОЗДІЛ І Сум'!M13+'РОЗДІЛ І Терн'!M13+'РОЗДІЛ І Хар'!M13+'РОЗДІЛ І Хер'!M13+'РОЗДІЛ І Хмел'!M13+'РОЗДІЛ І Чер'!M13+'РОЗДІЛ І Чернов'!M13+'РОЗДІЛ І Черн'!M13</f>
        <v>8</v>
      </c>
      <c r="N13" s="105">
        <f>'РОЗДІЛ І ІФ'!N13+'РОЗДІЛ І Жит '!N13+'РОЗДІЛ І Дон'!N13+'РОЗДІЛ І Він'!N13+'РОЗДІЛ І Вол'!N13+'РОЗДІЛ І Дн'!N13+'РОЗДІЛ І Запор'!N13+'РОЗДІЛ І Закар'!N13+'РОЗДІЛ І Кіров'!N13+'РОЗДІЛ І Київс'!N13+'РОЗДІЛ І Луг'!N13+'РОЗДІЛ І Львів'!N13+'РОЗДІЛ І Київ'!N13+'РОЗДІЛ І Микол'!N13+'РОЗДІЛ І Одес'!N13+'РОЗДІЛ І Пол'!N13+'РОЗДІЛ І Рів'!N13+'РОЗДІЛ І Сум'!N13+'РОЗДІЛ І Терн'!N13+'РОЗДІЛ І Хар'!N13+'РОЗДІЛ І Хер'!N13+'РОЗДІЛ І Хмел'!N13+'РОЗДІЛ І Чер'!N13+'РОЗДІЛ І Чернов'!N13+'РОЗДІЛ І Черн'!N13</f>
        <v>0</v>
      </c>
      <c r="O13" s="105">
        <f>'РОЗДІЛ І ІФ'!O13+'РОЗДІЛ І Жит '!O13+'РОЗДІЛ І Дон'!O13+'РОЗДІЛ І Він'!O13+'РОЗДІЛ І Вол'!O13+'РОЗДІЛ І Дн'!O13+'РОЗДІЛ І Запор'!O13+'РОЗДІЛ І Закар'!O13+'РОЗДІЛ І Кіров'!O13+'РОЗДІЛ І Київс'!O13+'РОЗДІЛ І Луг'!O13+'РОЗДІЛ І Львів'!O13+'РОЗДІЛ І Київ'!O13+'РОЗДІЛ І Микол'!O13+'РОЗДІЛ І Одес'!O13+'РОЗДІЛ І Пол'!O13+'РОЗДІЛ І Рів'!O13+'РОЗДІЛ І Сум'!O13+'РОЗДІЛ І Терн'!O13+'РОЗДІЛ І Хар'!O13+'РОЗДІЛ І Хер'!O13+'РОЗДІЛ І Хмел'!O13+'РОЗДІЛ І Чер'!O13+'РОЗДІЛ І Чернов'!O13+'РОЗДІЛ І Черн'!O13</f>
        <v>0</v>
      </c>
      <c r="P13" s="105">
        <f>'РОЗДІЛ І ІФ'!P13+'РОЗДІЛ І Жит '!P13+'РОЗДІЛ І Дон'!P13+'РОЗДІЛ І Він'!P13+'РОЗДІЛ І Вол'!P13+'РОЗДІЛ І Дн'!P13+'РОЗДІЛ І Запор'!P13+'РОЗДІЛ І Закар'!P13+'РОЗДІЛ І Кіров'!P13+'РОЗДІЛ І Київс'!P13+'РОЗДІЛ І Луг'!P13+'РОЗДІЛ І Львів'!P13+'РОЗДІЛ І Київ'!P13+'РОЗДІЛ І Микол'!P13+'РОЗДІЛ І Одес'!P13+'РОЗДІЛ І Пол'!P13+'РОЗДІЛ І Рів'!P13+'РОЗДІЛ І Сум'!P13+'РОЗДІЛ І Терн'!P13+'РОЗДІЛ І Хар'!P13+'РОЗДІЛ І Хер'!P13+'РОЗДІЛ І Хмел'!P13+'РОЗДІЛ І Чер'!P13+'РОЗДІЛ І Чернов'!P13+'РОЗДІЛ І Черн'!P13</f>
        <v>0</v>
      </c>
      <c r="Q13" s="109">
        <f>'РОЗДІЛ І ІФ'!Q13+'РОЗДІЛ І Жит '!Q13+'РОЗДІЛ І Дон'!Q13+'РОЗДІЛ І Він'!Q13+'РОЗДІЛ І Вол'!Q13+'РОЗДІЛ І Дн'!Q13+'РОЗДІЛ І Запор'!Q13+'РОЗДІЛ І Закар'!Q13+'РОЗДІЛ І Кіров'!Q13+'РОЗДІЛ І Київс'!Q13+'РОЗДІЛ І Луг'!Q13+'РОЗДІЛ І Львів'!Q13+'РОЗДІЛ І Київ'!Q13+'РОЗДІЛ І Микол'!Q13+'РОЗДІЛ І Одес'!Q13+'РОЗДІЛ І Пол'!Q13+'РОЗДІЛ І Рів'!Q13+'РОЗДІЛ І Сум'!Q13+'РОЗДІЛ І Терн'!Q13+'РОЗДІЛ І Хар'!Q13+'РОЗДІЛ І Хер'!Q13+'РОЗДІЛ І Хмел'!Q13+'РОЗДІЛ І Чер'!Q13+'РОЗДІЛ І Чернов'!Q13+'РОЗДІЛ І Черн'!Q13</f>
        <v>0</v>
      </c>
      <c r="R13" s="109">
        <f>'РОЗДІЛ І ІФ'!R13+'РОЗДІЛ І Жит '!R13+'РОЗДІЛ І Дон'!R13+'РОЗДІЛ І Він'!R13+'РОЗДІЛ І Вол'!R13+'РОЗДІЛ І Дн'!R13+'РОЗДІЛ І Запор'!R13+'РОЗДІЛ І Закар'!R13+'РОЗДІЛ І Кіров'!R13+'РОЗДІЛ І Київс'!R13+'РОЗДІЛ І Луг'!R13+'РОЗДІЛ І Львів'!R13+'РОЗДІЛ І Київ'!R13+'РОЗДІЛ І Микол'!R13+'РОЗДІЛ І Одес'!R13+'РОЗДІЛ І Пол'!R13+'РОЗДІЛ І Рів'!R13+'РОЗДІЛ І Сум'!R13+'РОЗДІЛ І Терн'!R13+'РОЗДІЛ І Хар'!R13+'РОЗДІЛ І Хер'!R13+'РОЗДІЛ І Хмел'!R13+'РОЗДІЛ І Чер'!R13+'РОЗДІЛ І Чернов'!R13+'РОЗДІЛ І Черн'!R13</f>
        <v>0</v>
      </c>
      <c r="S13" s="109">
        <f>'РОЗДІЛ І ІФ'!S13+'РОЗДІЛ І Жит '!S13+'РОЗДІЛ І Дон'!S13+'РОЗДІЛ І Він'!S13+'РОЗДІЛ І Вол'!S13+'РОЗДІЛ І Дн'!S13+'РОЗДІЛ І Запор'!S13+'РОЗДІЛ І Закар'!S13+'РОЗДІЛ І Кіров'!S13+'РОЗДІЛ І Київс'!S13+'РОЗДІЛ І Луг'!S13+'РОЗДІЛ І Львів'!S13+'РОЗДІЛ І Київ'!S13+'РОЗДІЛ І Микол'!S13+'РОЗДІЛ І Одес'!S13+'РОЗДІЛ І Пол'!S13+'РОЗДІЛ І Рів'!S13+'РОЗДІЛ І Сум'!S13+'РОЗДІЛ І Терн'!S13+'РОЗДІЛ І Хар'!S13+'РОЗДІЛ І Хер'!S13+'РОЗДІЛ І Хмел'!S13+'РОЗДІЛ І Чер'!S13+'РОЗДІЛ І Чернов'!S13+'РОЗДІЛ І Черн'!S13</f>
        <v>0</v>
      </c>
      <c r="T13" s="109">
        <f>'РОЗДІЛ І ІФ'!T13+'РОЗДІЛ І Жит '!T13+'РОЗДІЛ І Дон'!T13+'РОЗДІЛ І Він'!T13+'РОЗДІЛ І Вол'!T13+'РОЗДІЛ І Дн'!T13+'РОЗДІЛ І Запор'!T13+'РОЗДІЛ І Закар'!T13+'РОЗДІЛ І Кіров'!T13+'РОЗДІЛ І Київс'!T13+'РОЗДІЛ І Луг'!T13+'РОЗДІЛ І Львів'!T13+'РОЗДІЛ І Київ'!T13+'РОЗДІЛ І Микол'!T13+'РОЗДІЛ І Одес'!T13+'РОЗДІЛ І Пол'!T13+'РОЗДІЛ І Рів'!T13+'РОЗДІЛ І Сум'!T13+'РОЗДІЛ І Терн'!T13+'РОЗДІЛ І Хар'!T13+'РОЗДІЛ І Хер'!T13+'РОЗДІЛ І Хмел'!T13+'РОЗДІЛ І Чер'!T13+'РОЗДІЛ І Чернов'!T13+'РОЗДІЛ І Черн'!T13</f>
        <v>0</v>
      </c>
      <c r="U13" s="109">
        <f>'РОЗДІЛ І ІФ'!U13+'РОЗДІЛ І Жит '!U13+'РОЗДІЛ І Дон'!U13+'РОЗДІЛ І Він'!U13+'РОЗДІЛ І Вол'!U13+'РОЗДІЛ І Дн'!U13+'РОЗДІЛ І Запор'!U13+'РОЗДІЛ І Закар'!U13+'РОЗДІЛ І Кіров'!U13+'РОЗДІЛ І Київс'!U13+'РОЗДІЛ І Луг'!U13+'РОЗДІЛ І Львів'!U13+'РОЗДІЛ І Київ'!U13+'РОЗДІЛ І Микол'!U13+'РОЗДІЛ І Одес'!U13+'РОЗДІЛ І Пол'!U13+'РОЗДІЛ І Рів'!U13+'РОЗДІЛ І Сум'!U13+'РОЗДІЛ І Терн'!U13+'РОЗДІЛ І Хар'!U13+'РОЗДІЛ І Хер'!U13+'РОЗДІЛ І Хмел'!U13+'РОЗДІЛ І Чер'!U13+'РОЗДІЛ І Чернов'!U13+'РОЗДІЛ І Черн'!U13</f>
        <v>0</v>
      </c>
      <c r="V13" s="109">
        <f>'РОЗДІЛ І ІФ'!V13+'РОЗДІЛ І Жит '!V13+'РОЗДІЛ І Дон'!V13+'РОЗДІЛ І Він'!V13+'РОЗДІЛ І Вол'!V13+'РОЗДІЛ І Дн'!V13+'РОЗДІЛ І Запор'!V13+'РОЗДІЛ І Закар'!V13+'РОЗДІЛ І Кіров'!V13+'РОЗДІЛ І Київс'!V13+'РОЗДІЛ І Луг'!V13+'РОЗДІЛ І Львів'!V13+'РОЗДІЛ І Київ'!V13+'РОЗДІЛ І Микол'!V13+'РОЗДІЛ І Одес'!V13+'РОЗДІЛ І Пол'!V13+'РОЗДІЛ І Рів'!V13+'РОЗДІЛ І Сум'!V13+'РОЗДІЛ І Терн'!V13+'РОЗДІЛ І Хар'!V13+'РОЗДІЛ І Хер'!V13+'РОЗДІЛ І Хмел'!V13+'РОЗДІЛ І Чер'!V13+'РОЗДІЛ І Чернов'!V13+'РОЗДІЛ І Черн'!V13</f>
        <v>0</v>
      </c>
      <c r="W13" s="105">
        <f>'РОЗДІЛ І ІФ'!W13+'РОЗДІЛ І Жит '!W13+'РОЗДІЛ І Дон'!W13+'РОЗДІЛ І Він'!W13+'РОЗДІЛ І Вол'!W13+'РОЗДІЛ І Дн'!W13+'РОЗДІЛ І Запор'!W13+'РОЗДІЛ І Закар'!W13+'РОЗДІЛ І Кіров'!W13+'РОЗДІЛ І Київс'!W13+'РОЗДІЛ І Луг'!W13+'РОЗДІЛ І Львів'!W13+'РОЗДІЛ І Київ'!W13+'РОЗДІЛ І Микол'!W13+'РОЗДІЛ І Одес'!W13+'РОЗДІЛ І Пол'!W13+'РОЗДІЛ І Рів'!W13+'РОЗДІЛ І Сум'!W13+'РОЗДІЛ І Терн'!W13+'РОЗДІЛ І Хар'!W13+'РОЗДІЛ І Хер'!W13+'РОЗДІЛ І Хмел'!W13+'РОЗДІЛ І Чер'!W13+'РОЗДІЛ І Чернов'!W13+'РОЗДІЛ І Черн'!W13+Q13+S13+U13</f>
        <v>0</v>
      </c>
      <c r="X13" s="105">
        <f>'РОЗДІЛ І ІФ'!X13+'РОЗДІЛ І Жит '!X13+'РОЗДІЛ І Дон'!X13+'РОЗДІЛ І Він'!X13+'РОЗДІЛ І Вол'!X13+'РОЗДІЛ І Дн'!X13+'РОЗДІЛ І Запор'!X13+'РОЗДІЛ І Закар'!X13+'РОЗДІЛ І Кіров'!X13+'РОЗДІЛ І Київс'!X13+'РОЗДІЛ І Луг'!X13+'РОЗДІЛ І Львів'!X13+'РОЗДІЛ І Київ'!X13+'РОЗДІЛ І Микол'!X13+'РОЗДІЛ І Одес'!X13+'РОЗДІЛ І Пол'!X13+'РОЗДІЛ І Рів'!X13+'РОЗДІЛ І Сум'!X13+'РОЗДІЛ І Терн'!X13+'РОЗДІЛ І Хар'!X13+'РОЗДІЛ І Хер'!X13+'РОЗДІЛ І Хмел'!X13+'РОЗДІЛ І Чер'!X13+'РОЗДІЛ І Чернов'!X13+'РОЗДІЛ І Черн'!X13</f>
        <v>0</v>
      </c>
      <c r="Y13" s="172">
        <f t="shared" si="1"/>
        <v>17</v>
      </c>
      <c r="Z13" s="172">
        <f t="shared" si="2"/>
        <v>0</v>
      </c>
    </row>
    <row r="14" spans="1:26" s="1" customFormat="1" ht="41.25" customHeight="1" x14ac:dyDescent="0.4">
      <c r="A14" s="11" t="s">
        <v>44</v>
      </c>
      <c r="B14" s="12" t="s">
        <v>9</v>
      </c>
      <c r="C14" s="106">
        <f t="shared" si="0"/>
        <v>954</v>
      </c>
      <c r="D14" s="13">
        <f t="shared" si="3"/>
        <v>214</v>
      </c>
      <c r="E14" s="105">
        <f>'РОЗДІЛ І ІФ'!E14+'РОЗДІЛ І Жит '!E14+'РОЗДІЛ І Дон'!E14+'РОЗДІЛ І Він'!E14+'РОЗДІЛ І Вол'!E14+'РОЗДІЛ І Дн'!E14+'РОЗДІЛ І Запор'!E14+'РОЗДІЛ І Закар'!E14+'РОЗДІЛ І Кіров'!E14+'РОЗДІЛ І Київс'!E14+'РОЗДІЛ І Луг'!E14+'РОЗДІЛ І Львів'!E14+'РОЗДІЛ І Київ'!E14+'РОЗДІЛ І Микол'!E14+'РОЗДІЛ І Одес'!E14+'РОЗДІЛ І Пол'!E14+'РОЗДІЛ І Рів'!E14+'РОЗДІЛ І Сум'!E14+'РОЗДІЛ І Терн'!E14+'РОЗДІЛ І Хар'!E14+'РОЗДІЛ І Хер'!E14+'РОЗДІЛ І Хмел'!E14+'РОЗДІЛ І Чер'!E14+'РОЗДІЛ І Чернов'!E14+'РОЗДІЛ І Черн'!E14</f>
        <v>525</v>
      </c>
      <c r="F14" s="105">
        <f>'РОЗДІЛ І ІФ'!F14+'РОЗДІЛ І Жит '!F14+'РОЗДІЛ І Дон'!F14+'РОЗДІЛ І Він'!F14+'РОЗДІЛ І Вол'!F14+'РОЗДІЛ І Дн'!F14+'РОЗДІЛ І Запор'!F14+'РОЗДІЛ І Закар'!F14+'РОЗДІЛ І Кіров'!F14+'РОЗДІЛ І Київс'!F14+'РОЗДІЛ І Луг'!F14+'РОЗДІЛ І Львів'!F14+'РОЗДІЛ І Київ'!F14+'РОЗДІЛ І Микол'!F14+'РОЗДІЛ І Одес'!F14+'РОЗДІЛ І Пол'!F14+'РОЗДІЛ І Рів'!F14+'РОЗДІЛ І Сум'!F14+'РОЗДІЛ І Терн'!F14+'РОЗДІЛ І Хар'!F14+'РОЗДІЛ І Хер'!F14+'РОЗДІЛ І Хмел'!F14+'РОЗДІЛ І Чер'!F14+'РОЗДІЛ І Чернов'!F14+'РОЗДІЛ І Черн'!F14</f>
        <v>110</v>
      </c>
      <c r="G14" s="105">
        <f>'РОЗДІЛ І ІФ'!G14+'РОЗДІЛ І Жит '!G14+'РОЗДІЛ І Дон'!G14+'РОЗДІЛ І Він'!G14+'РОЗДІЛ І Вол'!G14+'РОЗДІЛ І Дн'!G14+'РОЗДІЛ І Запор'!G14+'РОЗДІЛ І Закар'!G14+'РОЗДІЛ І Кіров'!G14+'РОЗДІЛ І Київс'!G14+'РОЗДІЛ І Луг'!G14+'РОЗДІЛ І Львів'!G14+'РОЗДІЛ І Київ'!G14+'РОЗДІЛ І Микол'!G14+'РОЗДІЛ І Одес'!G14+'РОЗДІЛ І Пол'!G14+'РОЗДІЛ І Рів'!G14+'РОЗДІЛ І Сум'!G14+'РОЗДІЛ І Терн'!G14+'РОЗДІЛ І Хар'!G14+'РОЗДІЛ І Хер'!G14+'РОЗДІЛ І Хмел'!G14+'РОЗДІЛ І Чер'!G14+'РОЗДІЛ І Чернов'!G14+'РОЗДІЛ І Черн'!G14+6</f>
        <v>6</v>
      </c>
      <c r="H14" s="105">
        <f>'РОЗДІЛ І ІФ'!H14+'РОЗДІЛ І Жит '!H14+'РОЗДІЛ І Дон'!H14+'РОЗДІЛ І Він'!H14+'РОЗДІЛ І Вол'!H14+'РОЗДІЛ І Дн'!H14+'РОЗДІЛ І Запор'!H14+'РОЗДІЛ І Закар'!H14+'РОЗДІЛ І Кіров'!H14+'РОЗДІЛ І Київс'!H14+'РОЗДІЛ І Луг'!H14+'РОЗДІЛ І Львів'!H14+'РОЗДІЛ І Київ'!H14+'РОЗДІЛ І Микол'!H14+'РОЗДІЛ І Одес'!H14+'РОЗДІЛ І Пол'!H14+'РОЗДІЛ І Рів'!H14+'РОЗДІЛ І Сум'!H14+'РОЗДІЛ І Терн'!H14+'РОЗДІЛ І Хар'!H14+'РОЗДІЛ І Хер'!H14+'РОЗДІЛ І Хмел'!H14+'РОЗДІЛ І Чер'!H14+'РОЗДІЛ І Чернов'!H14+'РОЗДІЛ І Черн'!H14</f>
        <v>0</v>
      </c>
      <c r="I14" s="105">
        <f>'РОЗДІЛ І ІФ'!I14+'РОЗДІЛ І Жит '!I14+'РОЗДІЛ І Дон'!I14+'РОЗДІЛ І Він'!I14+'РОЗДІЛ І Вол'!I14+'РОЗДІЛ І Дн'!I14+'РОЗДІЛ І Запор'!I14+'РОЗДІЛ І Закар'!I14+'РОЗДІЛ І Кіров'!I14+'РОЗДІЛ І Київс'!I14+'РОЗДІЛ І Луг'!I14+'РОЗДІЛ І Львів'!I14+'РОЗДІЛ І Київ'!I14+'РОЗДІЛ І Микол'!I14+'РОЗДІЛ І Одес'!I14+'РОЗДІЛ І Пол'!I14+'РОЗДІЛ І Рів'!I14+'РОЗДІЛ І Сум'!I14+'РОЗДІЛ І Терн'!I14+'РОЗДІЛ І Хар'!I14+'РОЗДІЛ І Хер'!I14+'РОЗДІЛ І Хмел'!I14+'РОЗДІЛ І Чер'!I14+'РОЗДІЛ І Чернов'!I14+'РОЗДІЛ І Черн'!I14</f>
        <v>68</v>
      </c>
      <c r="J14" s="105">
        <f>'РОЗДІЛ І ІФ'!J14+'РОЗДІЛ І Жит '!J14+'РОЗДІЛ І Дон'!J14+'РОЗДІЛ І Він'!J14+'РОЗДІЛ І Вол'!J14+'РОЗДІЛ І Дн'!J14+'РОЗДІЛ І Запор'!J14+'РОЗДІЛ І Закар'!J14+'РОЗДІЛ І Кіров'!J14+'РОЗДІЛ І Київс'!J14+'РОЗДІЛ І Луг'!J14+'РОЗДІЛ І Львів'!J14+'РОЗДІЛ І Київ'!J14+'РОЗДІЛ І Микол'!J14+'РОЗДІЛ І Одес'!J14+'РОЗДІЛ І Пол'!J14+'РОЗДІЛ І Рів'!J14+'РОЗДІЛ І Сум'!J14+'РОЗДІЛ І Терн'!J14+'РОЗДІЛ І Хар'!J14+'РОЗДІЛ І Хер'!J14+'РОЗДІЛ І Хмел'!J14+'РОЗДІЛ І Чер'!J14+'РОЗДІЛ І Чернов'!J14+'РОЗДІЛ І Черн'!J14</f>
        <v>18</v>
      </c>
      <c r="K14" s="105">
        <f>'РОЗДІЛ І ІФ'!K14+'РОЗДІЛ І Жит '!K14+'РОЗДІЛ І Дон'!K14+'РОЗДІЛ І Він'!K14+'РОЗДІЛ І Вол'!K14+'РОЗДІЛ І Дн'!K14+'РОЗДІЛ І Запор'!K14+'РОЗДІЛ І Закар'!K14+'РОЗДІЛ І Кіров'!K14+'РОЗДІЛ І Київс'!K14+'РОЗДІЛ І Луг'!K14+'РОЗДІЛ І Львів'!K14+'РОЗДІЛ І Київ'!K14+'РОЗДІЛ І Микол'!K14+'РОЗДІЛ І Одес'!K14+'РОЗДІЛ І Пол'!K14+'РОЗДІЛ І Рів'!K14+'РОЗДІЛ І Сум'!K14+'РОЗДІЛ І Терн'!K14+'РОЗДІЛ І Хар'!K14+'РОЗДІЛ І Хер'!K14+'РОЗДІЛ І Хмел'!K14+'РОЗДІЛ І Чер'!K14+'РОЗДІЛ І Чернов'!K14+'РОЗДІЛ І Черн'!K14+2</f>
        <v>2</v>
      </c>
      <c r="L14" s="105">
        <f>'РОЗДІЛ І ІФ'!L14+'РОЗДІЛ І Жит '!L14+'РОЗДІЛ І Дон'!L14+'РОЗДІЛ І Він'!L14+'РОЗДІЛ І Вол'!L14+'РОЗДІЛ І Дн'!L14+'РОЗДІЛ І Запор'!L14+'РОЗДІЛ І Закар'!L14+'РОЗДІЛ І Кіров'!L14+'РОЗДІЛ І Київс'!L14+'РОЗДІЛ І Луг'!L14+'РОЗДІЛ І Львів'!L14+'РОЗДІЛ І Київ'!L14+'РОЗДІЛ І Микол'!L14+'РОЗДІЛ І Одес'!L14+'РОЗДІЛ І Пол'!L14+'РОЗДІЛ І Рів'!L14+'РОЗДІЛ І Сум'!L14+'РОЗДІЛ І Терн'!L14+'РОЗДІЛ І Хар'!L14+'РОЗДІЛ І Хер'!L14+'РОЗДІЛ І Хмел'!L14+'РОЗДІЛ І Чер'!L14+'РОЗДІЛ І Чернов'!L14+'РОЗДІЛ І Черн'!L14+1</f>
        <v>1</v>
      </c>
      <c r="M14" s="105">
        <f>'РОЗДІЛ І ІФ'!M14+'РОЗДІЛ І Жит '!M14+'РОЗДІЛ І Дон'!M14+'РОЗДІЛ І Він'!M14+'РОЗДІЛ І Вол'!M14+'РОЗДІЛ І Дн'!M14+'РОЗДІЛ І Запор'!M14+'РОЗДІЛ І Закар'!M14+'РОЗДІЛ І Кіров'!M14+'РОЗДІЛ І Київс'!M14+'РОЗДІЛ І Луг'!M14+'РОЗДІЛ І Львів'!M14+'РОЗДІЛ І Київ'!M14+'РОЗДІЛ І Микол'!M14+'РОЗДІЛ І Одес'!M14+'РОЗДІЛ І Пол'!M14+'РОЗДІЛ І Рів'!M14+'РОЗДІЛ І Сум'!M14+'РОЗДІЛ І Терн'!M14+'РОЗДІЛ І Хар'!M14+'РОЗДІЛ І Хер'!M14+'РОЗДІЛ І Хмел'!M14+'РОЗДІЛ І Чер'!M14+'РОЗДІЛ І Чернов'!M14+'РОЗДІЛ І Черн'!M14</f>
        <v>339</v>
      </c>
      <c r="N14" s="105">
        <f>'РОЗДІЛ І ІФ'!N14+'РОЗДІЛ І Жит '!N14+'РОЗДІЛ І Дон'!N14+'РОЗДІЛ І Він'!N14+'РОЗДІЛ І Вол'!N14+'РОЗДІЛ І Дн'!N14+'РОЗДІЛ І Запор'!N14+'РОЗДІЛ І Закар'!N14+'РОЗДІЛ І Кіров'!N14+'РОЗДІЛ І Київс'!N14+'РОЗДІЛ І Луг'!N14+'РОЗДІЛ І Львів'!N14+'РОЗДІЛ І Київ'!N14+'РОЗДІЛ І Микол'!N14+'РОЗДІЛ І Одес'!N14+'РОЗДІЛ І Пол'!N14+'РОЗДІЛ І Рів'!N14+'РОЗДІЛ І Сум'!N14+'РОЗДІЛ І Терн'!N14+'РОЗДІЛ І Хар'!N14+'РОЗДІЛ І Хер'!N14+'РОЗДІЛ І Хмел'!N14+'РОЗДІЛ І Чер'!N14+'РОЗДІЛ І Чернов'!N14+'РОЗДІЛ І Черн'!N14</f>
        <v>85</v>
      </c>
      <c r="O14" s="105">
        <f>'РОЗДІЛ І ІФ'!O14+'РОЗДІЛ І Жит '!O14+'РОЗДІЛ І Дон'!O14+'РОЗДІЛ І Він'!O14+'РОЗДІЛ І Вол'!O14+'РОЗДІЛ І Дн'!O14+'РОЗДІЛ І Запор'!O14+'РОЗДІЛ І Закар'!O14+'РОЗДІЛ І Кіров'!O14+'РОЗДІЛ І Київс'!O14+'РОЗДІЛ І Луг'!O14+'РОЗДІЛ І Львів'!O14+'РОЗДІЛ І Київ'!O14+'РОЗДІЛ І Микол'!O14+'РОЗДІЛ І Одес'!O14+'РОЗДІЛ І Пол'!O14+'РОЗДІЛ І Рів'!O14+'РОЗДІЛ І Сум'!O14+'РОЗДІЛ І Терн'!O14+'РОЗДІЛ І Хар'!O14+'РОЗДІЛ І Хер'!O14+'РОЗДІЛ І Хмел'!O14+'РОЗДІЛ І Чер'!O14+'РОЗДІЛ І Чернов'!O14+'РОЗДІЛ І Черн'!O14</f>
        <v>8</v>
      </c>
      <c r="P14" s="105">
        <f>'РОЗДІЛ І ІФ'!P14+'РОЗДІЛ І Жит '!P14+'РОЗДІЛ І Дон'!P14+'РОЗДІЛ І Він'!P14+'РОЗДІЛ І Вол'!P14+'РОЗДІЛ І Дн'!P14+'РОЗДІЛ І Запор'!P14+'РОЗДІЛ І Закар'!P14+'РОЗДІЛ І Кіров'!P14+'РОЗДІЛ І Київс'!P14+'РОЗДІЛ І Луг'!P14+'РОЗДІЛ І Львів'!P14+'РОЗДІЛ І Київ'!P14+'РОЗДІЛ І Микол'!P14+'РОЗДІЛ І Одес'!P14+'РОЗДІЛ І Пол'!P14+'РОЗДІЛ І Рів'!P14+'РОЗДІЛ І Сум'!P14+'РОЗДІЛ І Терн'!P14+'РОЗДІЛ І Хар'!P14+'РОЗДІЛ І Хер'!P14+'РОЗДІЛ І Хмел'!P14+'РОЗДІЛ І Чер'!P14+'РОЗДІЛ І Чернов'!P14+'РОЗДІЛ І Черн'!P14</f>
        <v>0</v>
      </c>
      <c r="Q14" s="109">
        <f>'РОЗДІЛ І ІФ'!Q14+'РОЗДІЛ І Жит '!Q14+'РОЗДІЛ І Дон'!Q14+'РОЗДІЛ І Він'!Q14+'РОЗДІЛ І Вол'!Q14+'РОЗДІЛ І Дн'!Q14+'РОЗДІЛ І Запор'!Q14+'РОЗДІЛ І Закар'!Q14+'РОЗДІЛ І Кіров'!Q14+'РОЗДІЛ І Київс'!Q14+'РОЗДІЛ І Луг'!Q14+'РОЗДІЛ І Львів'!Q14+'РОЗДІЛ І Київ'!Q14+'РОЗДІЛ І Микол'!Q14+'РОЗДІЛ І Одес'!Q14+'РОЗДІЛ І Пол'!Q14+'РОЗДІЛ І Рів'!Q14+'РОЗДІЛ І Сум'!Q14+'РОЗДІЛ І Терн'!Q14+'РОЗДІЛ І Хар'!Q14+'РОЗДІЛ І Хер'!Q14+'РОЗДІЛ І Хмел'!Q14+'РОЗДІЛ І Чер'!Q14+'РОЗДІЛ І Чернов'!Q14+'РОЗДІЛ І Черн'!Q14</f>
        <v>2</v>
      </c>
      <c r="R14" s="109">
        <f>'РОЗДІЛ І ІФ'!R14+'РОЗДІЛ І Жит '!R14+'РОЗДІЛ І Дон'!R14+'РОЗДІЛ І Він'!R14+'РОЗДІЛ І Вол'!R14+'РОЗДІЛ І Дн'!R14+'РОЗДІЛ І Запор'!R14+'РОЗДІЛ І Закар'!R14+'РОЗДІЛ І Кіров'!R14+'РОЗДІЛ І Київс'!R14+'РОЗДІЛ І Луг'!R14+'РОЗДІЛ І Львів'!R14+'РОЗДІЛ І Київ'!R14+'РОЗДІЛ І Микол'!R14+'РОЗДІЛ І Одес'!R14+'РОЗДІЛ І Пол'!R14+'РОЗДІЛ І Рів'!R14+'РОЗДІЛ І Сум'!R14+'РОЗДІЛ І Терн'!R14+'РОЗДІЛ І Хар'!R14+'РОЗДІЛ І Хер'!R14+'РОЗДІЛ І Хмел'!R14+'РОЗДІЛ І Чер'!R14+'РОЗДІЛ І Чернов'!R14+'РОЗДІЛ І Черн'!R14</f>
        <v>0</v>
      </c>
      <c r="S14" s="109">
        <f>'РОЗДІЛ І ІФ'!S14+'РОЗДІЛ І Жит '!S14+'РОЗДІЛ І Дон'!S14+'РОЗДІЛ І Він'!S14+'РОЗДІЛ І Вол'!S14+'РОЗДІЛ І Дн'!S14+'РОЗДІЛ І Запор'!S14+'РОЗДІЛ І Закар'!S14+'РОЗДІЛ І Кіров'!S14+'РОЗДІЛ І Київс'!S14+'РОЗДІЛ І Луг'!S14+'РОЗДІЛ І Львів'!S14+'РОЗДІЛ І Київ'!S14+'РОЗДІЛ І Микол'!S14+'РОЗДІЛ І Одес'!S14+'РОЗДІЛ І Пол'!S14+'РОЗДІЛ І Рів'!S14+'РОЗДІЛ І Сум'!S14+'РОЗДІЛ І Терн'!S14+'РОЗДІЛ І Хар'!S14+'РОЗДІЛ І Хер'!S14+'РОЗДІЛ І Хмел'!S14+'РОЗДІЛ І Чер'!S14+'РОЗДІЛ І Чернов'!S14+'РОЗДІЛ І Черн'!S14</f>
        <v>1</v>
      </c>
      <c r="T14" s="109">
        <f>'РОЗДІЛ І ІФ'!T14+'РОЗДІЛ І Жит '!T14+'РОЗДІЛ І Дон'!T14+'РОЗДІЛ І Він'!T14+'РОЗДІЛ І Вол'!T14+'РОЗДІЛ І Дн'!T14+'РОЗДІЛ І Запор'!T14+'РОЗДІЛ І Закар'!T14+'РОЗДІЛ І Кіров'!T14+'РОЗДІЛ І Київс'!T14+'РОЗДІЛ І Луг'!T14+'РОЗДІЛ І Львів'!T14+'РОЗДІЛ І Київ'!T14+'РОЗДІЛ І Микол'!T14+'РОЗДІЛ І Одес'!T14+'РОЗДІЛ І Пол'!T14+'РОЗДІЛ І Рів'!T14+'РОЗДІЛ І Сум'!T14+'РОЗДІЛ І Терн'!T14+'РОЗДІЛ І Хар'!T14+'РОЗДІЛ І Хер'!T14+'РОЗДІЛ І Хмел'!T14+'РОЗДІЛ І Чер'!T14+'РОЗДІЛ І Чернов'!T14+'РОЗДІЛ І Черн'!T14</f>
        <v>0</v>
      </c>
      <c r="U14" s="109">
        <f>'РОЗДІЛ І ІФ'!U14+'РОЗДІЛ І Жит '!U14+'РОЗДІЛ І Дон'!U14+'РОЗДІЛ І Він'!U14+'РОЗДІЛ І Вол'!U14+'РОЗДІЛ І Дн'!U14+'РОЗДІЛ І Запор'!U14+'РОЗДІЛ І Закар'!U14+'РОЗДІЛ І Кіров'!U14+'РОЗДІЛ І Київс'!U14+'РОЗДІЛ І Луг'!U14+'РОЗДІЛ І Львів'!U14+'РОЗДІЛ І Київ'!U14+'РОЗДІЛ І Микол'!U14+'РОЗДІЛ І Одес'!U14+'РОЗДІЛ І Пол'!U14+'РОЗДІЛ І Рів'!U14+'РОЗДІЛ І Сум'!U14+'РОЗДІЛ І Терн'!U14+'РОЗДІЛ І Хар'!U14+'РОЗДІЛ І Хер'!U14+'РОЗДІЛ І Хмел'!U14+'РОЗДІЛ І Чер'!U14+'РОЗДІЛ І Чернов'!U14+'РОЗДІЛ І Черн'!U14</f>
        <v>3</v>
      </c>
      <c r="V14" s="109">
        <f>'РОЗДІЛ І ІФ'!V14+'РОЗДІЛ І Жит '!V14+'РОЗДІЛ І Дон'!V14+'РОЗДІЛ І Він'!V14+'РОЗДІЛ І Вол'!V14+'РОЗДІЛ І Дн'!V14+'РОЗДІЛ І Запор'!V14+'РОЗДІЛ І Закар'!V14+'РОЗДІЛ І Кіров'!V14+'РОЗДІЛ І Київс'!V14+'РОЗДІЛ І Луг'!V14+'РОЗДІЛ І Львів'!V14+'РОЗДІЛ І Київ'!V14+'РОЗДІЛ І Микол'!V14+'РОЗДІЛ І Одес'!V14+'РОЗДІЛ І Пол'!V14+'РОЗДІЛ І Рів'!V14+'РОЗДІЛ І Сум'!V14+'РОЗДІЛ І Терн'!V14+'РОЗДІЛ І Хар'!V14+'РОЗДІЛ І Хер'!V14+'РОЗДІЛ І Хмел'!V14+'РОЗДІЛ І Чер'!V14+'РОЗДІЛ І Чернов'!V14+'РОЗДІЛ І Черн'!V14</f>
        <v>0</v>
      </c>
      <c r="W14" s="105">
        <f>'РОЗДІЛ І ІФ'!W14+'РОЗДІЛ І Жит '!W14+'РОЗДІЛ І Дон'!W14+'РОЗДІЛ І Він'!W14+'РОЗДІЛ І Вол'!W14+'РОЗДІЛ І Дн'!W14+'РОЗДІЛ І Запор'!W14+'РОЗДІЛ І Закар'!W14+'РОЗДІЛ І Кіров'!W14+'РОЗДІЛ І Київс'!W14+'РОЗДІЛ І Луг'!W14+'РОЗДІЛ І Львів'!W14+'РОЗДІЛ І Київ'!W14+'РОЗДІЛ І Микол'!W14+'РОЗДІЛ І Одес'!W14+'РОЗДІЛ І Пол'!W14+'РОЗДІЛ І Рів'!W14+'РОЗДІЛ І Сум'!W14+'РОЗДІЛ І Терн'!W14+'РОЗДІЛ І Хар'!W14+'РОЗДІЛ І Хер'!W14+'РОЗДІЛ І Хмел'!W14+'РОЗДІЛ І Чер'!W14+'РОЗДІЛ І Чернов'!W14+'РОЗДІЛ І Черн'!W14+Q14+S14+U14</f>
        <v>6</v>
      </c>
      <c r="X14" s="105">
        <f>'РОЗДІЛ І ІФ'!X14+'РОЗДІЛ І Жит '!X14+'РОЗДІЛ І Дон'!X14+'РОЗДІЛ І Він'!X14+'РОЗДІЛ І Вол'!X14+'РОЗДІЛ І Дн'!X14+'РОЗДІЛ І Запор'!X14+'РОЗДІЛ І Закар'!X14+'РОЗДІЛ І Кіров'!X14+'РОЗДІЛ І Київс'!X14+'РОЗДІЛ І Луг'!X14+'РОЗДІЛ І Львів'!X14+'РОЗДІЛ І Київ'!X14+'РОЗДІЛ І Микол'!X14+'РОЗДІЛ І Одес'!X14+'РОЗДІЛ І Пол'!X14+'РОЗДІЛ І Рів'!X14+'РОЗДІЛ І Сум'!X14+'РОЗДІЛ І Терн'!X14+'РОЗДІЛ І Хар'!X14+'РОЗДІЛ І Хер'!X14+'РОЗДІЛ І Хмел'!X14+'РОЗДІЛ І Чер'!X14+'РОЗДІЛ І Чернов'!X14+'РОЗДІЛ І Черн'!X14</f>
        <v>0</v>
      </c>
      <c r="Y14" s="172">
        <f t="shared" si="1"/>
        <v>954</v>
      </c>
      <c r="Z14" s="172">
        <f t="shared" si="2"/>
        <v>0</v>
      </c>
    </row>
    <row r="15" spans="1:26" ht="41.25" customHeight="1" x14ac:dyDescent="0.4">
      <c r="A15" s="5" t="s">
        <v>38</v>
      </c>
      <c r="B15" s="14">
        <v>10</v>
      </c>
      <c r="C15" s="106">
        <f t="shared" si="0"/>
        <v>931</v>
      </c>
      <c r="D15" s="7">
        <f t="shared" si="3"/>
        <v>184</v>
      </c>
      <c r="E15" s="105">
        <f>'РОЗДІЛ І ІФ'!E15+'РОЗДІЛ І Жит '!E15+'РОЗДІЛ І Дон'!E15+'РОЗДІЛ І Він'!E15+'РОЗДІЛ І Вол'!E15+'РОЗДІЛ І Дн'!E15+'РОЗДІЛ І Запор'!E15+'РОЗДІЛ І Закар'!E15+'РОЗДІЛ І Кіров'!E15+'РОЗДІЛ І Київс'!E15+'РОЗДІЛ І Луг'!E15+'РОЗДІЛ І Львів'!E15+'РОЗДІЛ І Київ'!E15+'РОЗДІЛ І Микол'!E15+'РОЗДІЛ І Одес'!E15+'РОЗДІЛ І Пол'!E15+'РОЗДІЛ І Рів'!E15+'РОЗДІЛ І Сум'!E15+'РОЗДІЛ І Терн'!E15+'РОЗДІЛ І Хар'!E15+'РОЗДІЛ І Хер'!E15+'РОЗДІЛ І Хмел'!E15+'РОЗДІЛ І Чер'!E15+'РОЗДІЛ І Чернов'!E15+'РОЗДІЛ І Черн'!E15</f>
        <v>574</v>
      </c>
      <c r="F15" s="105">
        <f>'РОЗДІЛ І ІФ'!F15+'РОЗДІЛ І Жит '!F15+'РОЗДІЛ І Дон'!F15+'РОЗДІЛ І Він'!F15+'РОЗДІЛ І Вол'!F15+'РОЗДІЛ І Дн'!F15+'РОЗДІЛ І Запор'!F15+'РОЗДІЛ І Закар'!F15+'РОЗДІЛ І Кіров'!F15+'РОЗДІЛ І Київс'!F15+'РОЗДІЛ І Луг'!F15+'РОЗДІЛ І Львів'!F15+'РОЗДІЛ І Київ'!F15+'РОЗДІЛ І Микол'!F15+'РОЗДІЛ І Одес'!F15+'РОЗДІЛ І Пол'!F15+'РОЗДІЛ І Рів'!F15+'РОЗДІЛ І Сум'!F15+'РОЗДІЛ І Терн'!F15+'РОЗДІЛ І Хар'!F15+'РОЗДІЛ І Хер'!F15+'РОЗДІЛ І Хмел'!F15+'РОЗДІЛ І Чер'!F15+'РОЗДІЛ І Чернов'!F15+'РОЗДІЛ І Черн'!F15</f>
        <v>113</v>
      </c>
      <c r="G15" s="105">
        <f>'РОЗДІЛ І ІФ'!G15+'РОЗДІЛ І Жит '!G15+'РОЗДІЛ І Дон'!G15+'РОЗДІЛ І Він'!G15+'РОЗДІЛ І Вол'!G15+'РОЗДІЛ І Дн'!G15+'РОЗДІЛ І Запор'!G15+'РОЗДІЛ І Закар'!G15+'РОЗДІЛ І Кіров'!G15+'РОЗДІЛ І Київс'!G15+'РОЗДІЛ І Луг'!G15+'РОЗДІЛ І Львів'!G15+'РОЗДІЛ І Київ'!G15+'РОЗДІЛ І Микол'!G15+'РОЗДІЛ І Одес'!G15+'РОЗДІЛ І Пол'!G15+'РОЗДІЛ І Рів'!G15+'РОЗДІЛ І Сум'!G15+'РОЗДІЛ І Терн'!G15+'РОЗДІЛ І Хар'!G15+'РОЗДІЛ І Хер'!G15+'РОЗДІЛ І Хмел'!G15+'РОЗДІЛ І Чер'!G15+'РОЗДІЛ І Чернов'!G15+'РОЗДІЛ І Черн'!G15+'РОЗДІЛ І ШВір'!C7+'РОЗДІЛ І ШО'!C7+'РОЗДІЛ І ШШ'!C7+'РОЗДІЛ І ШС'!C7+'РОЗДІЛ І ШК'!C7+'РОЗДІЛ І ХШін'!C7+'РОЗДІЛ І ШЛ'!C7</f>
        <v>6</v>
      </c>
      <c r="H15" s="105">
        <f>'РОЗДІЛ І ІФ'!H15+'РОЗДІЛ І Жит '!H15+'РОЗДІЛ І Дон'!H15+'РОЗДІЛ І Він'!H15+'РОЗДІЛ І Вол'!H15+'РОЗДІЛ І Дн'!H15+'РОЗДІЛ І Запор'!H15+'РОЗДІЛ І Закар'!H15+'РОЗДІЛ І Кіров'!H15+'РОЗДІЛ І Київс'!H15+'РОЗДІЛ І Луг'!H15+'РОЗДІЛ І Львів'!H15+'РОЗДІЛ І Київ'!H15+'РОЗДІЛ І Микол'!H15+'РОЗДІЛ І Одес'!H15+'РОЗДІЛ І Пол'!H15+'РОЗДІЛ І Рів'!H15+'РОЗДІЛ І Сум'!H15+'РОЗДІЛ І Терн'!H15+'РОЗДІЛ І Хар'!H15+'РОЗДІЛ І Хер'!H15+'РОЗДІЛ І Хмел'!H15+'РОЗДІЛ І Чер'!H15+'РОЗДІЛ І Чернов'!H15+'РОЗДІЛ І Черн'!H15</f>
        <v>0</v>
      </c>
      <c r="I15" s="105">
        <f>'РОЗДІЛ І ІФ'!I15+'РОЗДІЛ І Жит '!I15+'РОЗДІЛ І Дон'!I15+'РОЗДІЛ І Він'!I15+'РОЗДІЛ І Вол'!I15+'РОЗДІЛ І Дн'!I15+'РОЗДІЛ І Запор'!I15+'РОЗДІЛ І Закар'!I15+'РОЗДІЛ І Кіров'!I15+'РОЗДІЛ І Київс'!I15+'РОЗДІЛ І Луг'!I15+'РОЗДІЛ І Львів'!I15+'РОЗДІЛ І Київ'!I15+'РОЗДІЛ І Микол'!I15+'РОЗДІЛ І Одес'!I15+'РОЗДІЛ І Пол'!I15+'РОЗДІЛ І Рів'!I15+'РОЗДІЛ І Сум'!I15+'РОЗДІЛ І Терн'!I15+'РОЗДІЛ І Хар'!I15+'РОЗДІЛ І Хер'!I15+'РОЗДІЛ І Хмел'!I15+'РОЗДІЛ І Чер'!I15+'РОЗДІЛ І Чернов'!I15+'РОЗДІЛ І Черн'!I15</f>
        <v>18</v>
      </c>
      <c r="J15" s="105">
        <f>'РОЗДІЛ І ІФ'!J15+'РОЗДІЛ І Жит '!J15+'РОЗДІЛ І Дон'!J15+'РОЗДІЛ І Він'!J15+'РОЗДІЛ І Вол'!J15+'РОЗДІЛ І Дн'!J15+'РОЗДІЛ І Запор'!J15+'РОЗДІЛ І Закар'!J15+'РОЗДІЛ І Кіров'!J15+'РОЗДІЛ І Київс'!J15+'РОЗДІЛ І Луг'!J15+'РОЗДІЛ І Львів'!J15+'РОЗДІЛ І Київ'!J15+'РОЗДІЛ І Микол'!J15+'РОЗДІЛ І Одес'!J15+'РОЗДІЛ І Пол'!J15+'РОЗДІЛ І Рів'!J15+'РОЗДІЛ І Сум'!J15+'РОЗДІЛ І Терн'!J15+'РОЗДІЛ І Хар'!J15+'РОЗДІЛ І Хер'!J15+'РОЗДІЛ І Хмел'!J15+'РОЗДІЛ І Чер'!J15+'РОЗДІЛ І Чернов'!J15+'РОЗДІЛ І Черн'!J15</f>
        <v>3</v>
      </c>
      <c r="K15" s="105">
        <f>'РОЗДІЛ І ІФ'!K15+'РОЗДІЛ І Жит '!K15+'РОЗДІЛ І Дон'!K15+'РОЗДІЛ І Він'!K15+'РОЗДІЛ І Вол'!K15+'РОЗДІЛ І Дн'!K15+'РОЗДІЛ І Запор'!K15+'РОЗДІЛ І Закар'!K15+'РОЗДІЛ І Кіров'!K15+'РОЗДІЛ І Київс'!K15+'РОЗДІЛ І Луг'!K15+'РОЗДІЛ І Львів'!K15+'РОЗДІЛ І Київ'!K15+'РОЗДІЛ І Микол'!K15+'РОЗДІЛ І Одес'!K15+'РОЗДІЛ І Пол'!K15+'РОЗДІЛ І Рів'!K15+'РОЗДІЛ І Сум'!K15+'РОЗДІЛ І Терн'!K15+'РОЗДІЛ І Хар'!K15+'РОЗДІЛ І Хер'!K15+'РОЗДІЛ І Хмел'!K15+'РОЗДІЛ І Чер'!K15+'РОЗДІЛ І Чернов'!K15+'РОЗДІЛ І Черн'!K15+'РОЗДІЛ І ШО'!C7+'РОЗДІЛ І ШШ'!C7</f>
        <v>2</v>
      </c>
      <c r="L15" s="105">
        <f>'РОЗДІЛ І ІФ'!L15+'РОЗДІЛ І Жит '!L15+'РОЗДІЛ І Дон'!L15+'РОЗДІЛ І Він'!L15+'РОЗДІЛ І Вол'!L15+'РОЗДІЛ І Дн'!L15+'РОЗДІЛ І Запор'!L15+'РОЗДІЛ І Закар'!L15+'РОЗДІЛ І Кіров'!L15+'РОЗДІЛ І Київс'!L15+'РОЗДІЛ І Луг'!L15+'РОЗДІЛ І Львів'!L15+'РОЗДІЛ І Київ'!L15+'РОЗДІЛ І Микол'!L15+'РОЗДІЛ І Одес'!L15+'РОЗДІЛ І Пол'!L15+'РОЗДІЛ І Рів'!L15+'РОЗДІЛ І Сум'!L15+'РОЗДІЛ І Терн'!L15+'РОЗДІЛ І Хар'!L15+'РОЗДІЛ І Хер'!L15+'РОЗДІЛ І Хмел'!L15+'РОЗДІЛ І Чер'!L15+'РОЗДІЛ І Чернов'!L15+'РОЗДІЛ І Черн'!L15+'РОЗДІЛ І ШО'!C7</f>
        <v>1</v>
      </c>
      <c r="M15" s="105">
        <f>'РОЗДІЛ І ІФ'!M15+'РОЗДІЛ І Жит '!M15+'РОЗДІЛ І Дон'!M15+'РОЗДІЛ І Він'!M15+'РОЗДІЛ І Вол'!M15+'РОЗДІЛ І Дн'!M15+'РОЗДІЛ І Запор'!M15+'РОЗДІЛ І Закар'!M15+'РОЗДІЛ І Кіров'!M15+'РОЗДІЛ І Київс'!M15+'РОЗДІЛ І Луг'!M15+'РОЗДІЛ І Львів'!M15+'РОЗДІЛ І Київ'!M15+'РОЗДІЛ І Микол'!M15+'РОЗДІЛ І Одес'!M15+'РОЗДІЛ І Пол'!M15+'РОЗДІЛ І Рів'!M15+'РОЗДІЛ І Сум'!M15+'РОЗДІЛ І Терн'!M15+'РОЗДІЛ І Хар'!M15+'РОЗДІЛ І Хер'!M15+'РОЗДІЛ І Хмел'!M15+'РОЗДІЛ І Чер'!M15+'РОЗДІЛ І Чернов'!M15+'РОЗДІЛ І Черн'!M15</f>
        <v>319</v>
      </c>
      <c r="N15" s="105">
        <f>'РОЗДІЛ І ІФ'!N15+'РОЗДІЛ І Жит '!N15+'РОЗДІЛ І Дон'!N15+'РОЗДІЛ І Він'!N15+'РОЗДІЛ І Вол'!N15+'РОЗДІЛ І Дн'!N15+'РОЗДІЛ І Запор'!N15+'РОЗДІЛ І Закар'!N15+'РОЗДІЛ І Кіров'!N15+'РОЗДІЛ І Київс'!N15+'РОЗДІЛ І Луг'!N15+'РОЗДІЛ І Львів'!N15+'РОЗДІЛ І Київ'!N15+'РОЗДІЛ І Микол'!N15+'РОЗДІЛ І Одес'!N15+'РОЗДІЛ І Пол'!N15+'РОЗДІЛ І Рів'!N15+'РОЗДІЛ І Сум'!N15+'РОЗДІЛ І Терн'!N15+'РОЗДІЛ І Хар'!N15+'РОЗДІЛ І Хер'!N15+'РОЗДІЛ І Хмел'!N15+'РОЗДІЛ І Чер'!N15+'РОЗДІЛ І Чернов'!N15+'РОЗДІЛ І Черн'!N15</f>
        <v>67</v>
      </c>
      <c r="O15" s="105">
        <f>'РОЗДІЛ І ІФ'!O15+'РОЗДІЛ І Жит '!O15+'РОЗДІЛ І Дон'!O15+'РОЗДІЛ І Він'!O15+'РОЗДІЛ І Вол'!O15+'РОЗДІЛ І Дн'!O15+'РОЗДІЛ І Запор'!O15+'РОЗДІЛ І Закар'!O15+'РОЗДІЛ І Кіров'!O15+'РОЗДІЛ І Київс'!O15+'РОЗДІЛ І Луг'!O15+'РОЗДІЛ І Львів'!O15+'РОЗДІЛ І Київ'!O15+'РОЗДІЛ І Микол'!O15+'РОЗДІЛ І Одес'!O15+'РОЗДІЛ І Пол'!O15+'РОЗДІЛ І Рів'!O15+'РОЗДІЛ І Сум'!O15+'РОЗДІЛ І Терн'!O15+'РОЗДІЛ І Хар'!O15+'РОЗДІЛ І Хер'!O15+'РОЗДІЛ І Хмел'!O15+'РОЗДІЛ І Чер'!O15+'РОЗДІЛ І Чернов'!O15+'РОЗДІЛ І Черн'!O15</f>
        <v>4</v>
      </c>
      <c r="P15" s="105">
        <f>'РОЗДІЛ І ІФ'!P15+'РОЗДІЛ І Жит '!P15+'РОЗДІЛ І Дон'!P15+'РОЗДІЛ І Він'!P15+'РОЗДІЛ І Вол'!P15+'РОЗДІЛ І Дн'!P15+'РОЗДІЛ І Запор'!P15+'РОЗДІЛ І Закар'!P15+'РОЗДІЛ І Кіров'!P15+'РОЗДІЛ І Київс'!P15+'РОЗДІЛ І Луг'!P15+'РОЗДІЛ І Львів'!P15+'РОЗДІЛ І Київ'!P15+'РОЗДІЛ І Микол'!P15+'РОЗДІЛ І Одес'!P15+'РОЗДІЛ І Пол'!P15+'РОЗДІЛ І Рів'!P15+'РОЗДІЛ І Сум'!P15+'РОЗДІЛ І Терн'!P15+'РОЗДІЛ І Хар'!P15+'РОЗДІЛ І Хер'!P15+'РОЗДІЛ І Хмел'!P15+'РОЗДІЛ І Чер'!P15+'РОЗДІЛ І Чернов'!P15+'РОЗДІЛ І Черн'!P15</f>
        <v>0</v>
      </c>
      <c r="Q15" s="109">
        <f>'РОЗДІЛ І ІФ'!Q15+'РОЗДІЛ І Жит '!Q15+'РОЗДІЛ І Дон'!Q15+'РОЗДІЛ І Він'!Q15+'РОЗДІЛ І Вол'!Q15+'РОЗДІЛ І Дн'!Q15+'РОЗДІЛ І Запор'!Q15+'РОЗДІЛ І Закар'!Q15+'РОЗДІЛ І Кіров'!Q15+'РОЗДІЛ І Київс'!Q15+'РОЗДІЛ І Луг'!Q15+'РОЗДІЛ І Львів'!Q15+'РОЗДІЛ І Київ'!Q15+'РОЗДІЛ І Микол'!Q15+'РОЗДІЛ І Одес'!Q15+'РОЗДІЛ І Пол'!Q15+'РОЗДІЛ І Рів'!Q15+'РОЗДІЛ І Сум'!Q15+'РОЗДІЛ І Терн'!Q15+'РОЗДІЛ І Хар'!Q15+'РОЗДІЛ І Хер'!Q15+'РОЗДІЛ І Хмел'!Q15+'РОЗДІЛ І Чер'!Q15+'РОЗДІЛ І Чернов'!Q15+'РОЗДІЛ І Черн'!Q15</f>
        <v>1</v>
      </c>
      <c r="R15" s="109">
        <f>'РОЗДІЛ І ІФ'!R15+'РОЗДІЛ І Жит '!R15+'РОЗДІЛ І Дон'!R15+'РОЗДІЛ І Він'!R15+'РОЗДІЛ І Вол'!R15+'РОЗДІЛ І Дн'!R15+'РОЗДІЛ І Запор'!R15+'РОЗДІЛ І Закар'!R15+'РОЗДІЛ І Кіров'!R15+'РОЗДІЛ І Київс'!R15+'РОЗДІЛ І Луг'!R15+'РОЗДІЛ І Львів'!R15+'РОЗДІЛ І Київ'!R15+'РОЗДІЛ І Микол'!R15+'РОЗДІЛ І Одес'!R15+'РОЗДІЛ І Пол'!R15+'РОЗДІЛ І Рів'!R15+'РОЗДІЛ І Сум'!R15+'РОЗДІЛ І Терн'!R15+'РОЗДІЛ І Хар'!R15+'РОЗДІЛ І Хер'!R15+'РОЗДІЛ І Хмел'!R15+'РОЗДІЛ І Чер'!R15+'РОЗДІЛ І Чернов'!R15+'РОЗДІЛ І Черн'!R15</f>
        <v>0</v>
      </c>
      <c r="S15" s="109">
        <f>'РОЗДІЛ І ІФ'!S15+'РОЗДІЛ І Жит '!S15+'РОЗДІЛ І Дон'!S15+'РОЗДІЛ І Він'!S15+'РОЗДІЛ І Вол'!S15+'РОЗДІЛ І Дн'!S15+'РОЗДІЛ І Запор'!S15+'РОЗДІЛ І Закар'!S15+'РОЗДІЛ І Кіров'!S15+'РОЗДІЛ І Київс'!S15+'РОЗДІЛ І Луг'!S15+'РОЗДІЛ І Львів'!S15+'РОЗДІЛ І Київ'!S15+'РОЗДІЛ І Микол'!S15+'РОЗДІЛ І Одес'!S15+'РОЗДІЛ І Пол'!S15+'РОЗДІЛ І Рів'!S15+'РОЗДІЛ І Сум'!S15+'РОЗДІЛ І Терн'!S15+'РОЗДІЛ І Хар'!S15+'РОЗДІЛ І Хер'!S15+'РОЗДІЛ І Хмел'!S15+'РОЗДІЛ І Чер'!S15+'РОЗДІЛ І Чернов'!S15+'РОЗДІЛ І Черн'!S15</f>
        <v>2</v>
      </c>
      <c r="T15" s="109">
        <f>'РОЗДІЛ І ІФ'!T15+'РОЗДІЛ І Жит '!T15+'РОЗДІЛ І Дон'!T15+'РОЗДІЛ І Він'!T15+'РОЗДІЛ І Вол'!T15+'РОЗДІЛ І Дн'!T15+'РОЗДІЛ І Запор'!T15+'РОЗДІЛ І Закар'!T15+'РОЗДІЛ І Кіров'!T15+'РОЗДІЛ І Київс'!T15+'РОЗДІЛ І Луг'!T15+'РОЗДІЛ І Львів'!T15+'РОЗДІЛ І Київ'!T15+'РОЗДІЛ І Микол'!T15+'РОЗДІЛ І Одес'!T15+'РОЗДІЛ І Пол'!T15+'РОЗДІЛ І Рів'!T15+'РОЗДІЛ І Сум'!T15+'РОЗДІЛ І Терн'!T15+'РОЗДІЛ І Хар'!T15+'РОЗДІЛ І Хер'!T15+'РОЗДІЛ І Хмел'!T15+'РОЗДІЛ І Чер'!T15+'РОЗДІЛ І Чернов'!T15+'РОЗДІЛ І Черн'!T15</f>
        <v>0</v>
      </c>
      <c r="U15" s="109">
        <f>'РОЗДІЛ І ІФ'!U15+'РОЗДІЛ І Жит '!U15+'РОЗДІЛ І Дон'!U15+'РОЗДІЛ І Він'!U15+'РОЗДІЛ І Вол'!U15+'РОЗДІЛ І Дн'!U15+'РОЗДІЛ І Запор'!U15+'РОЗДІЛ І Закар'!U15+'РОЗДІЛ І Кіров'!U15+'РОЗДІЛ І Київс'!U15+'РОЗДІЛ І Луг'!U15+'РОЗДІЛ І Львів'!U15+'РОЗДІЛ І Київ'!U15+'РОЗДІЛ І Микол'!U15+'РОЗДІЛ І Одес'!U15+'РОЗДІЛ І Пол'!U15+'РОЗДІЛ І Рів'!U15+'РОЗДІЛ І Сум'!U15+'РОЗДІЛ І Терн'!U15+'РОЗДІЛ І Хар'!U15+'РОЗДІЛ І Хер'!U15+'РОЗДІЛ І Хмел'!U15+'РОЗДІЛ І Чер'!U15+'РОЗДІЛ І Чернов'!U15+'РОЗДІЛ І Черн'!U15</f>
        <v>5</v>
      </c>
      <c r="V15" s="109">
        <f>'РОЗДІЛ І ІФ'!V15+'РОЗДІЛ І Жит '!V15+'РОЗДІЛ І Дон'!V15+'РОЗДІЛ І Він'!V15+'РОЗДІЛ І Вол'!V15+'РОЗДІЛ І Дн'!V15+'РОЗДІЛ І Запор'!V15+'РОЗДІЛ І Закар'!V15+'РОЗДІЛ І Кіров'!V15+'РОЗДІЛ І Київс'!V15+'РОЗДІЛ І Луг'!V15+'РОЗДІЛ І Львів'!V15+'РОЗДІЛ І Київ'!V15+'РОЗДІЛ І Микол'!V15+'РОЗДІЛ І Одес'!V15+'РОЗДІЛ І Пол'!V15+'РОЗДІЛ І Рів'!V15+'РОЗДІЛ І Сум'!V15+'РОЗДІЛ І Терн'!V15+'РОЗДІЛ І Хар'!V15+'РОЗДІЛ І Хер'!V15+'РОЗДІЛ І Хмел'!V15+'РОЗДІЛ І Чер'!V15+'РОЗДІЛ І Чернов'!V15+'РОЗДІЛ І Черн'!V15</f>
        <v>0</v>
      </c>
      <c r="W15" s="105">
        <f>'РОЗДІЛ І ІФ'!W15+'РОЗДІЛ І Жит '!W15+'РОЗДІЛ І Дон'!W15+'РОЗДІЛ І Він'!W15+'РОЗДІЛ І Вол'!W15+'РОЗДІЛ І Дн'!W15+'РОЗДІЛ І Запор'!W15+'РОЗДІЛ І Закар'!W15+'РОЗДІЛ І Кіров'!W15+'РОЗДІЛ І Київс'!W15+'РОЗДІЛ І Луг'!W15+'РОЗДІЛ І Львів'!W15+'РОЗДІЛ І Київ'!W15+'РОЗДІЛ І Микол'!W15+'РОЗДІЛ І Одес'!W15+'РОЗДІЛ І Пол'!W15+'РОЗДІЛ І Рів'!W15+'РОЗДІЛ І Сум'!W15+'РОЗДІЛ І Терн'!W15+'РОЗДІЛ І Хар'!W15+'РОЗДІЛ І Хер'!W15+'РОЗДІЛ І Хмел'!W15+'РОЗДІЛ І Чер'!W15+'РОЗДІЛ І Чернов'!W15+'РОЗДІЛ І Черн'!W15+Q15+S15+U15</f>
        <v>8</v>
      </c>
      <c r="X15" s="105">
        <f>'РОЗДІЛ І ІФ'!X15+'РОЗДІЛ І Жит '!X15+'РОЗДІЛ І Дон'!X15+'РОЗДІЛ І Він'!X15+'РОЗДІЛ І Вол'!X15+'РОЗДІЛ І Дн'!X15+'РОЗДІЛ І Запор'!X15+'РОЗДІЛ І Закар'!X15+'РОЗДІЛ І Кіров'!X15+'РОЗДІЛ І Київс'!X15+'РОЗДІЛ І Луг'!X15+'РОЗДІЛ І Львів'!X15+'РОЗДІЛ І Київ'!X15+'РОЗДІЛ І Микол'!X15+'РОЗДІЛ І Одес'!X15+'РОЗДІЛ І Пол'!X15+'РОЗДІЛ І Рів'!X15+'РОЗДІЛ І Сум'!X15+'РОЗДІЛ І Терн'!X15+'РОЗДІЛ І Хар'!X15+'РОЗДІЛ І Хер'!X15+'РОЗДІЛ І Хмел'!X15+'РОЗДІЛ І Чер'!X15+'РОЗДІЛ І Чернов'!X15+'РОЗДІЛ І Черн'!X15</f>
        <v>0</v>
      </c>
      <c r="Y15" s="172">
        <f t="shared" si="1"/>
        <v>931</v>
      </c>
      <c r="Z15" s="172">
        <f t="shared" si="2"/>
        <v>0</v>
      </c>
    </row>
    <row r="16" spans="1:26" ht="41.25" customHeight="1" x14ac:dyDescent="0.4">
      <c r="A16" s="10" t="s">
        <v>30</v>
      </c>
      <c r="B16" s="15">
        <v>11</v>
      </c>
      <c r="C16" s="106">
        <f t="shared" si="0"/>
        <v>502</v>
      </c>
      <c r="D16" s="7">
        <f t="shared" si="3"/>
        <v>125</v>
      </c>
      <c r="E16" s="105">
        <f>'РОЗДІЛ І ІФ'!E16+'РОЗДІЛ І Жит '!E16+'РОЗДІЛ І Дон'!E16+'РОЗДІЛ І Він'!E16+'РОЗДІЛ І Вол'!E16+'РОЗДІЛ І Дн'!E16+'РОЗДІЛ І Запор'!E16+'РОЗДІЛ І Закар'!E16+'РОЗДІЛ І Кіров'!E16+'РОЗДІЛ І Київс'!E16+'РОЗДІЛ І Луг'!E16+'РОЗДІЛ І Львів'!E16+'РОЗДІЛ І Київ'!E16+'РОЗДІЛ І Микол'!E16+'РОЗДІЛ І Одес'!E16+'РОЗДІЛ І Пол'!E16+'РОЗДІЛ І Рів'!E16+'РОЗДІЛ І Сум'!E16+'РОЗДІЛ І Терн'!E16+'РОЗДІЛ І Хар'!E16+'РОЗДІЛ І Хер'!E16+'РОЗДІЛ І Хмел'!E16+'РОЗДІЛ І Чер'!E16+'РОЗДІЛ І Чернов'!E16+'РОЗДІЛ І Черн'!E16</f>
        <v>170</v>
      </c>
      <c r="F16" s="105">
        <f>'РОЗДІЛ І ІФ'!F16+'РОЗДІЛ І Жит '!F16+'РОЗДІЛ І Дон'!F16+'РОЗДІЛ І Він'!F16+'РОЗДІЛ І Вол'!F16+'РОЗДІЛ І Дн'!F16+'РОЗДІЛ І Запор'!F16+'РОЗДІЛ І Закар'!F16+'РОЗДІЛ І Кіров'!F16+'РОЗДІЛ І Київс'!F16+'РОЗДІЛ І Луг'!F16+'РОЗДІЛ І Львів'!F16+'РОЗДІЛ І Київ'!F16+'РОЗДІЛ І Микол'!F16+'РОЗДІЛ І Одес'!F16+'РОЗДІЛ І Пол'!F16+'РОЗДІЛ І Рів'!F16+'РОЗДІЛ І Сум'!F16+'РОЗДІЛ І Терн'!F16+'РОЗДІЛ І Хар'!F16+'РОЗДІЛ І Хер'!F16+'РОЗДІЛ І Хмел'!F16+'РОЗДІЛ І Чер'!F16+'РОЗДІЛ І Чернов'!F16+'РОЗДІЛ І Черн'!F16</f>
        <v>51</v>
      </c>
      <c r="G16" s="105">
        <f>'РОЗДІЛ І ІФ'!G16+'РОЗДІЛ І Жит '!G16+'РОЗДІЛ І Дон'!G16+'РОЗДІЛ І Він'!G16+'РОЗДІЛ І Вол'!G16+'РОЗДІЛ І Дн'!G16+'РОЗДІЛ І Запор'!G16+'РОЗДІЛ І Закар'!G16+'РОЗДІЛ І Кіров'!G16+'РОЗДІЛ І Київс'!G16+'РОЗДІЛ І Луг'!G16+'РОЗДІЛ І Львів'!G16+'РОЗДІЛ І Київ'!G16+'РОЗДІЛ І Микол'!G16+'РОЗДІЛ І Одес'!G16+'РОЗДІЛ І Пол'!G16+'РОЗДІЛ І Рів'!G16+'РОЗДІЛ І Сум'!G16+'РОЗДІЛ І Терн'!G16+'РОЗДІЛ І Хар'!G16+'РОЗДІЛ І Хер'!G16+'РОЗДІЛ І Хмел'!G16+'РОЗДІЛ І Чер'!G16+'РОЗДІЛ І Чернов'!G16+'РОЗДІЛ І Черн'!G16+'РОЗДІЛ І ШВір'!C8+'РОЗДІЛ І ШО'!C8+'РОЗДІЛ І ШШ'!C8+'РОЗДІЛ І ШС'!C8+'РОЗДІЛ І ШК'!C8+'РОЗДІЛ І ХШін'!C8+'РОЗДІЛ І ШЛ'!C8</f>
        <v>1</v>
      </c>
      <c r="H16" s="105">
        <f>'РОЗДІЛ І ІФ'!H16+'РОЗДІЛ І Жит '!H16+'РОЗДІЛ І Дон'!H16+'РОЗДІЛ І Він'!H16+'РОЗДІЛ І Вол'!H16+'РОЗДІЛ І Дн'!H16+'РОЗДІЛ І Запор'!H16+'РОЗДІЛ І Закар'!H16+'РОЗДІЛ І Кіров'!H16+'РОЗДІЛ І Київс'!H16+'РОЗДІЛ І Луг'!H16+'РОЗДІЛ І Львів'!H16+'РОЗДІЛ І Київ'!H16+'РОЗДІЛ І Микол'!H16+'РОЗДІЛ І Одес'!H16+'РОЗДІЛ І Пол'!H16+'РОЗДІЛ І Рів'!H16+'РОЗДІЛ І Сум'!H16+'РОЗДІЛ І Терн'!H16+'РОЗДІЛ І Хар'!H16+'РОЗДІЛ І Хер'!H16+'РОЗДІЛ І Хмел'!H16+'РОЗДІЛ І Чер'!H16+'РОЗДІЛ І Чернов'!H16+'РОЗДІЛ І Черн'!H16</f>
        <v>0</v>
      </c>
      <c r="I16" s="105">
        <f>'РОЗДІЛ І ІФ'!I16+'РОЗДІЛ І Жит '!I16+'РОЗДІЛ І Дон'!I16+'РОЗДІЛ І Він'!I16+'РОЗДІЛ І Вол'!I16+'РОЗДІЛ І Дн'!I16+'РОЗДІЛ І Запор'!I16+'РОЗДІЛ І Закар'!I16+'РОЗДІЛ І Кіров'!I16+'РОЗДІЛ І Київс'!I16+'РОЗДІЛ І Луг'!I16+'РОЗДІЛ І Львів'!I16+'РОЗДІЛ І Київ'!I16+'РОЗДІЛ І Микол'!I16+'РОЗДІЛ І Одес'!I16+'РОЗДІЛ І Пол'!I16+'РОЗДІЛ І Рів'!I16+'РОЗДІЛ І Сум'!I16+'РОЗДІЛ І Терн'!I16+'РОЗДІЛ І Хар'!I16+'РОЗДІЛ І Хер'!I16+'РОЗДІЛ І Хмел'!I16+'РОЗДІЛ І Чер'!I16+'РОЗДІЛ І Чернов'!I16+'РОЗДІЛ І Черн'!I16</f>
        <v>1</v>
      </c>
      <c r="J16" s="105">
        <f>'РОЗДІЛ І ІФ'!J16+'РОЗДІЛ І Жит '!J16+'РОЗДІЛ І Дон'!J16+'РОЗДІЛ І Він'!J16+'РОЗДІЛ І Вол'!J16+'РОЗДІЛ І Дн'!J16+'РОЗДІЛ І Запор'!J16+'РОЗДІЛ І Закар'!J16+'РОЗДІЛ І Кіров'!J16+'РОЗДІЛ І Київс'!J16+'РОЗДІЛ І Луг'!J16+'РОЗДІЛ І Львів'!J16+'РОЗДІЛ І Київ'!J16+'РОЗДІЛ І Микол'!J16+'РОЗДІЛ І Одес'!J16+'РОЗДІЛ І Пол'!J16+'РОЗДІЛ І Рів'!J16+'РОЗДІЛ І Сум'!J16+'РОЗДІЛ І Терн'!J16+'РОЗДІЛ І Хар'!J16+'РОЗДІЛ І Хер'!J16+'РОЗДІЛ І Хмел'!J16+'РОЗДІЛ І Чер'!J16+'РОЗДІЛ І Чернов'!J16+'РОЗДІЛ І Черн'!J16</f>
        <v>0</v>
      </c>
      <c r="K16" s="105">
        <f>'РОЗДІЛ І ІФ'!K16+'РОЗДІЛ І Жит '!K16+'РОЗДІЛ І Дон'!K16+'РОЗДІЛ І Він'!K16+'РОЗДІЛ І Вол'!K16+'РОЗДІЛ І Дн'!K16+'РОЗДІЛ І Запор'!K16+'РОЗДІЛ І Закар'!K16+'РОЗДІЛ І Кіров'!K16+'РОЗДІЛ І Київс'!K16+'РОЗДІЛ І Луг'!K16+'РОЗДІЛ І Львів'!K16+'РОЗДІЛ І Київ'!K16+'РОЗДІЛ І Микол'!K16+'РОЗДІЛ І Одес'!K16+'РОЗДІЛ І Пол'!K16+'РОЗДІЛ І Рів'!K16+'РОЗДІЛ І Сум'!K16+'РОЗДІЛ І Терн'!K16+'РОЗДІЛ І Хар'!K16+'РОЗДІЛ І Хер'!K16+'РОЗДІЛ І Хмел'!K16+'РОЗДІЛ І Чер'!K16+'РОЗДІЛ І Чернов'!K16+'РОЗДІЛ І Черн'!K16+'РОЗДІЛ І ШО'!C8+'РОЗДІЛ І ШШ'!C8</f>
        <v>0</v>
      </c>
      <c r="L16" s="105">
        <f>'РОЗДІЛ І ІФ'!L16+'РОЗДІЛ І Жит '!L16+'РОЗДІЛ І Дон'!L16+'РОЗДІЛ І Він'!L16+'РОЗДІЛ І Вол'!L16+'РОЗДІЛ І Дн'!L16+'РОЗДІЛ І Запор'!L16+'РОЗДІЛ І Закар'!L16+'РОЗДІЛ І Кіров'!L16+'РОЗДІЛ І Київс'!L16+'РОЗДІЛ І Луг'!L16+'РОЗДІЛ І Львів'!L16+'РОЗДІЛ І Київ'!L16+'РОЗДІЛ І Микол'!L16+'РОЗДІЛ І Одес'!L16+'РОЗДІЛ І Пол'!L16+'РОЗДІЛ І Рів'!L16+'РОЗДІЛ І Сум'!L16+'РОЗДІЛ І Терн'!L16+'РОЗДІЛ І Хар'!L16+'РОЗДІЛ І Хер'!L16+'РОЗДІЛ І Хмел'!L16+'РОЗДІЛ І Чер'!L16+'РОЗДІЛ І Чернов'!L16+'РОЗДІЛ І Черн'!L16+'РОЗДІЛ І ШО'!C8</f>
        <v>0</v>
      </c>
      <c r="M16" s="105">
        <f>'РОЗДІЛ І ІФ'!M16+'РОЗДІЛ І Жит '!M16+'РОЗДІЛ І Дон'!M16+'РОЗДІЛ І Він'!M16+'РОЗДІЛ І Вол'!M16+'РОЗДІЛ І Дн'!M16+'РОЗДІЛ І Запор'!M16+'РОЗДІЛ І Закар'!M16+'РОЗДІЛ І Кіров'!M16+'РОЗДІЛ І Київс'!M16+'РОЗДІЛ І Луг'!M16+'РОЗДІЛ І Львів'!M16+'РОЗДІЛ І Київ'!M16+'РОЗДІЛ І Микол'!M16+'РОЗДІЛ І Одес'!M16+'РОЗДІЛ І Пол'!M16+'РОЗДІЛ І Рів'!M16+'РОЗДІЛ І Сум'!M16+'РОЗДІЛ І Терн'!M16+'РОЗДІЛ І Хар'!M16+'РОЗДІЛ І Хер'!M16+'РОЗДІЛ І Хмел'!M16+'РОЗДІЛ І Чер'!M16+'РОЗДІЛ І Чернов'!M16+'РОЗДІЛ І Черн'!M16</f>
        <v>300</v>
      </c>
      <c r="N16" s="105">
        <f>'РОЗДІЛ І ІФ'!N16+'РОЗДІЛ І Жит '!N16+'РОЗДІЛ І Дон'!N16+'РОЗДІЛ І Він'!N16+'РОЗДІЛ І Вол'!N16+'РОЗДІЛ І Дн'!N16+'РОЗДІЛ І Запор'!N16+'РОЗДІЛ І Закар'!N16+'РОЗДІЛ І Кіров'!N16+'РОЗДІЛ І Київс'!N16+'РОЗДІЛ І Луг'!N16+'РОЗДІЛ І Львів'!N16+'РОЗДІЛ І Київ'!N16+'РОЗДІЛ І Микол'!N16+'РОЗДІЛ І Одес'!N16+'РОЗДІЛ І Пол'!N16+'РОЗДІЛ І Рів'!N16+'РОЗДІЛ І Сум'!N16+'РОЗДІЛ І Терн'!N16+'РОЗДІЛ І Хар'!N16+'РОЗДІЛ І Хер'!N16+'РОЗДІЛ І Хмел'!N16+'РОЗДІЛ І Чер'!N16+'РОЗДІЛ І Чернов'!N16+'РОЗДІЛ І Черн'!N16</f>
        <v>74</v>
      </c>
      <c r="O16" s="105">
        <f>'РОЗДІЛ І ІФ'!O16+'РОЗДІЛ І Жит '!O16+'РОЗДІЛ І Дон'!O16+'РОЗДІЛ І Він'!O16+'РОЗДІЛ І Вол'!O16+'РОЗДІЛ І Дн'!O16+'РОЗДІЛ І Запор'!O16+'РОЗДІЛ І Закар'!O16+'РОЗДІЛ І Кіров'!O16+'РОЗДІЛ І Київс'!O16+'РОЗДІЛ І Луг'!O16+'РОЗДІЛ І Львів'!O16+'РОЗДІЛ І Київ'!O16+'РОЗДІЛ І Микол'!O16+'РОЗДІЛ І Одес'!O16+'РОЗДІЛ І Пол'!O16+'РОЗДІЛ І Рів'!O16+'РОЗДІЛ І Сум'!O16+'РОЗДІЛ І Терн'!O16+'РОЗДІЛ І Хар'!O16+'РОЗДІЛ І Хер'!O16+'РОЗДІЛ І Хмел'!O16+'РОЗДІЛ І Чер'!O16+'РОЗДІЛ І Чернов'!O16+'РОЗДІЛ І Черн'!O16+'РОЗДІЛ І ШВір'!C8</f>
        <v>28</v>
      </c>
      <c r="P16" s="105">
        <f>'РОЗДІЛ І ІФ'!P16+'РОЗДІЛ І Жит '!P16+'РОЗДІЛ І Дон'!P16+'РОЗДІЛ І Він'!P16+'РОЗДІЛ І Вол'!P16+'РОЗДІЛ І Дн'!P16+'РОЗДІЛ І Запор'!P16+'РОЗДІЛ І Закар'!P16+'РОЗДІЛ І Кіров'!P16+'РОЗДІЛ І Київс'!P16+'РОЗДІЛ І Луг'!P16+'РОЗДІЛ І Львів'!P16+'РОЗДІЛ І Київ'!P16+'РОЗДІЛ І Микол'!P16+'РОЗДІЛ І Одес'!P16+'РОЗДІЛ І Пол'!P16+'РОЗДІЛ І Рів'!P16+'РОЗДІЛ І Сум'!P16+'РОЗДІЛ І Терн'!P16+'РОЗДІЛ І Хар'!P16+'РОЗДІЛ І Хер'!P16+'РОЗДІЛ І Хмел'!P16+'РОЗДІЛ І Чер'!P16+'РОЗДІЛ І Чернов'!P16+'РОЗДІЛ І Черн'!P16</f>
        <v>0</v>
      </c>
      <c r="Q16" s="109">
        <f>'РОЗДІЛ І ІФ'!Q16+'РОЗДІЛ І Жит '!Q16+'РОЗДІЛ І Дон'!Q16+'РОЗДІЛ І Він'!Q16+'РОЗДІЛ І Вол'!Q16+'РОЗДІЛ І Дн'!Q16+'РОЗДІЛ І Запор'!Q16+'РОЗДІЛ І Закар'!Q16+'РОЗДІЛ І Кіров'!Q16+'РОЗДІЛ І Київс'!Q16+'РОЗДІЛ І Луг'!Q16+'РОЗДІЛ І Львів'!Q16+'РОЗДІЛ І Київ'!Q16+'РОЗДІЛ І Микол'!Q16+'РОЗДІЛ І Одес'!Q16+'РОЗДІЛ І Пол'!Q16+'РОЗДІЛ І Рів'!Q16+'РОЗДІЛ І Сум'!Q16+'РОЗДІЛ І Терн'!Q16+'РОЗДІЛ І Хар'!Q16+'РОЗДІЛ І Хер'!Q16+'РОЗДІЛ І Хмел'!Q16+'РОЗДІЛ І Чер'!Q16+'РОЗДІЛ І Чернов'!Q16+'РОЗДІЛ І Черн'!Q16</f>
        <v>0</v>
      </c>
      <c r="R16" s="109">
        <f>'РОЗДІЛ І ІФ'!R16+'РОЗДІЛ І Жит '!R16+'РОЗДІЛ І Дон'!R16+'РОЗДІЛ І Він'!R16+'РОЗДІЛ І Вол'!R16+'РОЗДІЛ І Дн'!R16+'РОЗДІЛ І Запор'!R16+'РОЗДІЛ І Закар'!R16+'РОЗДІЛ І Кіров'!R16+'РОЗДІЛ І Київс'!R16+'РОЗДІЛ І Луг'!R16+'РОЗДІЛ І Львів'!R16+'РОЗДІЛ І Київ'!R16+'РОЗДІЛ І Микол'!R16+'РОЗДІЛ І Одес'!R16+'РОЗДІЛ І Пол'!R16+'РОЗДІЛ І Рів'!R16+'РОЗДІЛ І Сум'!R16+'РОЗДІЛ І Терн'!R16+'РОЗДІЛ І Хар'!R16+'РОЗДІЛ І Хер'!R16+'РОЗДІЛ І Хмел'!R16+'РОЗДІЛ І Чер'!R16+'РОЗДІЛ І Чернов'!R16+'РОЗДІЛ І Черн'!R16</f>
        <v>0</v>
      </c>
      <c r="S16" s="109">
        <f>'РОЗДІЛ І ІФ'!S16+'РОЗДІЛ І Жит '!S16+'РОЗДІЛ І Дон'!S16+'РОЗДІЛ І Він'!S16+'РОЗДІЛ І Вол'!S16+'РОЗДІЛ І Дн'!S16+'РОЗДІЛ І Запор'!S16+'РОЗДІЛ І Закар'!S16+'РОЗДІЛ І Кіров'!S16+'РОЗДІЛ І Київс'!S16+'РОЗДІЛ І Луг'!S16+'РОЗДІЛ І Львів'!S16+'РОЗДІЛ І Київ'!S16+'РОЗДІЛ І Микол'!S16+'РОЗДІЛ І Одес'!S16+'РОЗДІЛ І Пол'!S16+'РОЗДІЛ І Рів'!S16+'РОЗДІЛ І Сум'!S16+'РОЗДІЛ І Терн'!S16+'РОЗДІЛ І Хар'!S16+'РОЗДІЛ І Хер'!S16+'РОЗДІЛ І Хмел'!S16+'РОЗДІЛ І Чер'!S16+'РОЗДІЛ І Чернов'!S16+'РОЗДІЛ І Черн'!S16</f>
        <v>2</v>
      </c>
      <c r="T16" s="109">
        <f>'РОЗДІЛ І ІФ'!T16+'РОЗДІЛ І Жит '!T16+'РОЗДІЛ І Дон'!T16+'РОЗДІЛ І Він'!T16+'РОЗДІЛ І Вол'!T16+'РОЗДІЛ І Дн'!T16+'РОЗДІЛ І Запор'!T16+'РОЗДІЛ І Закар'!T16+'РОЗДІЛ І Кіров'!T16+'РОЗДІЛ І Київс'!T16+'РОЗДІЛ І Луг'!T16+'РОЗДІЛ І Львів'!T16+'РОЗДІЛ І Київ'!T16+'РОЗДІЛ І Микол'!T16+'РОЗДІЛ І Одес'!T16+'РОЗДІЛ І Пол'!T16+'РОЗДІЛ І Рів'!T16+'РОЗДІЛ І Сум'!T16+'РОЗДІЛ І Терн'!T16+'РОЗДІЛ І Хар'!T16+'РОЗДІЛ І Хер'!T16+'РОЗДІЛ І Хмел'!T16+'РОЗДІЛ І Чер'!T16+'РОЗДІЛ І Чернов'!T16+'РОЗДІЛ І Черн'!T16</f>
        <v>0</v>
      </c>
      <c r="U16" s="109">
        <f>'РОЗДІЛ І ІФ'!U16+'РОЗДІЛ І Жит '!U16+'РОЗДІЛ І Дон'!U16+'РОЗДІЛ І Він'!U16+'РОЗДІЛ І Вол'!U16+'РОЗДІЛ І Дн'!U16+'РОЗДІЛ І Запор'!U16+'РОЗДІЛ І Закар'!U16+'РОЗДІЛ І Кіров'!U16+'РОЗДІЛ І Київс'!U16+'РОЗДІЛ І Луг'!U16+'РОЗДІЛ І Львів'!U16+'РОЗДІЛ І Київ'!U16+'РОЗДІЛ І Микол'!U16+'РОЗДІЛ І Одес'!U16+'РОЗДІЛ І Пол'!U16+'РОЗДІЛ І Рів'!U16+'РОЗДІЛ І Сум'!U16+'РОЗДІЛ І Терн'!U16+'РОЗДІЛ І Хар'!U16+'РОЗДІЛ І Хер'!U16+'РОЗДІЛ І Хмел'!U16+'РОЗДІЛ І Чер'!U16+'РОЗДІЛ І Чернов'!U16+'РОЗДІЛ І Черн'!U16</f>
        <v>0</v>
      </c>
      <c r="V16" s="109">
        <f>'РОЗДІЛ І ІФ'!V16+'РОЗДІЛ І Жит '!V16+'РОЗДІЛ І Дон'!V16+'РОЗДІЛ І Він'!V16+'РОЗДІЛ І Вол'!V16+'РОЗДІЛ І Дн'!V16+'РОЗДІЛ І Запор'!V16+'РОЗДІЛ І Закар'!V16+'РОЗДІЛ І Кіров'!V16+'РОЗДІЛ І Київс'!V16+'РОЗДІЛ І Луг'!V16+'РОЗДІЛ І Львів'!V16+'РОЗДІЛ І Київ'!V16+'РОЗДІЛ І Микол'!V16+'РОЗДІЛ І Одес'!V16+'РОЗДІЛ І Пол'!V16+'РОЗДІЛ І Рів'!V16+'РОЗДІЛ І Сум'!V16+'РОЗДІЛ І Терн'!V16+'РОЗДІЛ І Хар'!V16+'РОЗДІЛ І Хер'!V16+'РОЗДІЛ І Хмел'!V16+'РОЗДІЛ І Чер'!V16+'РОЗДІЛ І Чернов'!V16+'РОЗДІЛ І Черн'!V16</f>
        <v>0</v>
      </c>
      <c r="W16" s="105">
        <f>'РОЗДІЛ І ІФ'!W16+'РОЗДІЛ І Жит '!W16+'РОЗДІЛ І Дон'!W16+'РОЗДІЛ І Він'!W16+'РОЗДІЛ І Вол'!W16+'РОЗДІЛ І Дн'!W16+'РОЗДІЛ І Запор'!W16+'РОЗДІЛ І Закар'!W16+'РОЗДІЛ І Кіров'!W16+'РОЗДІЛ І Київс'!W16+'РОЗДІЛ І Луг'!W16+'РОЗДІЛ І Львів'!W16+'РОЗДІЛ І Київ'!W16+'РОЗДІЛ І Микол'!W16+'РОЗДІЛ І Одес'!W16+'РОЗДІЛ І Пол'!W16+'РОЗДІЛ І Рів'!W16+'РОЗДІЛ І Сум'!W16+'РОЗДІЛ І Терн'!W16+'РОЗДІЛ І Хар'!W16+'РОЗДІЛ І Хер'!W16+'РОЗДІЛ І Хмел'!W16+'РОЗДІЛ І Чер'!W16+'РОЗДІЛ І Чернов'!W16+'РОЗДІЛ І Черн'!W16+Q16+S16+U16</f>
        <v>2</v>
      </c>
      <c r="X16" s="105">
        <f>'РОЗДІЛ І ІФ'!X16+'РОЗДІЛ І Жит '!X16+'РОЗДІЛ І Дон'!X16+'РОЗДІЛ І Він'!X16+'РОЗДІЛ І Вол'!X16+'РОЗДІЛ І Дн'!X16+'РОЗДІЛ І Запор'!X16+'РОЗДІЛ І Закар'!X16+'РОЗДІЛ І Кіров'!X16+'РОЗДІЛ І Київс'!X16+'РОЗДІЛ І Луг'!X16+'РОЗДІЛ І Львів'!X16+'РОЗДІЛ І Київ'!X16+'РОЗДІЛ І Микол'!X16+'РОЗДІЛ І Одес'!X16+'РОЗДІЛ І Пол'!X16+'РОЗДІЛ І Рів'!X16+'РОЗДІЛ І Сум'!X16+'РОЗДІЛ І Терн'!X16+'РОЗДІЛ І Хар'!X16+'РОЗДІЛ І Хер'!X16+'РОЗДІЛ І Хмел'!X16+'РОЗДІЛ І Чер'!X16+'РОЗДІЛ І Чернов'!X16+'РОЗДІЛ І Черн'!X16</f>
        <v>0</v>
      </c>
      <c r="Y16" s="172">
        <f t="shared" si="1"/>
        <v>502</v>
      </c>
      <c r="Z16" s="172">
        <f t="shared" si="2"/>
        <v>0</v>
      </c>
    </row>
    <row r="17" spans="1:26" ht="41.25" customHeight="1" x14ac:dyDescent="0.4">
      <c r="A17" s="10" t="s">
        <v>31</v>
      </c>
      <c r="B17" s="15">
        <v>12</v>
      </c>
      <c r="C17" s="106">
        <f t="shared" si="0"/>
        <v>643</v>
      </c>
      <c r="D17" s="7">
        <f t="shared" si="3"/>
        <v>81</v>
      </c>
      <c r="E17" s="105">
        <f>'РОЗДІЛ І ІФ'!E17+'РОЗДІЛ І Жит '!E17+'РОЗДІЛ І Дон'!E17+'РОЗДІЛ І Він'!E17+'РОЗДІЛ І Вол'!E17+'РОЗДІЛ І Дн'!E17+'РОЗДІЛ І Запор'!E17+'РОЗДІЛ І Закар'!E17+'РОЗДІЛ І Кіров'!E17+'РОЗДІЛ І Київс'!E17+'РОЗДІЛ І Луг'!E17+'РОЗДІЛ І Львів'!E17+'РОЗДІЛ І Київ'!E17+'РОЗДІЛ І Микол'!E17+'РОЗДІЛ І Одес'!E17+'РОЗДІЛ І Пол'!E17+'РОЗДІЛ І Рів'!E17+'РОЗДІЛ І Сум'!E17+'РОЗДІЛ І Терн'!E17+'РОЗДІЛ І Хар'!E17+'РОЗДІЛ І Хер'!E17+'РОЗДІЛ І Хмел'!E17+'РОЗДІЛ І Чер'!E17+'РОЗДІЛ І Чернов'!E17+'РОЗДІЛ І Черн'!E17</f>
        <v>389</v>
      </c>
      <c r="F17" s="105">
        <f>'РОЗДІЛ І ІФ'!F17+'РОЗДІЛ І Жит '!F17+'РОЗДІЛ І Дон'!F17+'РОЗДІЛ І Він'!F17+'РОЗДІЛ І Вол'!F17+'РОЗДІЛ І Дн'!F17+'РОЗДІЛ І Запор'!F17+'РОЗДІЛ І Закар'!F17+'РОЗДІЛ І Кіров'!F17+'РОЗДІЛ І Київс'!F17+'РОЗДІЛ І Луг'!F17+'РОЗДІЛ І Львів'!F17+'РОЗДІЛ І Київ'!F17+'РОЗДІЛ І Микол'!F17+'РОЗДІЛ І Одес'!F17+'РОЗДІЛ І Пол'!F17+'РОЗДІЛ І Рів'!F17+'РОЗДІЛ І Сум'!F17+'РОЗДІЛ І Терн'!F17+'РОЗДІЛ І Хар'!F17+'РОЗДІЛ І Хер'!F17+'РОЗДІЛ І Хмел'!F17+'РОЗДІЛ І Чер'!F17+'РОЗДІЛ І Чернов'!F17+'РОЗДІЛ І Черн'!F17</f>
        <v>58</v>
      </c>
      <c r="G17" s="105">
        <f>'РОЗДІЛ І ІФ'!G17+'РОЗДІЛ І Жит '!G17+'РОЗДІЛ І Дон'!G17+'РОЗДІЛ І Він'!G17+'РОЗДІЛ І Вол'!G17+'РОЗДІЛ І Дн'!G17+'РОЗДІЛ І Запор'!G17+'РОЗДІЛ І Закар'!G17+'РОЗДІЛ І Кіров'!G17+'РОЗДІЛ І Київс'!G17+'РОЗДІЛ І Луг'!G17+'РОЗДІЛ І Львів'!G17+'РОЗДІЛ І Київ'!G17+'РОЗДІЛ І Микол'!G17+'РОЗДІЛ І Одес'!G17+'РОЗДІЛ І Пол'!G17+'РОЗДІЛ І Рів'!G17+'РОЗДІЛ І Сум'!G17+'РОЗДІЛ І Терн'!G17+'РОЗДІЛ І Хар'!G17+'РОЗДІЛ І Хер'!G17+'РОЗДІЛ І Хмел'!G17+'РОЗДІЛ І Чер'!G17+'РОЗДІЛ І Чернов'!G17+'РОЗДІЛ І Черн'!G17+'РОЗДІЛ І ШВір'!C9+'РОЗДІЛ І ШО'!C9+'РОЗДІЛ І ШШ'!C9+'РОЗДІЛ І ШС'!C9+'РОЗДІЛ І ШК'!C9+'РОЗДІЛ І ХШін'!C9+'РОЗДІЛ І ШЛ'!C9</f>
        <v>6</v>
      </c>
      <c r="H17" s="105">
        <f>'РОЗДІЛ І ІФ'!H17+'РОЗДІЛ І Жит '!H17+'РОЗДІЛ І Дон'!H17+'РОЗДІЛ І Він'!H17+'РОЗДІЛ І Вол'!H17+'РОЗДІЛ І Дн'!H17+'РОЗДІЛ І Запор'!H17+'РОЗДІЛ І Закар'!H17+'РОЗДІЛ І Кіров'!H17+'РОЗДІЛ І Київс'!H17+'РОЗДІЛ І Луг'!H17+'РОЗДІЛ І Львів'!H17+'РОЗДІЛ І Київ'!H17+'РОЗДІЛ І Микол'!H17+'РОЗДІЛ І Одес'!H17+'РОЗДІЛ І Пол'!H17+'РОЗДІЛ І Рів'!H17+'РОЗДІЛ І Сум'!H17+'РОЗДІЛ І Терн'!H17+'РОЗДІЛ І Хар'!H17+'РОЗДІЛ І Хер'!H17+'РОЗДІЛ І Хмел'!H17+'РОЗДІЛ І Чер'!H17+'РОЗДІЛ І Чернов'!H17+'РОЗДІЛ І Черн'!H17</f>
        <v>0</v>
      </c>
      <c r="I17" s="105">
        <f>'РОЗДІЛ І ІФ'!I17+'РОЗДІЛ І Жит '!I17+'РОЗДІЛ І Дон'!I17+'РОЗДІЛ І Він'!I17+'РОЗДІЛ І Вол'!I17+'РОЗДІЛ І Дн'!I17+'РОЗДІЛ І Запор'!I17+'РОЗДІЛ І Закар'!I17+'РОЗДІЛ І Кіров'!I17+'РОЗДІЛ І Київс'!I17+'РОЗДІЛ І Луг'!I17+'РОЗДІЛ І Львів'!I17+'РОЗДІЛ І Київ'!I17+'РОЗДІЛ І Микол'!I17+'РОЗДІЛ І Одес'!I17+'РОЗДІЛ І Пол'!I17+'РОЗДІЛ І Рів'!I17+'РОЗДІЛ І Сум'!I17+'РОЗДІЛ І Терн'!I17+'РОЗДІЛ І Хар'!I17+'РОЗДІЛ І Хер'!I17+'РОЗДІЛ І Хмел'!I17+'РОЗДІЛ І Чер'!I17+'РОЗДІЛ І Чернов'!I17+'РОЗДІЛ І Черн'!I17</f>
        <v>31</v>
      </c>
      <c r="J17" s="105">
        <f>'РОЗДІЛ І ІФ'!J17+'РОЗДІЛ І Жит '!J17+'РОЗДІЛ І Дон'!J17+'РОЗДІЛ І Він'!J17+'РОЗДІЛ І Вол'!J17+'РОЗДІЛ І Дн'!J17+'РОЗДІЛ І Запор'!J17+'РОЗДІЛ І Закар'!J17+'РОЗДІЛ І Кіров'!J17+'РОЗДІЛ І Київс'!J17+'РОЗДІЛ І Луг'!J17+'РОЗДІЛ І Львів'!J17+'РОЗДІЛ І Київ'!J17+'РОЗДІЛ І Микол'!J17+'РОЗДІЛ І Одес'!J17+'РОЗДІЛ І Пол'!J17+'РОЗДІЛ І Рів'!J17+'РОЗДІЛ І Сум'!J17+'РОЗДІЛ І Терн'!J17+'РОЗДІЛ І Хар'!J17+'РОЗДІЛ І Хер'!J17+'РОЗДІЛ І Хмел'!J17+'РОЗДІЛ І Чер'!J17+'РОЗДІЛ І Чернов'!J17+'РОЗДІЛ І Черн'!J17</f>
        <v>0</v>
      </c>
      <c r="K17" s="105">
        <f>'РОЗДІЛ І ІФ'!K17+'РОЗДІЛ І Жит '!K17+'РОЗДІЛ І Дон'!K17+'РОЗДІЛ І Він'!K17+'РОЗДІЛ І Вол'!K17+'РОЗДІЛ І Дн'!K17+'РОЗДІЛ І Запор'!K17+'РОЗДІЛ І Закар'!K17+'РОЗДІЛ І Кіров'!K17+'РОЗДІЛ І Київс'!K17+'РОЗДІЛ І Луг'!K17+'РОЗДІЛ І Львів'!K17+'РОЗДІЛ І Київ'!K17+'РОЗДІЛ І Микол'!K17+'РОЗДІЛ І Одес'!K17+'РОЗДІЛ І Пол'!K17+'РОЗДІЛ І Рів'!K17+'РОЗДІЛ І Сум'!K17+'РОЗДІЛ І Терн'!K17+'РОЗДІЛ І Хар'!K17+'РОЗДІЛ І Хер'!K17+'РОЗДІЛ І Хмел'!K17+'РОЗДІЛ І Чер'!K17+'РОЗДІЛ І Чернов'!K17+'РОЗДІЛ І Черн'!K17+'РОЗДІЛ І ШО'!C9+'РОЗДІЛ І ШШ'!C9</f>
        <v>2</v>
      </c>
      <c r="L17" s="105">
        <f>'РОЗДІЛ І ІФ'!L17+'РОЗДІЛ І Жит '!L17+'РОЗДІЛ І Дон'!L17+'РОЗДІЛ І Він'!L17+'РОЗДІЛ І Вол'!L17+'РОЗДІЛ І Дн'!L17+'РОЗДІЛ І Запор'!L17+'РОЗДІЛ І Закар'!L17+'РОЗДІЛ І Кіров'!L17+'РОЗДІЛ І Київс'!L17+'РОЗДІЛ І Луг'!L17+'РОЗДІЛ І Львів'!L17+'РОЗДІЛ І Київ'!L17+'РОЗДІЛ І Микол'!L17+'РОЗДІЛ І Одес'!L17+'РОЗДІЛ І Пол'!L17+'РОЗДІЛ І Рів'!L17+'РОЗДІЛ І Сум'!L17+'РОЗДІЛ І Терн'!L17+'РОЗДІЛ І Хар'!L17+'РОЗДІЛ І Хер'!L17+'РОЗДІЛ І Хмел'!L17+'РОЗДІЛ І Чер'!L17+'РОЗДІЛ І Чернов'!L17+'РОЗДІЛ І Черн'!L17+'РОЗДІЛ І ШО'!C9</f>
        <v>1</v>
      </c>
      <c r="M17" s="105">
        <f>'РОЗДІЛ І ІФ'!M17+'РОЗДІЛ І Жит '!M17+'РОЗДІЛ І Дон'!M17+'РОЗДІЛ І Він'!M17+'РОЗДІЛ І Вол'!M17+'РОЗДІЛ І Дн'!M17+'РОЗДІЛ І Запор'!M17+'РОЗДІЛ І Закар'!M17+'РОЗДІЛ І Кіров'!M17+'РОЗДІЛ І Київс'!M17+'РОЗДІЛ І Луг'!M17+'РОЗДІЛ І Львів'!M17+'РОЗДІЛ І Київ'!M17+'РОЗДІЛ І Микол'!M17+'РОЗДІЛ І Одес'!M17+'РОЗДІЛ І Пол'!M17+'РОЗДІЛ І Рів'!M17+'РОЗДІЛ І Сум'!M17+'РОЗДІЛ І Терн'!M17+'РОЗДІЛ І Хар'!M17+'РОЗДІЛ І Хер'!M17+'РОЗДІЛ І Хмел'!M17+'РОЗДІЛ І Чер'!M17+'РОЗДІЛ І Чернов'!M17+'РОЗДІЛ І Черн'!M17</f>
        <v>209</v>
      </c>
      <c r="N17" s="105">
        <f>'РОЗДІЛ І ІФ'!N17+'РОЗДІЛ І Жит '!N17+'РОЗДІЛ І Дон'!N17+'РОЗДІЛ І Він'!N17+'РОЗДІЛ І Вол'!N17+'РОЗДІЛ І Дн'!N17+'РОЗДІЛ І Запор'!N17+'РОЗДІЛ І Закар'!N17+'РОЗДІЛ І Кіров'!N17+'РОЗДІЛ І Київс'!N17+'РОЗДІЛ І Луг'!N17+'РОЗДІЛ І Львів'!N17+'РОЗДІЛ І Київ'!N17+'РОЗДІЛ І Микол'!N17+'РОЗДІЛ І Одес'!N17+'РОЗДІЛ І Пол'!N17+'РОЗДІЛ І Рів'!N17+'РОЗДІЛ І Сум'!N17+'РОЗДІЛ І Терн'!N17+'РОЗДІЛ І Хар'!N17+'РОЗДІЛ І Хер'!N17+'РОЗДІЛ І Хмел'!N17+'РОЗДІЛ І Чер'!N17+'РОЗДІЛ І Чернов'!N17+'РОЗДІЛ І Черн'!N17</f>
        <v>22</v>
      </c>
      <c r="O17" s="105">
        <f>'РОЗДІЛ І ІФ'!O17+'РОЗДІЛ І Жит '!O17+'РОЗДІЛ І Дон'!O17+'РОЗДІЛ І Він'!O17+'РОЗДІЛ І Вол'!O17+'РОЗДІЛ І Дн'!O17+'РОЗДІЛ І Запор'!O17+'РОЗДІЛ І Закар'!O17+'РОЗДІЛ І Кіров'!O17+'РОЗДІЛ І Київс'!O17+'РОЗДІЛ І Луг'!O17+'РОЗДІЛ І Львів'!O17+'РОЗДІЛ І Київ'!O17+'РОЗДІЛ І Микол'!O17+'РОЗДІЛ І Одес'!O17+'РОЗДІЛ І Пол'!O17+'РОЗДІЛ І Рів'!O17+'РОЗДІЛ І Сум'!O17+'РОЗДІЛ І Терн'!O17+'РОЗДІЛ І Хар'!O17+'РОЗДІЛ І Хер'!O17+'РОЗДІЛ І Хмел'!O17+'РОЗДІЛ І Чер'!O17+'РОЗДІЛ І Чернов'!O17+'РОЗДІЛ І Черн'!O17</f>
        <v>3</v>
      </c>
      <c r="P17" s="105">
        <f>'РОЗДІЛ І ІФ'!P17+'РОЗДІЛ І Жит '!P17+'РОЗДІЛ І Дон'!P17+'РОЗДІЛ І Він'!P17+'РОЗДІЛ І Вол'!P17+'РОЗДІЛ І Дн'!P17+'РОЗДІЛ І Запор'!P17+'РОЗДІЛ І Закар'!P17+'РОЗДІЛ І Кіров'!P17+'РОЗДІЛ І Київс'!P17+'РОЗДІЛ І Луг'!P17+'РОЗДІЛ І Львів'!P17+'РОЗДІЛ І Київ'!P17+'РОЗДІЛ І Микол'!P17+'РОЗДІЛ І Одес'!P17+'РОЗДІЛ І Пол'!P17+'РОЗДІЛ І Рів'!P17+'РОЗДІЛ І Сум'!P17+'РОЗДІЛ І Терн'!P17+'РОЗДІЛ І Хар'!P17+'РОЗДІЛ І Хер'!P17+'РОЗДІЛ І Хмел'!P17+'РОЗДІЛ І Чер'!P17+'РОЗДІЛ І Чернов'!P17+'РОЗДІЛ І Черн'!P17</f>
        <v>0</v>
      </c>
      <c r="Q17" s="109">
        <f>'РОЗДІЛ І ІФ'!Q17+'РОЗДІЛ І Жит '!Q17+'РОЗДІЛ І Дон'!Q17+'РОЗДІЛ І Він'!Q17+'РОЗДІЛ І Вол'!Q17+'РОЗДІЛ І Дн'!Q17+'РОЗДІЛ І Запор'!Q17+'РОЗДІЛ І Закар'!Q17+'РОЗДІЛ І Кіров'!Q17+'РОЗДІЛ І Київс'!Q17+'РОЗДІЛ І Луг'!Q17+'РОЗДІЛ І Львів'!Q17+'РОЗДІЛ І Київ'!Q17+'РОЗДІЛ І Микол'!Q17+'РОЗДІЛ І Одес'!Q17+'РОЗДІЛ І Пол'!Q17+'РОЗДІЛ І Рів'!Q17+'РОЗДІЛ І Сум'!Q17+'РОЗДІЛ І Терн'!Q17+'РОЗДІЛ І Хар'!Q17+'РОЗДІЛ І Хер'!Q17+'РОЗДІЛ І Хмел'!Q17+'РОЗДІЛ І Чер'!Q17+'РОЗДІЛ І Чернов'!Q17+'РОЗДІЛ І Черн'!Q17</f>
        <v>1</v>
      </c>
      <c r="R17" s="109">
        <f>'РОЗДІЛ І ІФ'!R17+'РОЗДІЛ І Жит '!R17+'РОЗДІЛ І Дон'!R17+'РОЗДІЛ І Він'!R17+'РОЗДІЛ І Вол'!R17+'РОЗДІЛ І Дн'!R17+'РОЗДІЛ І Запор'!R17+'РОЗДІЛ І Закар'!R17+'РОЗДІЛ І Кіров'!R17+'РОЗДІЛ І Київс'!R17+'РОЗДІЛ І Луг'!R17+'РОЗДІЛ І Львів'!R17+'РОЗДІЛ І Київ'!R17+'РОЗДІЛ І Микол'!R17+'РОЗДІЛ І Одес'!R17+'РОЗДІЛ І Пол'!R17+'РОЗДІЛ І Рів'!R17+'РОЗДІЛ І Сум'!R17+'РОЗДІЛ І Терн'!R17+'РОЗДІЛ І Хар'!R17+'РОЗДІЛ І Хер'!R17+'РОЗДІЛ І Хмел'!R17+'РОЗДІЛ І Чер'!R17+'РОЗДІЛ І Чернов'!R17+'РОЗДІЛ І Черн'!R17</f>
        <v>0</v>
      </c>
      <c r="S17" s="109">
        <f>'РОЗДІЛ І ІФ'!S17+'РОЗДІЛ І Жит '!S17+'РОЗДІЛ І Дон'!S17+'РОЗДІЛ І Він'!S17+'РОЗДІЛ І Вол'!S17+'РОЗДІЛ І Дн'!S17+'РОЗДІЛ І Запор'!S17+'РОЗДІЛ І Закар'!S17+'РОЗДІЛ І Кіров'!S17+'РОЗДІЛ І Київс'!S17+'РОЗДІЛ І Луг'!S17+'РОЗДІЛ І Львів'!S17+'РОЗДІЛ І Київ'!S17+'РОЗДІЛ І Микол'!S17+'РОЗДІЛ І Одес'!S17+'РОЗДІЛ І Пол'!S17+'РОЗДІЛ І Рів'!S17+'РОЗДІЛ І Сум'!S17+'РОЗДІЛ І Терн'!S17+'РОЗДІЛ І Хар'!S17+'РОЗДІЛ І Хер'!S17+'РОЗДІЛ І Хмел'!S17+'РОЗДІЛ І Чер'!S17+'РОЗДІЛ І Чернов'!S17+'РОЗДІЛ І Черн'!S17</f>
        <v>1</v>
      </c>
      <c r="T17" s="109">
        <f>'РОЗДІЛ І ІФ'!T17+'РОЗДІЛ І Жит '!T17+'РОЗДІЛ І Дон'!T17+'РОЗДІЛ І Він'!T17+'РОЗДІЛ І Вол'!T17+'РОЗДІЛ І Дн'!T17+'РОЗДІЛ І Запор'!T17+'РОЗДІЛ І Закар'!T17+'РОЗДІЛ І Кіров'!T17+'РОЗДІЛ І Київс'!T17+'РОЗДІЛ І Луг'!T17+'РОЗДІЛ І Львів'!T17+'РОЗДІЛ І Київ'!T17+'РОЗДІЛ І Микол'!T17+'РОЗДІЛ І Одес'!T17+'РОЗДІЛ І Пол'!T17+'РОЗДІЛ І Рів'!T17+'РОЗДІЛ І Сум'!T17+'РОЗДІЛ І Терн'!T17+'РОЗДІЛ І Хар'!T17+'РОЗДІЛ І Хер'!T17+'РОЗДІЛ І Хмел'!T17+'РОЗДІЛ І Чер'!T17+'РОЗДІЛ І Чернов'!T17+'РОЗДІЛ І Черн'!T17</f>
        <v>0</v>
      </c>
      <c r="U17" s="109">
        <f>'РОЗДІЛ І ІФ'!U17+'РОЗДІЛ І Жит '!U17+'РОЗДІЛ І Дон'!U17+'РОЗДІЛ І Він'!U17+'РОЗДІЛ І Вол'!U17+'РОЗДІЛ І Дн'!U17+'РОЗДІЛ І Запор'!U17+'РОЗДІЛ І Закар'!U17+'РОЗДІЛ І Кіров'!U17+'РОЗДІЛ І Київс'!U17+'РОЗДІЛ І Луг'!U17+'РОЗДІЛ І Львів'!U17+'РОЗДІЛ І Київ'!U17+'РОЗДІЛ І Микол'!U17+'РОЗДІЛ І Одес'!U17+'РОЗДІЛ І Пол'!U17+'РОЗДІЛ І Рів'!U17+'РОЗДІЛ І Сум'!U17+'РОЗДІЛ І Терн'!U17+'РОЗДІЛ І Хар'!U17+'РОЗДІЛ І Хер'!U17+'РОЗДІЛ І Хмел'!U17+'РОЗДІЛ І Чер'!U17+'РОЗДІЛ І Чернов'!U17+'РОЗДІЛ І Черн'!U17</f>
        <v>1</v>
      </c>
      <c r="V17" s="109">
        <f>'РОЗДІЛ І ІФ'!V17+'РОЗДІЛ І Жит '!V17+'РОЗДІЛ І Дон'!V17+'РОЗДІЛ І Він'!V17+'РОЗДІЛ І Вол'!V17+'РОЗДІЛ І Дн'!V17+'РОЗДІЛ І Запор'!V17+'РОЗДІЛ І Закар'!V17+'РОЗДІЛ І Кіров'!V17+'РОЗДІЛ І Київс'!V17+'РОЗДІЛ І Луг'!V17+'РОЗДІЛ І Львів'!V17+'РОЗДІЛ І Київ'!V17+'РОЗДІЛ І Микол'!V17+'РОЗДІЛ І Одес'!V17+'РОЗДІЛ І Пол'!V17+'РОЗДІЛ І Рів'!V17+'РОЗДІЛ І Сум'!V17+'РОЗДІЛ І Терн'!V17+'РОЗДІЛ І Хар'!V17+'РОЗДІЛ І Хер'!V17+'РОЗДІЛ І Хмел'!V17+'РОЗДІЛ І Чер'!V17+'РОЗДІЛ І Чернов'!V17+'РОЗДІЛ І Черн'!V17</f>
        <v>0</v>
      </c>
      <c r="W17" s="105">
        <f>'РОЗДІЛ І ІФ'!W17+'РОЗДІЛ І Жит '!W17+'РОЗДІЛ І Дон'!W17+'РОЗДІЛ І Він'!W17+'РОЗДІЛ І Вол'!W17+'РОЗДІЛ І Дн'!W17+'РОЗДІЛ І Запор'!W17+'РОЗДІЛ І Закар'!W17+'РОЗДІЛ І Кіров'!W17+'РОЗДІЛ І Київс'!W17+'РОЗДІЛ І Луг'!W17+'РОЗДІЛ І Львів'!W17+'РОЗДІЛ І Київ'!W17+'РОЗДІЛ І Микол'!W17+'РОЗДІЛ І Одес'!W17+'РОЗДІЛ І Пол'!W17+'РОЗДІЛ І Рів'!W17+'РОЗДІЛ І Сум'!W17+'РОЗДІЛ І Терн'!W17+'РОЗДІЛ І Хар'!W17+'РОЗДІЛ І Хер'!W17+'РОЗДІЛ І Хмел'!W17+'РОЗДІЛ І Чер'!W17+'РОЗДІЛ І Чернов'!W17+'РОЗДІЛ І Черн'!W17+Q17+S17+U17</f>
        <v>3</v>
      </c>
      <c r="X17" s="105">
        <f>'РОЗДІЛ І ІФ'!X17+'РОЗДІЛ І Жит '!X17+'РОЗДІЛ І Дон'!X17+'РОЗДІЛ І Він'!X17+'РОЗДІЛ І Вол'!X17+'РОЗДІЛ І Дн'!X17+'РОЗДІЛ І Запор'!X17+'РОЗДІЛ І Закар'!X17+'РОЗДІЛ І Кіров'!X17+'РОЗДІЛ І Київс'!X17+'РОЗДІЛ І Луг'!X17+'РОЗДІЛ І Львів'!X17+'РОЗДІЛ І Київ'!X17+'РОЗДІЛ І Микол'!X17+'РОЗДІЛ І Одес'!X17+'РОЗДІЛ І Пол'!X17+'РОЗДІЛ І Рів'!X17+'РОЗДІЛ І Сум'!X17+'РОЗДІЛ І Терн'!X17+'РОЗДІЛ І Хар'!X17+'РОЗДІЛ І Хер'!X17+'РОЗДІЛ І Хмел'!X17+'РОЗДІЛ І Чер'!X17+'РОЗДІЛ І Чернов'!X17+'РОЗДІЛ І Черн'!X17</f>
        <v>0</v>
      </c>
      <c r="Y17" s="172">
        <f t="shared" si="1"/>
        <v>643</v>
      </c>
      <c r="Z17" s="172">
        <f t="shared" si="2"/>
        <v>0</v>
      </c>
    </row>
    <row r="18" spans="1:26" ht="41.25" customHeight="1" x14ac:dyDescent="0.4">
      <c r="A18" s="10" t="s">
        <v>1</v>
      </c>
      <c r="B18" s="111">
        <v>13</v>
      </c>
      <c r="C18" s="106">
        <f t="shared" si="0"/>
        <v>125</v>
      </c>
      <c r="D18" s="7">
        <f t="shared" si="3"/>
        <v>22</v>
      </c>
      <c r="E18" s="105">
        <f>'РОЗДІЛ І ІФ'!E18+'РОЗДІЛ І Жит '!E18+'РОЗДІЛ І Дон'!E18+'РОЗДІЛ І Він'!E18+'РОЗДІЛ І Вол'!E18+'РОЗДІЛ І Дн'!E18+'РОЗДІЛ І Запор'!E18+'РОЗДІЛ І Закар'!E18+'РОЗДІЛ І Кіров'!E18+'РОЗДІЛ І Київс'!E18+'РОЗДІЛ І Луг'!E18+'РОЗДІЛ І Львів'!E18+'РОЗДІЛ І Київ'!E18+'РОЗДІЛ І Микол'!E18+'РОЗДІЛ І Одес'!E18+'РОЗДІЛ І Пол'!E18+'РОЗДІЛ І Рів'!E18+'РОЗДІЛ І Сум'!E18+'РОЗДІЛ І Терн'!E18+'РОЗДІЛ І Хар'!E18+'РОЗДІЛ І Хер'!E18+'РОЗДІЛ І Хмел'!E18+'РОЗДІЛ І Чер'!E18+'РОЗДІЛ І Чернов'!E18+'РОЗДІЛ І Черн'!E18</f>
        <v>58</v>
      </c>
      <c r="F18" s="105">
        <f>'РОЗДІЛ І ІФ'!F18+'РОЗДІЛ І Жит '!F18+'РОЗДІЛ І Дон'!F18+'РОЗДІЛ І Він'!F18+'РОЗДІЛ І Вол'!F18+'РОЗДІЛ І Дн'!F18+'РОЗДІЛ І Запор'!F18+'РОЗДІЛ І Закар'!F18+'РОЗДІЛ І Кіров'!F18+'РОЗДІЛ І Київс'!F18+'РОЗДІЛ І Луг'!F18+'РОЗДІЛ І Львів'!F18+'РОЗДІЛ І Київ'!F18+'РОЗДІЛ І Микол'!F18+'РОЗДІЛ І Одес'!F18+'РОЗДІЛ І Пол'!F18+'РОЗДІЛ І Рів'!F18+'РОЗДІЛ І Сум'!F18+'РОЗДІЛ І Терн'!F18+'РОЗДІЛ І Хар'!F18+'РОЗДІЛ І Хер'!F18+'РОЗДІЛ І Хмел'!F18+'РОЗДІЛ І Чер'!F18+'РОЗДІЛ І Чернов'!F18+'РОЗДІЛ І Черн'!F18</f>
        <v>10</v>
      </c>
      <c r="G18" s="105">
        <f>'РОЗДІЛ І ІФ'!G18+'РОЗДІЛ І Жит '!G18+'РОЗДІЛ І Дон'!G18+'РОЗДІЛ І Він'!G18+'РОЗДІЛ І Вол'!G18+'РОЗДІЛ І Дн'!G18+'РОЗДІЛ І Запор'!G18+'РОЗДІЛ І Закар'!G18+'РОЗДІЛ І Кіров'!G18+'РОЗДІЛ І Київс'!G18+'РОЗДІЛ І Луг'!G18+'РОЗДІЛ І Львів'!G18+'РОЗДІЛ І Київ'!G18+'РОЗДІЛ І Микол'!G18+'РОЗДІЛ І Одес'!G18+'РОЗДІЛ І Пол'!G18+'РОЗДІЛ І Рів'!G18+'РОЗДІЛ І Сум'!G18+'РОЗДІЛ І Терн'!G18+'РОЗДІЛ І Хар'!G18+'РОЗДІЛ І Хер'!G18+'РОЗДІЛ І Хмел'!G18+'РОЗДІЛ І Чер'!G18+'РОЗДІЛ І Чернов'!G18+'РОЗДІЛ І Черн'!G18+'РОЗДІЛ І ШВір'!C10+'РОЗДІЛ І ШО'!C10+'РОЗДІЛ І ШШ'!C10+'РОЗДІЛ І ШС'!C10+'РОЗДІЛ І ШК'!C10+'РОЗДІЛ І ХШін'!C10+'РОЗДІЛ І ШЛ'!C10</f>
        <v>3</v>
      </c>
      <c r="H18" s="105">
        <f>'РОЗДІЛ І ІФ'!H18+'РОЗДІЛ І Жит '!H18+'РОЗДІЛ І Дон'!H18+'РОЗДІЛ І Він'!H18+'РОЗДІЛ І Вол'!H18+'РОЗДІЛ І Дн'!H18+'РОЗДІЛ І Запор'!H18+'РОЗДІЛ І Закар'!H18+'РОЗДІЛ І Кіров'!H18+'РОЗДІЛ І Київс'!H18+'РОЗДІЛ І Луг'!H18+'РОЗДІЛ І Львів'!H18+'РОЗДІЛ І Київ'!H18+'РОЗДІЛ І Микол'!H18+'РОЗДІЛ І Одес'!H18+'РОЗДІЛ І Пол'!H18+'РОЗДІЛ І Рів'!H18+'РОЗДІЛ І Сум'!H18+'РОЗДІЛ І Терн'!H18+'РОЗДІЛ І Хар'!H18+'РОЗДІЛ І Хер'!H18+'РОЗДІЛ І Хмел'!H18+'РОЗДІЛ І Чер'!H18+'РОЗДІЛ І Чернов'!H18+'РОЗДІЛ І Черн'!H18</f>
        <v>0</v>
      </c>
      <c r="I18" s="105">
        <f>'РОЗДІЛ І ІФ'!I18+'РОЗДІЛ І Жит '!I18+'РОЗДІЛ І Дон'!I18+'РОЗДІЛ І Він'!I18+'РОЗДІЛ І Вол'!I18+'РОЗДІЛ І Дн'!I18+'РОЗДІЛ І Запор'!I18+'РОЗДІЛ І Закар'!I18+'РОЗДІЛ І Кіров'!I18+'РОЗДІЛ І Київс'!I18+'РОЗДІЛ І Луг'!I18+'РОЗДІЛ І Львів'!I18+'РОЗДІЛ І Київ'!I18+'РОЗДІЛ І Микол'!I18+'РОЗДІЛ І Одес'!I18+'РОЗДІЛ І Пол'!I18+'РОЗДІЛ І Рів'!I18+'РОЗДІЛ І Сум'!I18+'РОЗДІЛ І Терн'!I18+'РОЗДІЛ І Хар'!I18+'РОЗДІЛ І Хер'!I18+'РОЗДІЛ І Хмел'!I18+'РОЗДІЛ І Чер'!I18+'РОЗДІЛ І Чернов'!I18+'РОЗДІЛ І Черн'!I18</f>
        <v>21</v>
      </c>
      <c r="J18" s="105">
        <f>'РОЗДІЛ І ІФ'!J18+'РОЗДІЛ І Жит '!J18+'РОЗДІЛ І Дон'!J18+'РОЗДІЛ І Він'!J18+'РОЗДІЛ І Вол'!J18+'РОЗДІЛ І Дн'!J18+'РОЗДІЛ І Запор'!J18+'РОЗДІЛ І Закар'!J18+'РОЗДІЛ І Кіров'!J18+'РОЗДІЛ І Київс'!J18+'РОЗДІЛ І Луг'!J18+'РОЗДІЛ І Львів'!J18+'РОЗДІЛ І Київ'!J18+'РОЗДІЛ І Микол'!J18+'РОЗДІЛ І Одес'!J18+'РОЗДІЛ І Пол'!J18+'РОЗДІЛ І Рів'!J18+'РОЗДІЛ І Сум'!J18+'РОЗДІЛ І Терн'!J18+'РОЗДІЛ І Хар'!J18+'РОЗДІЛ І Хер'!J18+'РОЗДІЛ І Хмел'!J18+'РОЗДІЛ І Чер'!J18+'РОЗДІЛ І Чернов'!J18+'РОЗДІЛ І Черн'!J18</f>
        <v>0</v>
      </c>
      <c r="K18" s="105">
        <f>'РОЗДІЛ І ІФ'!K18+'РОЗДІЛ І Жит '!K18+'РОЗДІЛ І Дон'!K18+'РОЗДІЛ І Він'!K18+'РОЗДІЛ І Вол'!K18+'РОЗДІЛ І Дн'!K18+'РОЗДІЛ І Запор'!K18+'РОЗДІЛ І Закар'!K18+'РОЗДІЛ І Кіров'!K18+'РОЗДІЛ І Київс'!K18+'РОЗДІЛ І Луг'!K18+'РОЗДІЛ І Львів'!K18+'РОЗДІЛ І Київ'!K18+'РОЗДІЛ І Микол'!K18+'РОЗДІЛ І Одес'!K18+'РОЗДІЛ І Пол'!K18+'РОЗДІЛ І Рів'!K18+'РОЗДІЛ І Сум'!K18+'РОЗДІЛ І Терн'!K18+'РОЗДІЛ І Хар'!K18+'РОЗДІЛ І Хер'!K18+'РОЗДІЛ І Хмел'!K18+'РОЗДІЛ І Чер'!K18+'РОЗДІЛ І Чернов'!K18+'РОЗДІЛ І Черн'!K18+'РОЗДІЛ І ШО'!C10+'РОЗДІЛ І ШШ'!C10</f>
        <v>1</v>
      </c>
      <c r="L18" s="105">
        <f>'РОЗДІЛ І ІФ'!L18+'РОЗДІЛ І Жит '!L18+'РОЗДІЛ І Дон'!L18+'РОЗДІЛ І Він'!L18+'РОЗДІЛ І Вол'!L18+'РОЗДІЛ І Дн'!L18+'РОЗДІЛ І Запор'!L18+'РОЗДІЛ І Закар'!L18+'РОЗДІЛ І Кіров'!L18+'РОЗДІЛ І Київс'!L18+'РОЗДІЛ І Луг'!L18+'РОЗДІЛ І Львів'!L18+'РОЗДІЛ І Київ'!L18+'РОЗДІЛ І Микол'!L18+'РОЗДІЛ І Одес'!L18+'РОЗДІЛ І Пол'!L18+'РОЗДІЛ І Рів'!L18+'РОЗДІЛ І Сум'!L18+'РОЗДІЛ І Терн'!L18+'РОЗДІЛ І Хар'!L18+'РОЗДІЛ І Хер'!L18+'РОЗДІЛ І Хмел'!L18+'РОЗДІЛ І Чер'!L18+'РОЗДІЛ І Чернов'!L18+'РОЗДІЛ І Черн'!L18+'РОЗДІЛ І ШО'!C10</f>
        <v>1</v>
      </c>
      <c r="M18" s="105">
        <f>'РОЗДІЛ І ІФ'!M18+'РОЗДІЛ І Жит '!M18+'РОЗДІЛ І Дон'!M18+'РОЗДІЛ І Він'!M18+'РОЗДІЛ І Вол'!M18+'РОЗДІЛ І Дн'!M18+'РОЗДІЛ І Запор'!M18+'РОЗДІЛ І Закар'!M18+'РОЗДІЛ І Кіров'!M18+'РОЗДІЛ І Київс'!M18+'РОЗДІЛ І Луг'!M18+'РОЗДІЛ І Львів'!M18+'РОЗДІЛ І Київ'!M18+'РОЗДІЛ І Микол'!M18+'РОЗДІЛ І Одес'!M18+'РОЗДІЛ І Пол'!M18+'РОЗДІЛ І Рів'!M18+'РОЗДІЛ І Сум'!M18+'РОЗДІЛ І Терн'!M18+'РОЗДІЛ І Хар'!M18+'РОЗДІЛ І Хер'!M18+'РОЗДІЛ І Хмел'!M18+'РОЗДІЛ І Чер'!M18+'РОЗДІЛ І Чернов'!M18+'РОЗДІЛ І Черн'!M18</f>
        <v>39</v>
      </c>
      <c r="N18" s="105">
        <f>'РОЗДІЛ І ІФ'!N18+'РОЗДІЛ І Жит '!N18+'РОЗДІЛ І Дон'!N18+'РОЗДІЛ І Він'!N18+'РОЗДІЛ І Вол'!N18+'РОЗДІЛ І Дн'!N18+'РОЗДІЛ І Запор'!N18+'РОЗДІЛ І Закар'!N18+'РОЗДІЛ І Кіров'!N18+'РОЗДІЛ І Київс'!N18+'РОЗДІЛ І Луг'!N18+'РОЗДІЛ І Львів'!N18+'РОЗДІЛ І Київ'!N18+'РОЗДІЛ І Микол'!N18+'РОЗДІЛ І Одес'!N18+'РОЗДІЛ І Пол'!N18+'РОЗДІЛ І Рів'!N18+'РОЗДІЛ І Сум'!N18+'РОЗДІЛ І Терн'!N18+'РОЗДІЛ І Хар'!N18+'РОЗДІЛ І Хер'!N18+'РОЗДІЛ І Хмел'!N18+'РОЗДІЛ І Чер'!N18+'РОЗДІЛ І Чернов'!N18+'РОЗДІЛ І Черн'!N18</f>
        <v>11</v>
      </c>
      <c r="O18" s="105">
        <f>'РОЗДІЛ І ІФ'!O18+'РОЗДІЛ І Жит '!O18+'РОЗДІЛ І Дон'!O18+'РОЗДІЛ І Він'!O18+'РОЗДІЛ І Вол'!O18+'РОЗДІЛ І Дн'!O18+'РОЗДІЛ І Запор'!O18+'РОЗДІЛ І Закар'!O18+'РОЗДІЛ І Кіров'!O18+'РОЗДІЛ І Київс'!O18+'РОЗДІЛ І Луг'!O18+'РОЗДІЛ І Львів'!O18+'РОЗДІЛ І Київ'!O18+'РОЗДІЛ І Микол'!O18+'РОЗДІЛ І Одес'!O18+'РОЗДІЛ І Пол'!O18+'РОЗДІЛ І Рів'!O18+'РОЗДІЛ І Сум'!O18+'РОЗДІЛ І Терн'!O18+'РОЗДІЛ І Хар'!O18+'РОЗДІЛ І Хер'!O18+'РОЗДІЛ І Хмел'!O18+'РОЗДІЛ І Чер'!O18+'РОЗДІЛ І Чернов'!O18+'РОЗДІЛ І Черн'!O18</f>
        <v>3</v>
      </c>
      <c r="P18" s="105">
        <f>'РОЗДІЛ І ІФ'!P18+'РОЗДІЛ І Жит '!P18+'РОЗДІЛ І Дон'!P18+'РОЗДІЛ І Він'!P18+'РОЗДІЛ І Вол'!P18+'РОЗДІЛ І Дн'!P18+'РОЗДІЛ І Запор'!P18+'РОЗДІЛ І Закар'!P18+'РОЗДІЛ І Кіров'!P18+'РОЗДІЛ І Київс'!P18+'РОЗДІЛ І Луг'!P18+'РОЗДІЛ І Львів'!P18+'РОЗДІЛ І Київ'!P18+'РОЗДІЛ І Микол'!P18+'РОЗДІЛ І Одес'!P18+'РОЗДІЛ І Пол'!P18+'РОЗДІЛ І Рів'!P18+'РОЗДІЛ І Сум'!P18+'РОЗДІЛ І Терн'!P18+'РОЗДІЛ І Хар'!P18+'РОЗДІЛ І Хер'!P18+'РОЗДІЛ І Хмел'!P18+'РОЗДІЛ І Чер'!P18+'РОЗДІЛ І Чернов'!P18+'РОЗДІЛ І Черн'!P18</f>
        <v>0</v>
      </c>
      <c r="Q18" s="109">
        <f>'РОЗДІЛ І ІФ'!Q18+'РОЗДІЛ І Жит '!Q18+'РОЗДІЛ І Дон'!Q18+'РОЗДІЛ І Він'!Q18+'РОЗДІЛ І Вол'!Q18+'РОЗДІЛ І Дн'!Q18+'РОЗДІЛ І Запор'!Q18+'РОЗДІЛ І Закар'!Q18+'РОЗДІЛ І Кіров'!Q18+'РОЗДІЛ І Київс'!Q18+'РОЗДІЛ І Луг'!Q18+'РОЗДІЛ І Львів'!Q18+'РОЗДІЛ І Київ'!Q18+'РОЗДІЛ І Микол'!Q18+'РОЗДІЛ І Одес'!Q18+'РОЗДІЛ І Пол'!Q18+'РОЗДІЛ І Рів'!Q18+'РОЗДІЛ І Сум'!Q18+'РОЗДІЛ І Терн'!Q18+'РОЗДІЛ І Хар'!Q18+'РОЗДІЛ І Хер'!Q18+'РОЗДІЛ І Хмел'!Q18+'РОЗДІЛ І Чер'!Q18+'РОЗДІЛ І Чернов'!Q18+'РОЗДІЛ І Черн'!Q18</f>
        <v>0</v>
      </c>
      <c r="R18" s="109">
        <f>'РОЗДІЛ І ІФ'!R18+'РОЗДІЛ І Жит '!R18+'РОЗДІЛ І Дон'!R18+'РОЗДІЛ І Він'!R18+'РОЗДІЛ І Вол'!R18+'РОЗДІЛ І Дн'!R18+'РОЗДІЛ І Запор'!R18+'РОЗДІЛ І Закар'!R18+'РОЗДІЛ І Кіров'!R18+'РОЗДІЛ І Київс'!R18+'РОЗДІЛ І Луг'!R18+'РОЗДІЛ І Львів'!R18+'РОЗДІЛ І Київ'!R18+'РОЗДІЛ І Микол'!R18+'РОЗДІЛ І Одес'!R18+'РОЗДІЛ І Пол'!R18+'РОЗДІЛ І Рів'!R18+'РОЗДІЛ І Сум'!R18+'РОЗДІЛ І Терн'!R18+'РОЗДІЛ І Хар'!R18+'РОЗДІЛ І Хер'!R18+'РОЗДІЛ І Хмел'!R18+'РОЗДІЛ І Чер'!R18+'РОЗДІЛ І Чернов'!R18+'РОЗДІЛ І Черн'!R18</f>
        <v>0</v>
      </c>
      <c r="S18" s="109">
        <f>'РОЗДІЛ І ІФ'!S18+'РОЗДІЛ І Жит '!S18+'РОЗДІЛ І Дон'!S18+'РОЗДІЛ І Він'!S18+'РОЗДІЛ І Вол'!S18+'РОЗДІЛ І Дн'!S18+'РОЗДІЛ І Запор'!S18+'РОЗДІЛ І Закар'!S18+'РОЗДІЛ І Кіров'!S18+'РОЗДІЛ І Київс'!S18+'РОЗДІЛ І Луг'!S18+'РОЗДІЛ І Львів'!S18+'РОЗДІЛ І Київ'!S18+'РОЗДІЛ І Микол'!S18+'РОЗДІЛ І Одес'!S18+'РОЗДІЛ І Пол'!S18+'РОЗДІЛ І Рів'!S18+'РОЗДІЛ І Сум'!S18+'РОЗДІЛ І Терн'!S18+'РОЗДІЛ І Хар'!S18+'РОЗДІЛ І Хер'!S18+'РОЗДІЛ І Хмел'!S18+'РОЗДІЛ І Чер'!S18+'РОЗДІЛ І Чернов'!S18+'РОЗДІЛ І Черн'!S18</f>
        <v>0</v>
      </c>
      <c r="T18" s="109">
        <f>'РОЗДІЛ І ІФ'!T18+'РОЗДІЛ І Жит '!T18+'РОЗДІЛ І Дон'!T18+'РОЗДІЛ І Він'!T18+'РОЗДІЛ І Вол'!T18+'РОЗДІЛ І Дн'!T18+'РОЗДІЛ І Запор'!T18+'РОЗДІЛ І Закар'!T18+'РОЗДІЛ І Кіров'!T18+'РОЗДІЛ І Київс'!T18+'РОЗДІЛ І Луг'!T18+'РОЗДІЛ І Львів'!T18+'РОЗДІЛ І Київ'!T18+'РОЗДІЛ І Микол'!T18+'РОЗДІЛ І Одес'!T18+'РОЗДІЛ І Пол'!T18+'РОЗДІЛ І Рів'!T18+'РОЗДІЛ І Сум'!T18+'РОЗДІЛ І Терн'!T18+'РОЗДІЛ І Хар'!T18+'РОЗДІЛ І Хер'!T18+'РОЗДІЛ І Хмел'!T18+'РОЗДІЛ І Чер'!T18+'РОЗДІЛ І Чернов'!T18+'РОЗДІЛ І Черн'!T18</f>
        <v>0</v>
      </c>
      <c r="U18" s="109">
        <f>'РОЗДІЛ І ІФ'!U18+'РОЗДІЛ І Жит '!U18+'РОЗДІЛ І Дон'!U18+'РОЗДІЛ І Він'!U18+'РОЗДІЛ І Вол'!U18+'РОЗДІЛ І Дн'!U18+'РОЗДІЛ І Запор'!U18+'РОЗДІЛ І Закар'!U18+'РОЗДІЛ І Кіров'!U18+'РОЗДІЛ І Київс'!U18+'РОЗДІЛ І Луг'!U18+'РОЗДІЛ І Львів'!U18+'РОЗДІЛ І Київ'!U18+'РОЗДІЛ І Микол'!U18+'РОЗДІЛ І Одес'!U18+'РОЗДІЛ І Пол'!U18+'РОЗДІЛ І Рів'!U18+'РОЗДІЛ І Сум'!U18+'РОЗДІЛ І Терн'!U18+'РОЗДІЛ І Хар'!U18+'РОЗДІЛ І Хер'!U18+'РОЗДІЛ І Хмел'!U18+'РОЗДІЛ І Чер'!U18+'РОЗДІЛ І Чернов'!U18+'РОЗДІЛ І Черн'!U18</f>
        <v>0</v>
      </c>
      <c r="V18" s="109">
        <f>'РОЗДІЛ І ІФ'!V18+'РОЗДІЛ І Жит '!V18+'РОЗДІЛ І Дон'!V18+'РОЗДІЛ І Він'!V18+'РОЗДІЛ І Вол'!V18+'РОЗДІЛ І Дн'!V18+'РОЗДІЛ І Запор'!V18+'РОЗДІЛ І Закар'!V18+'РОЗДІЛ І Кіров'!V18+'РОЗДІЛ І Київс'!V18+'РОЗДІЛ І Луг'!V18+'РОЗДІЛ І Львів'!V18+'РОЗДІЛ І Київ'!V18+'РОЗДІЛ І Микол'!V18+'РОЗДІЛ І Одес'!V18+'РОЗДІЛ І Пол'!V18+'РОЗДІЛ І Рів'!V18+'РОЗДІЛ І Сум'!V18+'РОЗДІЛ І Терн'!V18+'РОЗДІЛ І Хар'!V18+'РОЗДІЛ І Хер'!V18+'РОЗДІЛ І Хмел'!V18+'РОЗДІЛ І Чер'!V18+'РОЗДІЛ І Чернов'!V18+'РОЗДІЛ І Черн'!V18</f>
        <v>0</v>
      </c>
      <c r="W18" s="105">
        <f>'РОЗДІЛ І ІФ'!W18+'РОЗДІЛ І Жит '!W18+'РОЗДІЛ І Дон'!W18+'РОЗДІЛ І Він'!W18+'РОЗДІЛ І Вол'!W18+'РОЗДІЛ І Дн'!W18+'РОЗДІЛ І Запор'!W18+'РОЗДІЛ І Закар'!W18+'РОЗДІЛ І Кіров'!W18+'РОЗДІЛ І Київс'!W18+'РОЗДІЛ І Луг'!W18+'РОЗДІЛ І Львів'!W18+'РОЗДІЛ І Київ'!W18+'РОЗДІЛ І Микол'!W18+'РОЗДІЛ І Одес'!W18+'РОЗДІЛ І Пол'!W18+'РОЗДІЛ І Рів'!W18+'РОЗДІЛ І Сум'!W18+'РОЗДІЛ І Терн'!W18+'РОЗДІЛ І Хар'!W18+'РОЗДІЛ І Хер'!W18+'РОЗДІЛ І Хмел'!W18+'РОЗДІЛ І Чер'!W18+'РОЗДІЛ І Чернов'!W18+'РОЗДІЛ І Черн'!W18+Q18+S18+U18</f>
        <v>0</v>
      </c>
      <c r="X18" s="105">
        <f>'РОЗДІЛ І ІФ'!X18+'РОЗДІЛ І Жит '!X18+'РОЗДІЛ І Дон'!X18+'РОЗДІЛ І Він'!X18+'РОЗДІЛ І Вол'!X18+'РОЗДІЛ І Дн'!X18+'РОЗДІЛ І Запор'!X18+'РОЗДІЛ І Закар'!X18+'РОЗДІЛ І Кіров'!X18+'РОЗДІЛ І Київс'!X18+'РОЗДІЛ І Луг'!X18+'РОЗДІЛ І Львів'!X18+'РОЗДІЛ І Київ'!X18+'РОЗДІЛ І Микол'!X18+'РОЗДІЛ І Одес'!X18+'РОЗДІЛ І Пол'!X18+'РОЗДІЛ І Рів'!X18+'РОЗДІЛ І Сум'!X18+'РОЗДІЛ І Терн'!X18+'РОЗДІЛ І Хар'!X18+'РОЗДІЛ І Хер'!X18+'РОЗДІЛ І Хмел'!X18+'РОЗДІЛ І Чер'!X18+'РОЗДІЛ І Чернов'!X18+'РОЗДІЛ І Черн'!X18</f>
        <v>0</v>
      </c>
      <c r="Y18" s="172">
        <f t="shared" si="1"/>
        <v>125</v>
      </c>
      <c r="Z18" s="172">
        <f t="shared" si="2"/>
        <v>0</v>
      </c>
    </row>
    <row r="19" spans="1:26" ht="41.25" customHeight="1" x14ac:dyDescent="0.4">
      <c r="A19" s="10" t="s">
        <v>1</v>
      </c>
      <c r="B19" s="112"/>
      <c r="C19" s="106">
        <f t="shared" si="0"/>
        <v>17</v>
      </c>
      <c r="D19" s="7">
        <f t="shared" si="3"/>
        <v>0</v>
      </c>
      <c r="E19" s="105">
        <f>'РОЗДІЛ І ІФ'!E19+'РОЗДІЛ І Жит '!E19+'РОЗДІЛ І Дон'!E19+'РОЗДІЛ І Він'!E19+'РОЗДІЛ І Вол'!E19+'РОЗДІЛ І Дн'!E19+'РОЗДІЛ І Запор'!E19+'РОЗДІЛ І Закар'!E19+'РОЗДІЛ І Кіров'!E19+'РОЗДІЛ І Київс'!E19+'РОЗДІЛ І Луг'!E19+'РОЗДІЛ І Львів'!E19+'РОЗДІЛ І Київ'!E19+'РОЗДІЛ І Микол'!E19+'РОЗДІЛ І Одес'!E19+'РОЗДІЛ І Пол'!E19+'РОЗДІЛ І Рів'!E19+'РОЗДІЛ І Сум'!E19+'РОЗДІЛ І Терн'!E19+'РОЗДІЛ І Хар'!E19+'РОЗДІЛ І Хер'!E19+'РОЗДІЛ І Хмел'!E19+'РОЗДІЛ І Чер'!E19+'РОЗДІЛ І Чернов'!E19+'РОЗДІЛ І Черн'!E19</f>
        <v>4</v>
      </c>
      <c r="F19" s="105">
        <f>'РОЗДІЛ І ІФ'!F19+'РОЗДІЛ І Жит '!F19+'РОЗДІЛ І Дон'!F19+'РОЗДІЛ І Він'!F19+'РОЗДІЛ І Вол'!F19+'РОЗДІЛ І Дн'!F19+'РОЗДІЛ І Запор'!F19+'РОЗДІЛ І Закар'!F19+'РОЗДІЛ І Кіров'!F19+'РОЗДІЛ І Київс'!F19+'РОЗДІЛ І Луг'!F19+'РОЗДІЛ І Львів'!F19+'РОЗДІЛ І Київ'!F19+'РОЗДІЛ І Микол'!F19+'РОЗДІЛ І Одес'!F19+'РОЗДІЛ І Пол'!F19+'РОЗДІЛ І Рів'!F19+'РОЗДІЛ І Сум'!F19+'РОЗДІЛ І Терн'!F19+'РОЗДІЛ І Хар'!F19+'РОЗДІЛ І Хер'!F19+'РОЗДІЛ І Хмел'!F19+'РОЗДІЛ І Чер'!F19+'РОЗДІЛ І Чернов'!F19+'РОЗДІЛ І Черн'!F19</f>
        <v>0</v>
      </c>
      <c r="G19" s="105">
        <f>'РОЗДІЛ І ІФ'!G19+'РОЗДІЛ І Жит '!G19+'РОЗДІЛ І Дон'!G19+'РОЗДІЛ І Він'!G19+'РОЗДІЛ І Вол'!G19+'РОЗДІЛ І Дн'!G19+'РОЗДІЛ І Запор'!G19+'РОЗДІЛ І Закар'!G19+'РОЗДІЛ І Кіров'!G19+'РОЗДІЛ І Київс'!G19+'РОЗДІЛ І Луг'!G19+'РОЗДІЛ І Львів'!G19+'РОЗДІЛ І Київ'!G19+'РОЗДІЛ І Микол'!G19+'РОЗДІЛ І Одес'!G19+'РОЗДІЛ І Пол'!G19+'РОЗДІЛ І Рів'!G19+'РОЗДІЛ І Сум'!G19+'РОЗДІЛ І Терн'!G19+'РОЗДІЛ І Хар'!G19+'РОЗДІЛ І Хер'!G19+'РОЗДІЛ І Хмел'!G19+'РОЗДІЛ І Чер'!G19+'РОЗДІЛ І Чернов'!G19+'РОЗДІЛ І Черн'!G19</f>
        <v>0</v>
      </c>
      <c r="H19" s="105">
        <f>'РОЗДІЛ І ІФ'!H19+'РОЗДІЛ І Жит '!H19+'РОЗДІЛ І Дон'!H19+'РОЗДІЛ І Він'!H19+'РОЗДІЛ І Вол'!H19+'РОЗДІЛ І Дн'!H19+'РОЗДІЛ І Запор'!H19+'РОЗДІЛ І Закар'!H19+'РОЗДІЛ І Кіров'!H19+'РОЗДІЛ І Київс'!H19+'РОЗДІЛ І Луг'!H19+'РОЗДІЛ І Львів'!H19+'РОЗДІЛ І Київ'!H19+'РОЗДІЛ І Микол'!H19+'РОЗДІЛ І Одес'!H19+'РОЗДІЛ І Пол'!H19+'РОЗДІЛ І Рів'!H19+'РОЗДІЛ І Сум'!H19+'РОЗДІЛ І Терн'!H19+'РОЗДІЛ І Хар'!H19+'РОЗДІЛ І Хер'!H19+'РОЗДІЛ І Хмел'!H19+'РОЗДІЛ І Чер'!H19+'РОЗДІЛ І Чернов'!H19+'РОЗДІЛ І Черн'!H19</f>
        <v>0</v>
      </c>
      <c r="I19" s="105">
        <f>'РОЗДІЛ І ІФ'!I19+'РОЗДІЛ І Жит '!I19+'РОЗДІЛ І Дон'!I19+'РОЗДІЛ І Він'!I19+'РОЗДІЛ І Вол'!I19+'РОЗДІЛ І Дн'!I19+'РОЗДІЛ І Запор'!I19+'РОЗДІЛ І Закар'!I19+'РОЗДІЛ І Кіров'!I19+'РОЗДІЛ І Київс'!I19+'РОЗДІЛ І Луг'!I19+'РОЗДІЛ І Львів'!I19+'РОЗДІЛ І Київ'!I19+'РОЗДІЛ І Микол'!I19+'РОЗДІЛ І Одес'!I19+'РОЗДІЛ І Пол'!I19+'РОЗДІЛ І Рів'!I19+'РОЗДІЛ І Сум'!I19+'РОЗДІЛ І Терн'!I19+'РОЗДІЛ І Хар'!I19+'РОЗДІЛ І Хер'!I19+'РОЗДІЛ І Хмел'!I19+'РОЗДІЛ І Чер'!I19+'РОЗДІЛ І Чернов'!I19+'РОЗДІЛ І Черн'!I19</f>
        <v>3</v>
      </c>
      <c r="J19" s="105">
        <f>'РОЗДІЛ І ІФ'!J19+'РОЗДІЛ І Жит '!J19+'РОЗДІЛ І Дон'!J19+'РОЗДІЛ І Він'!J19+'РОЗДІЛ І Вол'!J19+'РОЗДІЛ І Дн'!J19+'РОЗДІЛ І Запор'!J19+'РОЗДІЛ І Закар'!J19+'РОЗДІЛ І Кіров'!J19+'РОЗДІЛ І Київс'!J19+'РОЗДІЛ І Луг'!J19+'РОЗДІЛ І Львів'!J19+'РОЗДІЛ І Київ'!J19+'РОЗДІЛ І Микол'!J19+'РОЗДІЛ І Одес'!J19+'РОЗДІЛ І Пол'!J19+'РОЗДІЛ І Рів'!J19+'РОЗДІЛ І Сум'!J19+'РОЗДІЛ І Терн'!J19+'РОЗДІЛ І Хар'!J19+'РОЗДІЛ І Хер'!J19+'РОЗДІЛ І Хмел'!J19+'РОЗДІЛ І Чер'!J19+'РОЗДІЛ І Чернов'!J19+'РОЗДІЛ І Черн'!J19</f>
        <v>0</v>
      </c>
      <c r="K19" s="105">
        <f>'РОЗДІЛ І ІФ'!K19+'РОЗДІЛ І Жит '!K19+'РОЗДІЛ І Дон'!K19+'РОЗДІЛ І Він'!K19+'РОЗДІЛ І Вол'!K19+'РОЗДІЛ І Дн'!K19+'РОЗДІЛ І Запор'!K19+'РОЗДІЛ І Закар'!K19+'РОЗДІЛ І Кіров'!K19+'РОЗДІЛ І Київс'!K19+'РОЗДІЛ І Луг'!K19+'РОЗДІЛ І Львів'!K19+'РОЗДІЛ І Київ'!K19+'РОЗДІЛ І Микол'!K19+'РОЗДІЛ І Одес'!K19+'РОЗДІЛ І Пол'!K19+'РОЗДІЛ І Рів'!K19+'РОЗДІЛ І Сум'!K19+'РОЗДІЛ І Терн'!K19+'РОЗДІЛ І Хар'!K19+'РОЗДІЛ І Хер'!K19+'РОЗДІЛ І Хмел'!K19+'РОЗДІЛ І Чер'!K19+'РОЗДІЛ І Чернов'!K19+'РОЗДІЛ І Черн'!K19+'РОЗДІЛ І ШО'!C11+'РОЗДІЛ І ШШ'!C11</f>
        <v>0</v>
      </c>
      <c r="L19" s="105">
        <f>'РОЗДІЛ І ІФ'!L19+'РОЗДІЛ І Жит '!L19+'РОЗДІЛ І Дон'!L19+'РОЗДІЛ І Він'!L19+'РОЗДІЛ І Вол'!L19+'РОЗДІЛ І Дн'!L19+'РОЗДІЛ І Запор'!L19+'РОЗДІЛ І Закар'!L19+'РОЗДІЛ І Кіров'!L19+'РОЗДІЛ І Київс'!L19+'РОЗДІЛ І Луг'!L19+'РОЗДІЛ І Львів'!L19+'РОЗДІЛ І Київ'!L19+'РОЗДІЛ І Микол'!L19+'РОЗДІЛ І Одес'!L19+'РОЗДІЛ І Пол'!L19+'РОЗДІЛ І Рів'!L19+'РОЗДІЛ І Сум'!L19+'РОЗДІЛ І Терн'!L19+'РОЗДІЛ І Хар'!L19+'РОЗДІЛ І Хер'!L19+'РОЗДІЛ І Хмел'!L19+'РОЗДІЛ І Чер'!L19+'РОЗДІЛ І Чернов'!L19+'РОЗДІЛ І Черн'!L19+'РОЗДІЛ І ШО'!C11</f>
        <v>0</v>
      </c>
      <c r="M19" s="105">
        <f>'РОЗДІЛ І ІФ'!M19+'РОЗДІЛ І Жит '!M19+'РОЗДІЛ І Дон'!M19+'РОЗДІЛ І Він'!M19+'РОЗДІЛ І Вол'!M19+'РОЗДІЛ І Дн'!M19+'РОЗДІЛ І Запор'!M19+'РОЗДІЛ І Закар'!M19+'РОЗДІЛ І Кіров'!M19+'РОЗДІЛ І Київс'!M19+'РОЗДІЛ І Луг'!M19+'РОЗДІЛ І Львів'!M19+'РОЗДІЛ І Київ'!M19+'РОЗДІЛ І Микол'!M19+'РОЗДІЛ І Одес'!M19+'РОЗДІЛ І Пол'!M19+'РОЗДІЛ І Рів'!M19+'РОЗДІЛ І Сум'!M19+'РОЗДІЛ І Терн'!M19+'РОЗДІЛ І Хар'!M19+'РОЗДІЛ І Хер'!M19+'РОЗДІЛ І Хмел'!M19+'РОЗДІЛ І Чер'!M19+'РОЗДІЛ І Чернов'!M19+'РОЗДІЛ І Черн'!M19</f>
        <v>10</v>
      </c>
      <c r="N19" s="105">
        <f>'РОЗДІЛ І ІФ'!N19+'РОЗДІЛ І Жит '!N19+'РОЗДІЛ І Дон'!N19+'РОЗДІЛ І Він'!N19+'РОЗДІЛ І Вол'!N19+'РОЗДІЛ І Дн'!N19+'РОЗДІЛ І Запор'!N19+'РОЗДІЛ І Закар'!N19+'РОЗДІЛ І Кіров'!N19+'РОЗДІЛ І Київс'!N19+'РОЗДІЛ І Луг'!N19+'РОЗДІЛ І Львів'!N19+'РОЗДІЛ І Київ'!N19+'РОЗДІЛ І Микол'!N19+'РОЗДІЛ І Одес'!N19+'РОЗДІЛ І Пол'!N19+'РОЗДІЛ І Рів'!N19+'РОЗДІЛ І Сум'!N19+'РОЗДІЛ І Терн'!N19+'РОЗДІЛ І Хар'!N19+'РОЗДІЛ І Хер'!N19+'РОЗДІЛ І Хмел'!N19+'РОЗДІЛ І Чер'!N19+'РОЗДІЛ І Чернов'!N19+'РОЗДІЛ І Черн'!N19</f>
        <v>0</v>
      </c>
      <c r="O19" s="105">
        <f>'РОЗДІЛ І ІФ'!O19+'РОЗДІЛ І Жит '!O19+'РОЗДІЛ І Дон'!O19+'РОЗДІЛ І Він'!O19+'РОЗДІЛ І Вол'!O19+'РОЗДІЛ І Дн'!O19+'РОЗДІЛ І Запор'!O19+'РОЗДІЛ І Закар'!O19+'РОЗДІЛ І Кіров'!O19+'РОЗДІЛ І Київс'!O19+'РОЗДІЛ І Луг'!O19+'РОЗДІЛ І Львів'!O19+'РОЗДІЛ І Київ'!O19+'РОЗДІЛ І Микол'!O19+'РОЗДІЛ І Одес'!O19+'РОЗДІЛ І Пол'!O19+'РОЗДІЛ І Рів'!O19+'РОЗДІЛ І Сум'!O19+'РОЗДІЛ І Терн'!O19+'РОЗДІЛ І Хар'!O19+'РОЗДІЛ І Хер'!O19+'РОЗДІЛ І Хмел'!O19+'РОЗДІЛ І Чер'!O19+'РОЗДІЛ І Чернов'!O19+'РОЗДІЛ І Черн'!O19</f>
        <v>0</v>
      </c>
      <c r="P19" s="105">
        <f>'РОЗДІЛ І ІФ'!P19+'РОЗДІЛ І Жит '!P19+'РОЗДІЛ І Дон'!P19+'РОЗДІЛ І Він'!P19+'РОЗДІЛ І Вол'!P19+'РОЗДІЛ І Дн'!P19+'РОЗДІЛ І Запор'!P19+'РОЗДІЛ І Закар'!P19+'РОЗДІЛ І Кіров'!P19+'РОЗДІЛ І Київс'!P19+'РОЗДІЛ І Луг'!P19+'РОЗДІЛ І Львів'!P19+'РОЗДІЛ І Київ'!P19+'РОЗДІЛ І Микол'!P19+'РОЗДІЛ І Одес'!P19+'РОЗДІЛ І Пол'!P19+'РОЗДІЛ І Рів'!P19+'РОЗДІЛ І Сум'!P19+'РОЗДІЛ І Терн'!P19+'РОЗДІЛ І Хар'!P19+'РОЗДІЛ І Хер'!P19+'РОЗДІЛ І Хмел'!P19+'РОЗДІЛ І Чер'!P19+'РОЗДІЛ І Чернов'!P19+'РОЗДІЛ І Черн'!P19</f>
        <v>0</v>
      </c>
      <c r="Q19" s="109">
        <f>'РОЗДІЛ І ІФ'!Q19+'РОЗДІЛ І Жит '!Q19+'РОЗДІЛ І Дон'!Q19+'РОЗДІЛ І Він'!Q19+'РОЗДІЛ І Вол'!Q19+'РОЗДІЛ І Дн'!Q19+'РОЗДІЛ І Запор'!Q19+'РОЗДІЛ І Закар'!Q19+'РОЗДІЛ І Кіров'!Q19+'РОЗДІЛ І Київс'!Q19+'РОЗДІЛ І Луг'!Q19+'РОЗДІЛ І Львів'!Q19+'РОЗДІЛ І Київ'!Q19+'РОЗДІЛ І Микол'!Q19+'РОЗДІЛ І Одес'!Q19+'РОЗДІЛ І Пол'!Q19+'РОЗДІЛ І Рів'!Q19+'РОЗДІЛ І Сум'!Q19+'РОЗДІЛ І Терн'!Q19+'РОЗДІЛ І Хар'!Q19+'РОЗДІЛ І Хер'!Q19+'РОЗДІЛ І Хмел'!Q19+'РОЗДІЛ І Чер'!Q19+'РОЗДІЛ І Чернов'!Q19+'РОЗДІЛ І Черн'!Q19</f>
        <v>0</v>
      </c>
      <c r="R19" s="109">
        <f>'РОЗДІЛ І ІФ'!R19+'РОЗДІЛ І Жит '!R19+'РОЗДІЛ І Дон'!R19+'РОЗДІЛ І Він'!R19+'РОЗДІЛ І Вол'!R19+'РОЗДІЛ І Дн'!R19+'РОЗДІЛ І Запор'!R19+'РОЗДІЛ І Закар'!R19+'РОЗДІЛ І Кіров'!R19+'РОЗДІЛ І Київс'!R19+'РОЗДІЛ І Луг'!R19+'РОЗДІЛ І Львів'!R19+'РОЗДІЛ І Київ'!R19+'РОЗДІЛ І Микол'!R19+'РОЗДІЛ І Одес'!R19+'РОЗДІЛ І Пол'!R19+'РОЗДІЛ І Рів'!R19+'РОЗДІЛ І Сум'!R19+'РОЗДІЛ І Терн'!R19+'РОЗДІЛ І Хар'!R19+'РОЗДІЛ І Хер'!R19+'РОЗДІЛ І Хмел'!R19+'РОЗДІЛ І Чер'!R19+'РОЗДІЛ І Чернов'!R19+'РОЗДІЛ І Черн'!R19</f>
        <v>0</v>
      </c>
      <c r="S19" s="109">
        <f>'РОЗДІЛ І ІФ'!S19+'РОЗДІЛ І Жит '!S19+'РОЗДІЛ І Дон'!S19+'РОЗДІЛ І Він'!S19+'РОЗДІЛ І Вол'!S19+'РОЗДІЛ І Дн'!S19+'РОЗДІЛ І Запор'!S19+'РОЗДІЛ І Закар'!S19+'РОЗДІЛ І Кіров'!S19+'РОЗДІЛ І Київс'!S19+'РОЗДІЛ І Луг'!S19+'РОЗДІЛ І Львів'!S19+'РОЗДІЛ І Київ'!S19+'РОЗДІЛ І Микол'!S19+'РОЗДІЛ І Одес'!S19+'РОЗДІЛ І Пол'!S19+'РОЗДІЛ І Рів'!S19+'РОЗДІЛ І Сум'!S19+'РОЗДІЛ І Терн'!S19+'РОЗДІЛ І Хар'!S19+'РОЗДІЛ І Хер'!S19+'РОЗДІЛ І Хмел'!S19+'РОЗДІЛ І Чер'!S19+'РОЗДІЛ І Чернов'!S19+'РОЗДІЛ І Черн'!S19</f>
        <v>0</v>
      </c>
      <c r="T19" s="109">
        <f>'РОЗДІЛ І ІФ'!T19+'РОЗДІЛ І Жит '!T19+'РОЗДІЛ І Дон'!T19+'РОЗДІЛ І Він'!T19+'РОЗДІЛ І Вол'!T19+'РОЗДІЛ І Дн'!T19+'РОЗДІЛ І Запор'!T19+'РОЗДІЛ І Закар'!T19+'РОЗДІЛ І Кіров'!T19+'РОЗДІЛ І Київс'!T19+'РОЗДІЛ І Луг'!T19+'РОЗДІЛ І Львів'!T19+'РОЗДІЛ І Київ'!T19+'РОЗДІЛ І Микол'!T19+'РОЗДІЛ І Одес'!T19+'РОЗДІЛ І Пол'!T19+'РОЗДІЛ І Рів'!T19+'РОЗДІЛ І Сум'!T19+'РОЗДІЛ І Терн'!T19+'РОЗДІЛ І Хар'!T19+'РОЗДІЛ І Хер'!T19+'РОЗДІЛ І Хмел'!T19+'РОЗДІЛ І Чер'!T19+'РОЗДІЛ І Чернов'!T19+'РОЗДІЛ І Черн'!T19</f>
        <v>0</v>
      </c>
      <c r="U19" s="109">
        <f>'РОЗДІЛ І ІФ'!U19+'РОЗДІЛ І Жит '!U19+'РОЗДІЛ І Дон'!U19+'РОЗДІЛ І Він'!U19+'РОЗДІЛ І Вол'!U19+'РОЗДІЛ І Дн'!U19+'РОЗДІЛ І Запор'!U19+'РОЗДІЛ І Закар'!U19+'РОЗДІЛ І Кіров'!U19+'РОЗДІЛ І Київс'!U19+'РОЗДІЛ І Луг'!U19+'РОЗДІЛ І Львів'!U19+'РОЗДІЛ І Київ'!U19+'РОЗДІЛ І Микол'!U19+'РОЗДІЛ І Одес'!U19+'РОЗДІЛ І Пол'!U19+'РОЗДІЛ І Рів'!U19+'РОЗДІЛ І Сум'!U19+'РОЗДІЛ І Терн'!U19+'РОЗДІЛ І Хар'!U19+'РОЗДІЛ І Хер'!U19+'РОЗДІЛ І Хмел'!U19+'РОЗДІЛ І Чер'!U19+'РОЗДІЛ І Чернов'!U19+'РОЗДІЛ І Черн'!U19</f>
        <v>0</v>
      </c>
      <c r="V19" s="109">
        <f>'РОЗДІЛ І ІФ'!V19+'РОЗДІЛ І Жит '!V19+'РОЗДІЛ І Дон'!V19+'РОЗДІЛ І Він'!V19+'РОЗДІЛ І Вол'!V19+'РОЗДІЛ І Дн'!V19+'РОЗДІЛ І Запор'!V19+'РОЗДІЛ І Закар'!V19+'РОЗДІЛ І Кіров'!V19+'РОЗДІЛ І Київс'!V19+'РОЗДІЛ І Луг'!V19+'РОЗДІЛ І Львів'!V19+'РОЗДІЛ І Київ'!V19+'РОЗДІЛ І Микол'!V19+'РОЗДІЛ І Одес'!V19+'РОЗДІЛ І Пол'!V19+'РОЗДІЛ І Рів'!V19+'РОЗДІЛ І Сум'!V19+'РОЗДІЛ І Терн'!V19+'РОЗДІЛ І Хар'!V19+'РОЗДІЛ І Хер'!V19+'РОЗДІЛ І Хмел'!V19+'РОЗДІЛ І Чер'!V19+'РОЗДІЛ І Чернов'!V19+'РОЗДІЛ І Черн'!V19</f>
        <v>0</v>
      </c>
      <c r="W19" s="105">
        <f>'РОЗДІЛ І ІФ'!W19+'РОЗДІЛ І Жит '!W19+'РОЗДІЛ І Дон'!W19+'РОЗДІЛ І Він'!W19+'РОЗДІЛ І Вол'!W19+'РОЗДІЛ І Дн'!W19+'РОЗДІЛ І Запор'!W19+'РОЗДІЛ І Закар'!W19+'РОЗДІЛ І Кіров'!W19+'РОЗДІЛ І Київс'!W19+'РОЗДІЛ І Луг'!W19+'РОЗДІЛ І Львів'!W19+'РОЗДІЛ І Київ'!W19+'РОЗДІЛ І Микол'!W19+'РОЗДІЛ І Одес'!W19+'РОЗДІЛ І Пол'!W19+'РОЗДІЛ І Рів'!W19+'РОЗДІЛ І Сум'!W19+'РОЗДІЛ І Терн'!W19+'РОЗДІЛ І Хар'!W19+'РОЗДІЛ І Хер'!W19+'РОЗДІЛ І Хмел'!W19+'РОЗДІЛ І Чер'!W19+'РОЗДІЛ І Чернов'!W19+'РОЗДІЛ І Черн'!W19+Q19+S19+U19</f>
        <v>0</v>
      </c>
      <c r="X19" s="105">
        <f>'РОЗДІЛ І ІФ'!X19+'РОЗДІЛ І Жит '!X19+'РОЗДІЛ І Дон'!X19+'РОЗДІЛ І Він'!X19+'РОЗДІЛ І Вол'!X19+'РОЗДІЛ І Дн'!X19+'РОЗДІЛ І Запор'!X19+'РОЗДІЛ І Закар'!X19+'РОЗДІЛ І Кіров'!X19+'РОЗДІЛ І Київс'!X19+'РОЗДІЛ І Луг'!X19+'РОЗДІЛ І Львів'!X19+'РОЗДІЛ І Київ'!X19+'РОЗДІЛ І Микол'!X19+'РОЗДІЛ І Одес'!X19+'РОЗДІЛ І Пол'!X19+'РОЗДІЛ І Рів'!X19+'РОЗДІЛ І Сум'!X19+'РОЗДІЛ І Терн'!X19+'РОЗДІЛ І Хар'!X19+'РОЗДІЛ І Хер'!X19+'РОЗДІЛ І Хмел'!X19+'РОЗДІЛ І Чер'!X19+'РОЗДІЛ І Чернов'!X19+'РОЗДІЛ І Черн'!X19</f>
        <v>0</v>
      </c>
      <c r="Y19" s="172">
        <f t="shared" si="1"/>
        <v>17</v>
      </c>
      <c r="Z19" s="172">
        <f t="shared" si="2"/>
        <v>0</v>
      </c>
    </row>
    <row r="20" spans="1:26" ht="47.25" x14ac:dyDescent="0.4">
      <c r="A20" s="5" t="s">
        <v>40</v>
      </c>
      <c r="B20" s="14">
        <v>14</v>
      </c>
      <c r="C20" s="106">
        <f t="shared" si="0"/>
        <v>366</v>
      </c>
      <c r="D20" s="7">
        <f t="shared" si="3"/>
        <v>74</v>
      </c>
      <c r="E20" s="105">
        <f>'РОЗДІЛ І ІФ'!E20+'РОЗДІЛ І Жит '!E20+'РОЗДІЛ І Дон'!E20+'РОЗДІЛ І Він'!E20+'РОЗДІЛ І Вол'!E20+'РОЗДІЛ І Дн'!E20+'РОЗДІЛ І Запор'!E20+'РОЗДІЛ І Закар'!E20+'РОЗДІЛ І Кіров'!E20+'РОЗДІЛ І Київс'!E20+'РОЗДІЛ І Луг'!E20+'РОЗДІЛ І Львів'!E20+'РОЗДІЛ І Київ'!E20+'РОЗДІЛ І Микол'!E20+'РОЗДІЛ І Одес'!E20+'РОЗДІЛ І Пол'!E20+'РОЗДІЛ І Рів'!E20+'РОЗДІЛ І Сум'!E20+'РОЗДІЛ І Терн'!E20+'РОЗДІЛ І Хар'!E20+'РОЗДІЛ І Хер'!E20+'РОЗДІЛ І Хмел'!E20+'РОЗДІЛ І Чер'!E20+'РОЗДІЛ І Чернов'!E20+'РОЗДІЛ І Черн'!E20</f>
        <v>248</v>
      </c>
      <c r="F20" s="105">
        <f>'РОЗДІЛ І ІФ'!F20+'РОЗДІЛ І Жит '!F20+'РОЗДІЛ І Дон'!F20+'РОЗДІЛ І Він'!F20+'РОЗДІЛ І Вол'!F20+'РОЗДІЛ І Дн'!F20+'РОЗДІЛ І Запор'!F20+'РОЗДІЛ І Закар'!F20+'РОЗДІЛ І Кіров'!F20+'РОЗДІЛ І Київс'!F20+'РОЗДІЛ І Луг'!F20+'РОЗДІЛ І Львів'!F20+'РОЗДІЛ І Київ'!F20+'РОЗДІЛ І Микол'!F20+'РОЗДІЛ І Одес'!F20+'РОЗДІЛ І Пол'!F20+'РОЗДІЛ І Рів'!F20+'РОЗДІЛ І Сум'!F20+'РОЗДІЛ І Терн'!F20+'РОЗДІЛ І Хар'!F20+'РОЗДІЛ І Хер'!F20+'РОЗДІЛ І Хмел'!F20+'РОЗДІЛ І Чер'!F20+'РОЗДІЛ І Чернов'!F20+'РОЗДІЛ І Черн'!F20</f>
        <v>55</v>
      </c>
      <c r="G20" s="105">
        <f>'РОЗДІЛ І ІФ'!G20+'РОЗДІЛ І Жит '!G20+'РОЗДІЛ І Дон'!G20+'РОЗДІЛ І Він'!G20+'РОЗДІЛ І Вол'!G20+'РОЗДІЛ І Дн'!G20+'РОЗДІЛ І Запор'!G20+'РОЗДІЛ І Закар'!G20+'РОЗДІЛ І Кіров'!G20+'РОЗДІЛ І Київс'!G20+'РОЗДІЛ І Луг'!G20+'РОЗДІЛ І Львів'!G20+'РОЗДІЛ І Київ'!G20+'РОЗДІЛ І Микол'!G20+'РОЗДІЛ І Одес'!G20+'РОЗДІЛ І Пол'!G20+'РОЗДІЛ І Рів'!G20+'РОЗДІЛ І Сум'!G20+'РОЗДІЛ І Терн'!G20+'РОЗДІЛ І Хар'!G20+'РОЗДІЛ І Хер'!G20+'РОЗДІЛ І Хмел'!G20+'РОЗДІЛ І Чер'!G20+'РОЗДІЛ І Чернов'!G20+'РОЗДІЛ І Черн'!G20+'РОЗДІЛ І ШШ'!C11+'РОЗДІЛ І ШС'!C11+'РОЗДІЛ І ШК'!C11+'РОЗДІЛ І ХШін'!C11+'РОЗДІЛ І ШО'!C11</f>
        <v>3</v>
      </c>
      <c r="H20" s="105">
        <f>'РОЗДІЛ І ІФ'!H20+'РОЗДІЛ І Жит '!H20+'РОЗДІЛ І Дон'!H20+'РОЗДІЛ І Він'!H20+'РОЗДІЛ І Вол'!H20+'РОЗДІЛ І Дн'!H20+'РОЗДІЛ І Запор'!H20+'РОЗДІЛ І Закар'!H20+'РОЗДІЛ І Кіров'!H20+'РОЗДІЛ І Київс'!H20+'РОЗДІЛ І Луг'!H20+'РОЗДІЛ І Львів'!H20+'РОЗДІЛ І Київ'!H20+'РОЗДІЛ І Микол'!H20+'РОЗДІЛ І Одес'!H20+'РОЗДІЛ І Пол'!H20+'РОЗДІЛ І Рів'!H20+'РОЗДІЛ І Сум'!H20+'РОЗДІЛ І Терн'!H20+'РОЗДІЛ І Хар'!H20+'РОЗДІЛ І Хер'!H20+'РОЗДІЛ І Хмел'!H20+'РОЗДІЛ І Чер'!H20+'РОЗДІЛ І Чернов'!H20+'РОЗДІЛ І Черн'!H20</f>
        <v>0</v>
      </c>
      <c r="I20" s="105">
        <f>'РОЗДІЛ І ІФ'!I20+'РОЗДІЛ І Жит '!I20+'РОЗДІЛ І Дон'!I20+'РОЗДІЛ І Він'!I20+'РОЗДІЛ І Вол'!I20+'РОЗДІЛ І Дн'!I20+'РОЗДІЛ І Запор'!I20+'РОЗДІЛ І Закар'!I20+'РОЗДІЛ І Кіров'!I20+'РОЗДІЛ І Київс'!I20+'РОЗДІЛ І Луг'!I20+'РОЗДІЛ І Львів'!I20+'РОЗДІЛ І Київ'!I20+'РОЗДІЛ І Микол'!I20+'РОЗДІЛ І Одес'!I20+'РОЗДІЛ І Пол'!I20+'РОЗДІЛ І Рів'!I20+'РОЗДІЛ І Сум'!I20+'РОЗДІЛ І Терн'!I20+'РОЗДІЛ І Хар'!I20+'РОЗДІЛ І Хер'!I20+'РОЗДІЛ І Хмел'!I20+'РОЗДІЛ І Чер'!I20+'РОЗДІЛ І Чернов'!I20+'РОЗДІЛ І Черн'!I20</f>
        <v>29</v>
      </c>
      <c r="J20" s="105">
        <f>'РОЗДІЛ І ІФ'!J20+'РОЗДІЛ І Жит '!J20+'РОЗДІЛ І Дон'!J20+'РОЗДІЛ І Він'!J20+'РОЗДІЛ І Вол'!J20+'РОЗДІЛ І Дн'!J20+'РОЗДІЛ І Запор'!J20+'РОЗДІЛ І Закар'!J20+'РОЗДІЛ І Кіров'!J20+'РОЗДІЛ І Київс'!J20+'РОЗДІЛ І Луг'!J20+'РОЗДІЛ І Львів'!J20+'РОЗДІЛ І Київ'!J20+'РОЗДІЛ І Микол'!J20+'РОЗДІЛ І Одес'!J20+'РОЗДІЛ І Пол'!J20+'РОЗДІЛ І Рів'!J20+'РОЗДІЛ І Сум'!J20+'РОЗДІЛ І Терн'!J20+'РОЗДІЛ І Хар'!J20+'РОЗДІЛ І Хер'!J20+'РОЗДІЛ І Хмел'!J20+'РОЗДІЛ І Чер'!J20+'РОЗДІЛ І Чернов'!J20+'РОЗДІЛ І Черн'!J20</f>
        <v>2</v>
      </c>
      <c r="K20" s="105">
        <f>'РОЗДІЛ І ІФ'!K20+'РОЗДІЛ І Жит '!K20+'РОЗДІЛ І Дон'!K20+'РОЗДІЛ І Він'!K20+'РОЗДІЛ І Вол'!K20+'РОЗДІЛ І Дн'!K20+'РОЗДІЛ І Запор'!K20+'РОЗДІЛ І Закар'!K20+'РОЗДІЛ І Кіров'!K20+'РОЗДІЛ І Київс'!K20+'РОЗДІЛ І Луг'!K20+'РОЗДІЛ І Львів'!K20+'РОЗДІЛ І Київ'!K20+'РОЗДІЛ І Микол'!K20+'РОЗДІЛ І Одес'!K20+'РОЗДІЛ І Пол'!K20+'РОЗДІЛ І Рів'!K20+'РОЗДІЛ І Сум'!K20+'РОЗДІЛ І Терн'!K20+'РОЗДІЛ І Хар'!K20+'РОЗДІЛ І Хер'!K20+'РОЗДІЛ І Хмел'!K20+'РОЗДІЛ І Чер'!K20+'РОЗДІЛ І Чернов'!K20+'РОЗДІЛ І Черн'!K20+'РОЗДІЛ І ШО'!C11+'РОЗДІЛ І ШШ'!C11</f>
        <v>0</v>
      </c>
      <c r="L20" s="105">
        <f>'РОЗДІЛ І ІФ'!L20+'РОЗДІЛ І Жит '!L20+'РОЗДІЛ І Дон'!L20+'РОЗДІЛ І Він'!L20+'РОЗДІЛ І Вол'!L20+'РОЗДІЛ І Дн'!L20+'РОЗДІЛ І Запор'!L20+'РОЗДІЛ І Закар'!L20+'РОЗДІЛ І Кіров'!L20+'РОЗДІЛ І Київс'!L20+'РОЗДІЛ І Луг'!L20+'РОЗДІЛ І Львів'!L20+'РОЗДІЛ І Київ'!L20+'РОЗДІЛ І Микол'!L20+'РОЗДІЛ І Одес'!L20+'РОЗДІЛ І Пол'!L20+'РОЗДІЛ І Рів'!L20+'РОЗДІЛ І Сум'!L20+'РОЗДІЛ І Терн'!L20+'РОЗДІЛ І Хар'!L20+'РОЗДІЛ І Хер'!L20+'РОЗДІЛ І Хмел'!L20+'РОЗДІЛ І Чер'!L20+'РОЗДІЛ І Чернов'!L20+'РОЗДІЛ І Черн'!L20</f>
        <v>0</v>
      </c>
      <c r="M20" s="105">
        <f>'РОЗДІЛ І ІФ'!M20+'РОЗДІЛ І Жит '!M20+'РОЗДІЛ І Дон'!M20+'РОЗДІЛ І Він'!M20+'РОЗДІЛ І Вол'!M20+'РОЗДІЛ І Дн'!M20+'РОЗДІЛ І Запор'!M20+'РОЗДІЛ І Закар'!M20+'РОЗДІЛ І Кіров'!M20+'РОЗДІЛ І Київс'!M20+'РОЗДІЛ І Луг'!M20+'РОЗДІЛ І Львів'!M20+'РОЗДІЛ І Київ'!M20+'РОЗДІЛ І Микол'!M20+'РОЗДІЛ І Одес'!M20+'РОЗДІЛ І Пол'!M20+'РОЗДІЛ І Рів'!M20+'РОЗДІЛ І Сум'!M20+'РОЗДІЛ І Терн'!M20+'РОЗДІЛ І Хар'!M20+'РОЗДІЛ І Хер'!M20+'РОЗДІЛ І Хмел'!M20+'РОЗДІЛ І Чер'!M20+'РОЗДІЛ І Чернов'!M20+'РОЗДІЛ І Черн'!M20</f>
        <v>81</v>
      </c>
      <c r="N20" s="105">
        <f>'РОЗДІЛ І ІФ'!N20+'РОЗДІЛ І Жит '!N20+'РОЗДІЛ І Дон'!N20+'РОЗДІЛ І Він'!N20+'РОЗДІЛ І Вол'!N20+'РОЗДІЛ І Дн'!N20+'РОЗДІЛ І Запор'!N20+'РОЗДІЛ І Закар'!N20+'РОЗДІЛ І Кіров'!N20+'РОЗДІЛ І Київс'!N20+'РОЗДІЛ І Луг'!N20+'РОЗДІЛ І Львів'!N20+'РОЗДІЛ І Київ'!N20+'РОЗДІЛ І Микол'!N20+'РОЗДІЛ І Одес'!N20+'РОЗДІЛ І Пол'!N20+'РОЗДІЛ І Рів'!N20+'РОЗДІЛ І Сум'!N20+'РОЗДІЛ І Терн'!N20+'РОЗДІЛ І Хар'!N20+'РОЗДІЛ І Хер'!N20+'РОЗДІЛ І Хмел'!N20+'РОЗДІЛ І Чер'!N20+'РОЗДІЛ І Чернов'!N20+'РОЗДІЛ І Черн'!N20</f>
        <v>17</v>
      </c>
      <c r="O20" s="105">
        <f>'РОЗДІЛ І ІФ'!O20+'РОЗДІЛ І Жит '!O20+'РОЗДІЛ І Дон'!O20+'РОЗДІЛ І Він'!O20+'РОЗДІЛ І Вол'!O20+'РОЗДІЛ І Дн'!O20+'РОЗДІЛ І Запор'!O20+'РОЗДІЛ І Закар'!O20+'РОЗДІЛ І Кіров'!O20+'РОЗДІЛ І Київс'!O20+'РОЗДІЛ І Луг'!O20+'РОЗДІЛ І Львів'!O20+'РОЗДІЛ І Київ'!O20+'РОЗДІЛ І Микол'!O20+'РОЗДІЛ І Одес'!O20+'РОЗДІЛ І Пол'!O20+'РОЗДІЛ І Рів'!O20+'РОЗДІЛ І Сум'!O20+'РОЗДІЛ І Терн'!O20+'РОЗДІЛ І Хар'!O20+'РОЗДІЛ І Хер'!O20+'РОЗДІЛ І Хмел'!O20+'РОЗДІЛ І Чер'!O20+'РОЗДІЛ І Чернов'!O20+'РОЗДІЛ І Черн'!O20</f>
        <v>2</v>
      </c>
      <c r="P20" s="105">
        <f>'РОЗДІЛ І ІФ'!P20+'РОЗДІЛ І Жит '!P20+'РОЗДІЛ І Дон'!P20+'РОЗДІЛ І Він'!P20+'РОЗДІЛ І Вол'!P20+'РОЗДІЛ І Дн'!P20+'РОЗДІЛ І Запор'!P20+'РОЗДІЛ І Закар'!P20+'РОЗДІЛ І Кіров'!P20+'РОЗДІЛ І Київс'!P20+'РОЗДІЛ І Луг'!P20+'РОЗДІЛ І Львів'!P20+'РОЗДІЛ І Київ'!P20+'РОЗДІЛ І Микол'!P20+'РОЗДІЛ І Одес'!P20+'РОЗДІЛ І Пол'!P20+'РОЗДІЛ І Рів'!P20+'РОЗДІЛ І Сум'!P20+'РОЗДІЛ І Терн'!P20+'РОЗДІЛ І Хар'!P20+'РОЗДІЛ І Хер'!P20+'РОЗДІЛ І Хмел'!P20+'РОЗДІЛ І Чер'!P20+'РОЗДІЛ І Чернов'!P20+'РОЗДІЛ І Черн'!P20</f>
        <v>0</v>
      </c>
      <c r="Q20" s="109">
        <f>'РОЗДІЛ І ІФ'!Q20+'РОЗДІЛ І Жит '!Q20+'РОЗДІЛ І Дон'!Q20+'РОЗДІЛ І Він'!Q20+'РОЗДІЛ І Вол'!Q20+'РОЗДІЛ І Дн'!Q20+'РОЗДІЛ І Запор'!Q20+'РОЗДІЛ І Закар'!Q20+'РОЗДІЛ І Кіров'!Q20+'РОЗДІЛ І Київс'!Q20+'РОЗДІЛ І Луг'!Q20+'РОЗДІЛ І Львів'!Q20+'РОЗДІЛ І Київ'!Q20+'РОЗДІЛ І Микол'!Q20+'РОЗДІЛ І Одес'!Q20+'РОЗДІЛ І Пол'!Q20+'РОЗДІЛ І Рів'!Q20+'РОЗДІЛ І Сум'!Q20+'РОЗДІЛ І Терн'!Q20+'РОЗДІЛ І Хар'!Q20+'РОЗДІЛ І Хер'!Q20+'РОЗДІЛ І Хмел'!Q20+'РОЗДІЛ І Чер'!Q20+'РОЗДІЛ І Чернов'!Q20+'РОЗДІЛ І Черн'!Q20</f>
        <v>0</v>
      </c>
      <c r="R20" s="109">
        <f>'РОЗДІЛ І ІФ'!R20+'РОЗДІЛ І Жит '!R20+'РОЗДІЛ І Дон'!R20+'РОЗДІЛ І Він'!R20+'РОЗДІЛ І Вол'!R20+'РОЗДІЛ І Дн'!R20+'РОЗДІЛ І Запор'!R20+'РОЗДІЛ І Закар'!R20+'РОЗДІЛ І Кіров'!R20+'РОЗДІЛ І Київс'!R20+'РОЗДІЛ І Луг'!R20+'РОЗДІЛ І Львів'!R20+'РОЗДІЛ І Київ'!R20+'РОЗДІЛ І Микол'!R20+'РОЗДІЛ І Одес'!R20+'РОЗДІЛ І Пол'!R20+'РОЗДІЛ І Рів'!R20+'РОЗДІЛ І Сум'!R20+'РОЗДІЛ І Терн'!R20+'РОЗДІЛ І Хар'!R20+'РОЗДІЛ І Хер'!R20+'РОЗДІЛ І Хмел'!R20+'РОЗДІЛ І Чер'!R20+'РОЗДІЛ І Чернов'!R20+'РОЗДІЛ І Черн'!R20</f>
        <v>0</v>
      </c>
      <c r="S20" s="109">
        <f>'РОЗДІЛ І ІФ'!S20+'РОЗДІЛ І Жит '!S20+'РОЗДІЛ І Дон'!S20+'РОЗДІЛ І Він'!S20+'РОЗДІЛ І Вол'!S20+'РОЗДІЛ І Дн'!S20+'РОЗДІЛ І Запор'!S20+'РОЗДІЛ І Закар'!S20+'РОЗДІЛ І Кіров'!S20+'РОЗДІЛ І Київс'!S20+'РОЗДІЛ І Луг'!S20+'РОЗДІЛ І Львів'!S20+'РОЗДІЛ І Київ'!S20+'РОЗДІЛ І Микол'!S20+'РОЗДІЛ І Одес'!S20+'РОЗДІЛ І Пол'!S20+'РОЗДІЛ І Рів'!S20+'РОЗДІЛ І Сум'!S20+'РОЗДІЛ І Терн'!S20+'РОЗДІЛ І Хар'!S20+'РОЗДІЛ І Хер'!S20+'РОЗДІЛ І Хмел'!S20+'РОЗДІЛ І Чер'!S20+'РОЗДІЛ І Чернов'!S20+'РОЗДІЛ І Черн'!S20</f>
        <v>0</v>
      </c>
      <c r="T20" s="109">
        <f>'РОЗДІЛ І ІФ'!T20+'РОЗДІЛ І Жит '!T20+'РОЗДІЛ І Дон'!T20+'РОЗДІЛ І Він'!T20+'РОЗДІЛ І Вол'!T20+'РОЗДІЛ І Дн'!T20+'РОЗДІЛ І Запор'!T20+'РОЗДІЛ І Закар'!T20+'РОЗДІЛ І Кіров'!T20+'РОЗДІЛ І Київс'!T20+'РОЗДІЛ І Луг'!T20+'РОЗДІЛ І Львів'!T20+'РОЗДІЛ І Київ'!T20+'РОЗДІЛ І Микол'!T20+'РОЗДІЛ І Одес'!T20+'РОЗДІЛ І Пол'!T20+'РОЗДІЛ І Рів'!T20+'РОЗДІЛ І Сум'!T20+'РОЗДІЛ І Терн'!T20+'РОЗДІЛ І Хар'!T20+'РОЗДІЛ І Хер'!T20+'РОЗДІЛ І Хмел'!T20+'РОЗДІЛ І Чер'!T20+'РОЗДІЛ І Чернов'!T20+'РОЗДІЛ І Черн'!T20</f>
        <v>0</v>
      </c>
      <c r="U20" s="109">
        <f>'РОЗДІЛ І ІФ'!U20+'РОЗДІЛ І Жит '!U20+'РОЗДІЛ І Дон'!U20+'РОЗДІЛ І Він'!U20+'РОЗДІЛ І Вол'!U20+'РОЗДІЛ І Дн'!U20+'РОЗДІЛ І Запор'!U20+'РОЗДІЛ І Закар'!U20+'РОЗДІЛ І Кіров'!U20+'РОЗДІЛ І Київс'!U20+'РОЗДІЛ І Луг'!U20+'РОЗДІЛ І Львів'!U20+'РОЗДІЛ І Київ'!U20+'РОЗДІЛ І Микол'!U20+'РОЗДІЛ І Одес'!U20+'РОЗДІЛ І Пол'!U20+'РОЗДІЛ І Рів'!U20+'РОЗДІЛ І Сум'!U20+'РОЗДІЛ І Терн'!U20+'РОЗДІЛ І Хар'!U20+'РОЗДІЛ І Хер'!U20+'РОЗДІЛ І Хмел'!U20+'РОЗДІЛ І Чер'!U20+'РОЗДІЛ І Чернов'!U20+'РОЗДІЛ І Черн'!U20</f>
        <v>2</v>
      </c>
      <c r="V20" s="109">
        <f>'РОЗДІЛ І ІФ'!V20+'РОЗДІЛ І Жит '!V20+'РОЗДІЛ І Дон'!V20+'РОЗДІЛ І Він'!V20+'РОЗДІЛ І Вол'!V20+'РОЗДІЛ І Дн'!V20+'РОЗДІЛ І Запор'!V20+'РОЗДІЛ І Закар'!V20+'РОЗДІЛ І Кіров'!V20+'РОЗДІЛ І Київс'!V20+'РОЗДІЛ І Луг'!V20+'РОЗДІЛ І Львів'!V20+'РОЗДІЛ І Київ'!V20+'РОЗДІЛ І Микол'!V20+'РОЗДІЛ І Одес'!V20+'РОЗДІЛ І Пол'!V20+'РОЗДІЛ І Рів'!V20+'РОЗДІЛ І Сум'!V20+'РОЗДІЛ І Терн'!V20+'РОЗДІЛ І Хар'!V20+'РОЗДІЛ І Хер'!V20+'РОЗДІЛ І Хмел'!V20+'РОЗДІЛ І Чер'!V20+'РОЗДІЛ І Чернов'!V20+'РОЗДІЛ І Черн'!V20</f>
        <v>0</v>
      </c>
      <c r="W20" s="105">
        <f>'РОЗДІЛ І ІФ'!W20+'РОЗДІЛ І Жит '!W20+'РОЗДІЛ І Дон'!W20+'РОЗДІЛ І Він'!W20+'РОЗДІЛ І Вол'!W20+'РОЗДІЛ І Дн'!W20+'РОЗДІЛ І Запор'!W20+'РОЗДІЛ І Закар'!W20+'РОЗДІЛ І Кіров'!W20+'РОЗДІЛ І Київс'!W20+'РОЗДІЛ І Луг'!W20+'РОЗДІЛ І Львів'!W20+'РОЗДІЛ І Київ'!W20+'РОЗДІЛ І Микол'!W20+'РОЗДІЛ І Одес'!W20+'РОЗДІЛ І Пол'!W20+'РОЗДІЛ І Рів'!W20+'РОЗДІЛ І Сум'!W20+'РОЗДІЛ І Терн'!W20+'РОЗДІЛ І Хар'!W20+'РОЗДІЛ І Хер'!W20+'РОЗДІЛ І Хмел'!W20+'РОЗДІЛ І Чер'!W20+'РОЗДІЛ І Чернов'!W20+'РОЗДІЛ І Черн'!W20+Q20+S20+U20</f>
        <v>3</v>
      </c>
      <c r="X20" s="105">
        <f>'РОЗДІЛ І ІФ'!X20+'РОЗДІЛ І Жит '!X20+'РОЗДІЛ І Дон'!X20+'РОЗДІЛ І Він'!X20+'РОЗДІЛ І Вол'!X20+'РОЗДІЛ І Дн'!X20+'РОЗДІЛ І Запор'!X20+'РОЗДІЛ І Закар'!X20+'РОЗДІЛ І Кіров'!X20+'РОЗДІЛ І Київс'!X20+'РОЗДІЛ І Луг'!X20+'РОЗДІЛ І Львів'!X20+'РОЗДІЛ І Київ'!X20+'РОЗДІЛ І Микол'!X20+'РОЗДІЛ І Одес'!X20+'РОЗДІЛ І Пол'!X20+'РОЗДІЛ І Рів'!X20+'РОЗДІЛ І Сум'!X20+'РОЗДІЛ І Терн'!X20+'РОЗДІЛ І Хар'!X20+'РОЗДІЛ І Хер'!X20+'РОЗДІЛ І Хмел'!X20+'РОЗДІЛ І Чер'!X20+'РОЗДІЛ І Чернов'!X20+'РОЗДІЛ І Черн'!X20</f>
        <v>0</v>
      </c>
      <c r="Y20" s="172">
        <f t="shared" si="1"/>
        <v>366</v>
      </c>
      <c r="Z20" s="172">
        <f t="shared" si="2"/>
        <v>0</v>
      </c>
    </row>
    <row r="21" spans="1:26" ht="36.75" customHeight="1" x14ac:dyDescent="0.4">
      <c r="A21" s="5" t="s">
        <v>41</v>
      </c>
      <c r="B21" s="14">
        <v>15</v>
      </c>
      <c r="C21" s="106">
        <f t="shared" si="0"/>
        <v>34</v>
      </c>
      <c r="D21" s="7">
        <f t="shared" si="3"/>
        <v>9</v>
      </c>
      <c r="E21" s="105">
        <f>'РОЗДІЛ І ІФ'!E21+'РОЗДІЛ І Жит '!E21+'РОЗДІЛ І Дон'!E21+'РОЗДІЛ І Він'!E21+'РОЗДІЛ І Вол'!E21+'РОЗДІЛ І Дн'!E21+'РОЗДІЛ І Запор'!E21+'РОЗДІЛ І Закар'!E21+'РОЗДІЛ І Кіров'!E21+'РОЗДІЛ І Київс'!E21+'РОЗДІЛ І Луг'!E21+'РОЗДІЛ І Львів'!E21+'РОЗДІЛ І Київ'!E21+'РОЗДІЛ І Микол'!E21+'РОЗДІЛ І Одес'!E21+'РОЗДІЛ І Пол'!E21+'РОЗДІЛ І Рів'!E21+'РОЗДІЛ І Сум'!E21+'РОЗДІЛ І Терн'!E21+'РОЗДІЛ І Хар'!E21+'РОЗДІЛ І Хер'!E21+'РОЗДІЛ І Хмел'!E21+'РОЗДІЛ І Чер'!E21+'РОЗДІЛ І Чернов'!E21+'РОЗДІЛ І Черн'!E21</f>
        <v>22</v>
      </c>
      <c r="F21" s="105">
        <f>'РОЗДІЛ І ІФ'!F21+'РОЗДІЛ І Жит '!F21+'РОЗДІЛ І Дон'!F21+'РОЗДІЛ І Він'!F21+'РОЗДІЛ І Вол'!F21+'РОЗДІЛ І Дн'!F21+'РОЗДІЛ І Запор'!F21+'РОЗДІЛ І Закар'!F21+'РОЗДІЛ І Кіров'!F21+'РОЗДІЛ І Київс'!F21+'РОЗДІЛ І Луг'!F21+'РОЗДІЛ І Львів'!F21+'РОЗДІЛ І Київ'!F21+'РОЗДІЛ І Микол'!F21+'РОЗДІЛ І Одес'!F21+'РОЗДІЛ І Пол'!F21+'РОЗДІЛ І Рів'!F21+'РОЗДІЛ І Сум'!F21+'РОЗДІЛ І Терн'!F21+'РОЗДІЛ І Хар'!F21+'РОЗДІЛ І Хер'!F21+'РОЗДІЛ І Хмел'!F21+'РОЗДІЛ І Чер'!F21+'РОЗДІЛ І Чернов'!F21+'РОЗДІЛ І Черн'!F21</f>
        <v>5</v>
      </c>
      <c r="G21" s="105">
        <f>'РОЗДІЛ І ІФ'!G21+'РОЗДІЛ І Жит '!G21+'РОЗДІЛ І Дон'!G21+'РОЗДІЛ І Він'!G21+'РОЗДІЛ І Вол'!G21+'РОЗДІЛ І Дн'!G21+'РОЗДІЛ І Запор'!G21+'РОЗДІЛ І Закар'!G21+'РОЗДІЛ І Кіров'!G21+'РОЗДІЛ І Київс'!G21+'РОЗДІЛ І Луг'!G21+'РОЗДІЛ І Львів'!G21+'РОЗДІЛ І Київ'!G21+'РОЗДІЛ І Микол'!G21+'РОЗДІЛ І Одес'!G21+'РОЗДІЛ І Пол'!G21+'РОЗДІЛ І Рів'!G21+'РОЗДІЛ І Сум'!G21+'РОЗДІЛ І Терн'!G21+'РОЗДІЛ І Хар'!G21+'РОЗДІЛ І Хер'!G21+'РОЗДІЛ І Хмел'!G21+'РОЗДІЛ І Чер'!G21+'РОЗДІЛ І Чернов'!G21+'РОЗДІЛ І Черн'!G21+'РОЗДІЛ І ШШ'!C12+'РОЗДІЛ І ШС'!C12+'РОЗДІЛ І ШК'!C12+'РОЗДІЛ І ХШін'!C12+'РОЗДІЛ І ШО'!C12</f>
        <v>0</v>
      </c>
      <c r="H21" s="105">
        <f>'РОЗДІЛ І ІФ'!H21+'РОЗДІЛ І Жит '!H21+'РОЗДІЛ І Дон'!H21+'РОЗДІЛ І Він'!H21+'РОЗДІЛ І Вол'!H21+'РОЗДІЛ І Дн'!H21+'РОЗДІЛ І Запор'!H21+'РОЗДІЛ І Закар'!H21+'РОЗДІЛ І Кіров'!H21+'РОЗДІЛ І Київс'!H21+'РОЗДІЛ І Луг'!H21+'РОЗДІЛ І Львів'!H21+'РОЗДІЛ І Київ'!H21+'РОЗДІЛ І Микол'!H21+'РОЗДІЛ І Одес'!H21+'РОЗДІЛ І Пол'!H21+'РОЗДІЛ І Рів'!H21+'РОЗДІЛ І Сум'!H21+'РОЗДІЛ І Терн'!H21+'РОЗДІЛ І Хар'!H21+'РОЗДІЛ І Хер'!H21+'РОЗДІЛ І Хмел'!H21+'РОЗДІЛ І Чер'!H21+'РОЗДІЛ І Чернов'!H21+'РОЗДІЛ І Черн'!H21</f>
        <v>0</v>
      </c>
      <c r="I21" s="105">
        <f>'РОЗДІЛ І ІФ'!I21+'РОЗДІЛ І Жит '!I21+'РОЗДІЛ І Дон'!I21+'РОЗДІЛ І Він'!I21+'РОЗДІЛ І Вол'!I21+'РОЗДІЛ І Дн'!I21+'РОЗДІЛ І Запор'!I21+'РОЗДІЛ І Закар'!I21+'РОЗДІЛ І Кіров'!I21+'РОЗДІЛ І Київс'!I21+'РОЗДІЛ І Луг'!I21+'РОЗДІЛ І Львів'!I21+'РОЗДІЛ І Київ'!I21+'РОЗДІЛ І Микол'!I21+'РОЗДІЛ І Одес'!I21+'РОЗДІЛ І Пол'!I21+'РОЗДІЛ І Рів'!I21+'РОЗДІЛ І Сум'!I21+'РОЗДІЛ І Терн'!I21+'РОЗДІЛ І Хар'!I21+'РОЗДІЛ І Хер'!I21+'РОЗДІЛ І Хмел'!I21+'РОЗДІЛ І Чер'!I21+'РОЗДІЛ І Чернов'!I21+'РОЗДІЛ І Черн'!I21</f>
        <v>2</v>
      </c>
      <c r="J21" s="105">
        <f>'РОЗДІЛ І ІФ'!J21+'РОЗДІЛ І Жит '!J21+'РОЗДІЛ І Дон'!J21+'РОЗДІЛ І Він'!J21+'РОЗДІЛ І Вол'!J21+'РОЗДІЛ І Дн'!J21+'РОЗДІЛ І Запор'!J21+'РОЗДІЛ І Закар'!J21+'РОЗДІЛ І Кіров'!J21+'РОЗДІЛ І Київс'!J21+'РОЗДІЛ І Луг'!J21+'РОЗДІЛ І Львів'!J21+'РОЗДІЛ І Київ'!J21+'РОЗДІЛ І Микол'!J21+'РОЗДІЛ І Одес'!J21+'РОЗДІЛ І Пол'!J21+'РОЗДІЛ І Рів'!J21+'РОЗДІЛ І Сум'!J21+'РОЗДІЛ І Терн'!J21+'РОЗДІЛ І Хар'!J21+'РОЗДІЛ І Хер'!J21+'РОЗДІЛ І Хмел'!J21+'РОЗДІЛ І Чер'!J21+'РОЗДІЛ І Чернов'!J21+'РОЗДІЛ І Черн'!J21</f>
        <v>0</v>
      </c>
      <c r="K21" s="105">
        <f>'РОЗДІЛ І ІФ'!K21+'РОЗДІЛ І Жит '!K21+'РОЗДІЛ І Дон'!K21+'РОЗДІЛ І Він'!K21+'РОЗДІЛ І Вол'!K21+'РОЗДІЛ І Дн'!K21+'РОЗДІЛ І Запор'!K21+'РОЗДІЛ І Закар'!K21+'РОЗДІЛ І Кіров'!K21+'РОЗДІЛ І Київс'!K21+'РОЗДІЛ І Луг'!K21+'РОЗДІЛ І Львів'!K21+'РОЗДІЛ І Київ'!K21+'РОЗДІЛ І Микол'!K21+'РОЗДІЛ І Одес'!K21+'РОЗДІЛ І Пол'!K21+'РОЗДІЛ І Рів'!K21+'РОЗДІЛ І Сум'!K21+'РОЗДІЛ І Терн'!K21+'РОЗДІЛ І Хар'!K21+'РОЗДІЛ І Хер'!K21+'РОЗДІЛ І Хмел'!K21+'РОЗДІЛ І Чер'!K21+'РОЗДІЛ І Чернов'!K21+'РОЗДІЛ І Черн'!K21</f>
        <v>0</v>
      </c>
      <c r="L21" s="105">
        <f>'РОЗДІЛ І ІФ'!L21+'РОЗДІЛ І Жит '!L21+'РОЗДІЛ І Дон'!L21+'РОЗДІЛ І Він'!L21+'РОЗДІЛ І Вол'!L21+'РОЗДІЛ І Дн'!L21+'РОЗДІЛ І Запор'!L21+'РОЗДІЛ І Закар'!L21+'РОЗДІЛ І Кіров'!L21+'РОЗДІЛ І Київс'!L21+'РОЗДІЛ І Луг'!L21+'РОЗДІЛ І Львів'!L21+'РОЗДІЛ І Київ'!L21+'РОЗДІЛ І Микол'!L21+'РОЗДІЛ І Одес'!L21+'РОЗДІЛ І Пол'!L21+'РОЗДІЛ І Рів'!L21+'РОЗДІЛ І Сум'!L21+'РОЗДІЛ І Терн'!L21+'РОЗДІЛ І Хар'!L21+'РОЗДІЛ І Хер'!L21+'РОЗДІЛ І Хмел'!L21+'РОЗДІЛ І Чер'!L21+'РОЗДІЛ І Чернов'!L21+'РОЗДІЛ І Черн'!L21</f>
        <v>0</v>
      </c>
      <c r="M21" s="105">
        <f>'РОЗДІЛ І ІФ'!M21+'РОЗДІЛ І Жит '!M21+'РОЗДІЛ І Дон'!M21+'РОЗДІЛ І Він'!M21+'РОЗДІЛ І Вол'!M21+'РОЗДІЛ І Дн'!M21+'РОЗДІЛ І Запор'!M21+'РОЗДІЛ І Закар'!M21+'РОЗДІЛ І Кіров'!M21+'РОЗДІЛ І Київс'!M21+'РОЗДІЛ І Луг'!M21+'РОЗДІЛ І Львів'!M21+'РОЗДІЛ І Київ'!M21+'РОЗДІЛ І Микол'!M21+'РОЗДІЛ І Одес'!M21+'РОЗДІЛ І Пол'!M21+'РОЗДІЛ І Рів'!M21+'РОЗДІЛ І Сум'!M21+'РОЗДІЛ І Терн'!M21+'РОЗДІЛ І Хар'!M21+'РОЗДІЛ І Хер'!M21+'РОЗДІЛ І Хмел'!M21+'РОЗДІЛ І Чер'!M21+'РОЗДІЛ І Чернов'!M21+'РОЗДІЛ І Черн'!M21</f>
        <v>10</v>
      </c>
      <c r="N21" s="105">
        <f>'РОЗДІЛ І ІФ'!N21+'РОЗДІЛ І Жит '!N21+'РОЗДІЛ І Дон'!N21+'РОЗДІЛ І Він'!N21+'РОЗДІЛ І Вол'!N21+'РОЗДІЛ І Дн'!N21+'РОЗДІЛ І Запор'!N21+'РОЗДІЛ І Закар'!N21+'РОЗДІЛ І Кіров'!N21+'РОЗДІЛ І Київс'!N21+'РОЗДІЛ І Луг'!N21+'РОЗДІЛ І Львів'!N21+'РОЗДІЛ І Київ'!N21+'РОЗДІЛ І Микол'!N21+'РОЗДІЛ І Одес'!N21+'РОЗДІЛ І Пол'!N21+'РОЗДІЛ І Рів'!N21+'РОЗДІЛ І Сум'!N21+'РОЗДІЛ І Терн'!N21+'РОЗДІЛ І Хар'!N21+'РОЗДІЛ І Хер'!N21+'РОЗДІЛ І Хмел'!N21+'РОЗДІЛ І Чер'!N21+'РОЗДІЛ І Чернов'!N21+'РОЗДІЛ І Черн'!N21</f>
        <v>4</v>
      </c>
      <c r="O21" s="105">
        <f>'РОЗДІЛ І ІФ'!O21+'РОЗДІЛ І Жит '!O21+'РОЗДІЛ І Дон'!O21+'РОЗДІЛ І Він'!O21+'РОЗДІЛ І Вол'!O21+'РОЗДІЛ І Дн'!O21+'РОЗДІЛ І Запор'!O21+'РОЗДІЛ І Закар'!O21+'РОЗДІЛ І Кіров'!O21+'РОЗДІЛ І Київс'!O21+'РОЗДІЛ І Луг'!O21+'РОЗДІЛ І Львів'!O21+'РОЗДІЛ І Київ'!O21+'РОЗДІЛ І Микол'!O21+'РОЗДІЛ І Одес'!O21+'РОЗДІЛ І Пол'!O21+'РОЗДІЛ І Рів'!O21+'РОЗДІЛ І Сум'!O21+'РОЗДІЛ І Терн'!O21+'РОЗДІЛ І Хар'!O21+'РОЗДІЛ І Хер'!O21+'РОЗДІЛ І Хмел'!O21+'РОЗДІЛ І Чер'!O21+'РОЗДІЛ І Чернов'!O21+'РОЗДІЛ І Черн'!O21</f>
        <v>0</v>
      </c>
      <c r="P21" s="105">
        <f>'РОЗДІЛ І ІФ'!P21+'РОЗДІЛ І Жит '!P21+'РОЗДІЛ І Дон'!P21+'РОЗДІЛ І Він'!P21+'РОЗДІЛ І Вол'!P21+'РОЗДІЛ І Дн'!P21+'РОЗДІЛ І Запор'!P21+'РОЗДІЛ І Закар'!P21+'РОЗДІЛ І Кіров'!P21+'РОЗДІЛ І Київс'!P21+'РОЗДІЛ І Луг'!P21+'РОЗДІЛ І Львів'!P21+'РОЗДІЛ І Київ'!P21+'РОЗДІЛ І Микол'!P21+'РОЗДІЛ І Одес'!P21+'РОЗДІЛ І Пол'!P21+'РОЗДІЛ І Рів'!P21+'РОЗДІЛ І Сум'!P21+'РОЗДІЛ І Терн'!P21+'РОЗДІЛ І Хар'!P21+'РОЗДІЛ І Хер'!P21+'РОЗДІЛ І Хмел'!P21+'РОЗДІЛ І Чер'!P21+'РОЗДІЛ І Чернов'!P21+'РОЗДІЛ І Черн'!P21</f>
        <v>0</v>
      </c>
      <c r="Q21" s="109">
        <f>'РОЗДІЛ І ІФ'!Q21+'РОЗДІЛ І Жит '!Q21+'РОЗДІЛ І Дон'!Q21+'РОЗДІЛ І Він'!Q21+'РОЗДІЛ І Вол'!Q21+'РОЗДІЛ І Дн'!Q21+'РОЗДІЛ І Запор'!Q21+'РОЗДІЛ І Закар'!Q21+'РОЗДІЛ І Кіров'!Q21+'РОЗДІЛ І Київс'!Q21+'РОЗДІЛ І Луг'!Q21+'РОЗДІЛ І Львів'!Q21+'РОЗДІЛ І Київ'!Q21+'РОЗДІЛ І Микол'!Q21+'РОЗДІЛ І Одес'!Q21+'РОЗДІЛ І Пол'!Q21+'РОЗДІЛ І Рів'!Q21+'РОЗДІЛ І Сум'!Q21+'РОЗДІЛ І Терн'!Q21+'РОЗДІЛ І Хар'!Q21+'РОЗДІЛ І Хер'!Q21+'РОЗДІЛ І Хмел'!Q21+'РОЗДІЛ І Чер'!Q21+'РОЗДІЛ І Чернов'!Q21+'РОЗДІЛ І Черн'!Q21</f>
        <v>0</v>
      </c>
      <c r="R21" s="109">
        <f>'РОЗДІЛ І ІФ'!R21+'РОЗДІЛ І Жит '!R21+'РОЗДІЛ І Дон'!R21+'РОЗДІЛ І Він'!R21+'РОЗДІЛ І Вол'!R21+'РОЗДІЛ І Дн'!R21+'РОЗДІЛ І Запор'!R21+'РОЗДІЛ І Закар'!R21+'РОЗДІЛ І Кіров'!R21+'РОЗДІЛ І Київс'!R21+'РОЗДІЛ І Луг'!R21+'РОЗДІЛ І Львів'!R21+'РОЗДІЛ І Київ'!R21+'РОЗДІЛ І Микол'!R21+'РОЗДІЛ І Одес'!R21+'РОЗДІЛ І Пол'!R21+'РОЗДІЛ І Рів'!R21+'РОЗДІЛ І Сум'!R21+'РОЗДІЛ І Терн'!R21+'РОЗДІЛ І Хар'!R21+'РОЗДІЛ І Хер'!R21+'РОЗДІЛ І Хмел'!R21+'РОЗДІЛ І Чер'!R21+'РОЗДІЛ І Чернов'!R21+'РОЗДІЛ І Черн'!R21</f>
        <v>0</v>
      </c>
      <c r="S21" s="109">
        <f>'РОЗДІЛ І ІФ'!S21+'РОЗДІЛ І Жит '!S21+'РОЗДІЛ І Дон'!S21+'РОЗДІЛ І Він'!S21+'РОЗДІЛ І Вол'!S21+'РОЗДІЛ І Дн'!S21+'РОЗДІЛ І Запор'!S21+'РОЗДІЛ І Закар'!S21+'РОЗДІЛ І Кіров'!S21+'РОЗДІЛ І Київс'!S21+'РОЗДІЛ І Луг'!S21+'РОЗДІЛ І Львів'!S21+'РОЗДІЛ І Київ'!S21+'РОЗДІЛ І Микол'!S21+'РОЗДІЛ І Одес'!S21+'РОЗДІЛ І Пол'!S21+'РОЗДІЛ І Рів'!S21+'РОЗДІЛ І Сум'!S21+'РОЗДІЛ І Терн'!S21+'РОЗДІЛ І Хар'!S21+'РОЗДІЛ І Хер'!S21+'РОЗДІЛ І Хмел'!S21+'РОЗДІЛ І Чер'!S21+'РОЗДІЛ І Чернов'!S21+'РОЗДІЛ І Черн'!S21</f>
        <v>0</v>
      </c>
      <c r="T21" s="109">
        <f>'РОЗДІЛ І ІФ'!T21+'РОЗДІЛ І Жит '!T21+'РОЗДІЛ І Дон'!T21+'РОЗДІЛ І Він'!T21+'РОЗДІЛ І Вол'!T21+'РОЗДІЛ І Дн'!T21+'РОЗДІЛ І Запор'!T21+'РОЗДІЛ І Закар'!T21+'РОЗДІЛ І Кіров'!T21+'РОЗДІЛ І Київс'!T21+'РОЗДІЛ І Луг'!T21+'РОЗДІЛ І Львів'!T21+'РОЗДІЛ І Київ'!T21+'РОЗДІЛ І Микол'!T21+'РОЗДІЛ І Одес'!T21+'РОЗДІЛ І Пол'!T21+'РОЗДІЛ І Рів'!T21+'РОЗДІЛ І Сум'!T21+'РОЗДІЛ І Терн'!T21+'РОЗДІЛ І Хар'!T21+'РОЗДІЛ І Хер'!T21+'РОЗДІЛ І Хмел'!T21+'РОЗДІЛ І Чер'!T21+'РОЗДІЛ І Чернов'!T21+'РОЗДІЛ І Черн'!T21</f>
        <v>0</v>
      </c>
      <c r="U21" s="109">
        <f>'РОЗДІЛ І ІФ'!U21+'РОЗДІЛ І Жит '!U21+'РОЗДІЛ І Дон'!U21+'РОЗДІЛ І Він'!U21+'РОЗДІЛ І Вол'!U21+'РОЗДІЛ І Дн'!U21+'РОЗДІЛ І Запор'!U21+'РОЗДІЛ І Закар'!U21+'РОЗДІЛ І Кіров'!U21+'РОЗДІЛ І Київс'!U21+'РОЗДІЛ І Луг'!U21+'РОЗДІЛ І Львів'!U21+'РОЗДІЛ І Київ'!U21+'РОЗДІЛ І Микол'!U21+'РОЗДІЛ І Одес'!U21+'РОЗДІЛ І Пол'!U21+'РОЗДІЛ І Рів'!U21+'РОЗДІЛ І Сум'!U21+'РОЗДІЛ І Терн'!U21+'РОЗДІЛ І Хар'!U21+'РОЗДІЛ І Хер'!U21+'РОЗДІЛ І Хмел'!U21+'РОЗДІЛ І Чер'!U21+'РОЗДІЛ І Чернов'!U21+'РОЗДІЛ І Черн'!U21</f>
        <v>0</v>
      </c>
      <c r="V21" s="109">
        <f>'РОЗДІЛ І ІФ'!V21+'РОЗДІЛ І Жит '!V21+'РОЗДІЛ І Дон'!V21+'РОЗДІЛ І Він'!V21+'РОЗДІЛ І Вол'!V21+'РОЗДІЛ І Дн'!V21+'РОЗДІЛ І Запор'!V21+'РОЗДІЛ І Закар'!V21+'РОЗДІЛ І Кіров'!V21+'РОЗДІЛ І Київс'!V21+'РОЗДІЛ І Луг'!V21+'РОЗДІЛ І Львів'!V21+'РОЗДІЛ І Київ'!V21+'РОЗДІЛ І Микол'!V21+'РОЗДІЛ І Одес'!V21+'РОЗДІЛ І Пол'!V21+'РОЗДІЛ І Рів'!V21+'РОЗДІЛ І Сум'!V21+'РОЗДІЛ І Терн'!V21+'РОЗДІЛ І Хар'!V21+'РОЗДІЛ І Хер'!V21+'РОЗДІЛ І Хмел'!V21+'РОЗДІЛ І Чер'!V21+'РОЗДІЛ І Чернов'!V21+'РОЗДІЛ І Черн'!V21</f>
        <v>0</v>
      </c>
      <c r="W21" s="105">
        <f>'РОЗДІЛ І ІФ'!W21+'РОЗДІЛ І Жит '!W21+'РОЗДІЛ І Дон'!W21+'РОЗДІЛ І Він'!W21+'РОЗДІЛ І Вол'!W21+'РОЗДІЛ І Дн'!W21+'РОЗДІЛ І Запор'!W21+'РОЗДІЛ І Закар'!W21+'РОЗДІЛ І Кіров'!W21+'РОЗДІЛ І Київс'!W21+'РОЗДІЛ І Луг'!W21+'РОЗДІЛ І Львів'!W21+'РОЗДІЛ І Київ'!W21+'РОЗДІЛ І Микол'!W21+'РОЗДІЛ І Одес'!W21+'РОЗДІЛ І Пол'!W21+'РОЗДІЛ І Рів'!W21+'РОЗДІЛ І Сум'!W21+'РОЗДІЛ І Терн'!W21+'РОЗДІЛ І Хар'!W21+'РОЗДІЛ І Хер'!W21+'РОЗДІЛ І Хмел'!W21+'РОЗДІЛ І Чер'!W21+'РОЗДІЛ І Чернов'!W21+'РОЗДІЛ І Черн'!W21+Q21+S21+U21</f>
        <v>0</v>
      </c>
      <c r="X21" s="105">
        <f>'РОЗДІЛ І ІФ'!X21+'РОЗДІЛ І Жит '!X21+'РОЗДІЛ І Дон'!X21+'РОЗДІЛ І Він'!X21+'РОЗДІЛ І Вол'!X21+'РОЗДІЛ І Дн'!X21+'РОЗДІЛ І Запор'!X21+'РОЗДІЛ І Закар'!X21+'РОЗДІЛ І Кіров'!X21+'РОЗДІЛ І Київс'!X21+'РОЗДІЛ І Луг'!X21+'РОЗДІЛ І Львів'!X21+'РОЗДІЛ І Київ'!X21+'РОЗДІЛ І Микол'!X21+'РОЗДІЛ І Одес'!X21+'РОЗДІЛ І Пол'!X21+'РОЗДІЛ І Рів'!X21+'РОЗДІЛ І Сум'!X21+'РОЗДІЛ І Терн'!X21+'РОЗДІЛ І Хар'!X21+'РОЗДІЛ І Хер'!X21+'РОЗДІЛ І Хмел'!X21+'РОЗДІЛ І Чер'!X21+'РОЗДІЛ І Чернов'!X21+'РОЗДІЛ І Черн'!X21</f>
        <v>0</v>
      </c>
      <c r="Y21" s="172">
        <f t="shared" si="1"/>
        <v>34</v>
      </c>
      <c r="Z21" s="172">
        <f t="shared" si="2"/>
        <v>0</v>
      </c>
    </row>
    <row r="22" spans="1:26" ht="63" x14ac:dyDescent="0.4">
      <c r="A22" s="5" t="s">
        <v>39</v>
      </c>
      <c r="B22" s="14">
        <v>16</v>
      </c>
      <c r="C22" s="106">
        <f t="shared" si="0"/>
        <v>707</v>
      </c>
      <c r="D22" s="7">
        <f t="shared" si="3"/>
        <v>121</v>
      </c>
      <c r="E22" s="105">
        <f>'РОЗДІЛ І ІФ'!E22+'РОЗДІЛ І Жит '!E22+'РОЗДІЛ І Дон'!E22+'РОЗДІЛ І Він'!E22+'РОЗДІЛ І Вол'!E22+'РОЗДІЛ І Дн'!E22+'РОЗДІЛ І Запор'!E22+'РОЗДІЛ І Закар'!E22+'РОЗДІЛ І Кіров'!E22+'РОЗДІЛ І Київс'!E22+'РОЗДІЛ І Луг'!E22+'РОЗДІЛ І Львів'!E22+'РОЗДІЛ І Київ'!E22+'РОЗДІЛ І Микол'!E22+'РОЗДІЛ І Одес'!E22+'РОЗДІЛ І Пол'!E22+'РОЗДІЛ І Рів'!E22+'РОЗДІЛ І Сум'!E22+'РОЗДІЛ І Терн'!E22+'РОЗДІЛ І Хар'!E22+'РОЗДІЛ І Хер'!E22+'РОЗДІЛ І Хмел'!E22+'РОЗДІЛ І Чер'!E22+'РОЗДІЛ І Чернов'!E22+'РОЗДІЛ І Черн'!E22</f>
        <v>312</v>
      </c>
      <c r="F22" s="105">
        <f>'РОЗДІЛ І ІФ'!F22+'РОЗДІЛ І Жит '!F22+'РОЗДІЛ І Дон'!F22+'РОЗДІЛ І Він'!F22+'РОЗДІЛ І Вол'!F22+'РОЗДІЛ І Дн'!F22+'РОЗДІЛ І Запор'!F22+'РОЗДІЛ І Закар'!F22+'РОЗДІЛ І Кіров'!F22+'РОЗДІЛ І Київс'!F22+'РОЗДІЛ І Луг'!F22+'РОЗДІЛ І Львів'!F22+'РОЗДІЛ І Київ'!F22+'РОЗДІЛ І Микол'!F22+'РОЗДІЛ І Одес'!F22+'РОЗДІЛ І Пол'!F22+'РОЗДІЛ І Рів'!F22+'РОЗДІЛ І Сум'!F22+'РОЗДІЛ І Терн'!F22+'РОЗДІЛ І Хар'!F22+'РОЗДІЛ І Хер'!F22+'РОЗДІЛ І Хмел'!F22+'РОЗДІЛ І Чер'!F22+'РОЗДІЛ І Чернов'!F22+'РОЗДІЛ І Черн'!F22</f>
        <v>80</v>
      </c>
      <c r="G22" s="105">
        <f>'РОЗДІЛ І ІФ'!G22+'РОЗДІЛ І Жит '!G22+'РОЗДІЛ І Дон'!G22+'РОЗДІЛ І Він'!G22+'РОЗДІЛ І Вол'!G22+'РОЗДІЛ І Дн'!G22+'РОЗДІЛ І Запор'!G22+'РОЗДІЛ І Закар'!G22+'РОЗДІЛ І Кіров'!G22+'РОЗДІЛ І Київс'!G22+'РОЗДІЛ І Луг'!G22+'РОЗДІЛ І Львів'!G22+'РОЗДІЛ І Київ'!G22+'РОЗДІЛ І Микол'!G22+'РОЗДІЛ І Одес'!G22+'РОЗДІЛ І Пол'!G22+'РОЗДІЛ І Рів'!G22+'РОЗДІЛ І Сум'!G22+'РОЗДІЛ І Терн'!G22+'РОЗДІЛ І Хар'!G22+'РОЗДІЛ І Хер'!G22+'РОЗДІЛ І Хмел'!G22+'РОЗДІЛ І Чер'!G22+'РОЗДІЛ І Чернов'!G22+'РОЗДІЛ І Черн'!G22+'РОЗДІЛ І ШШ'!C13+'РОЗДІЛ І ШС'!C13+'РОЗДІЛ І ШК'!C13+'РОЗДІЛ І ХШін'!C13+'РОЗДІЛ І ШО'!C13</f>
        <v>2</v>
      </c>
      <c r="H22" s="105">
        <f>'РОЗДІЛ І ІФ'!H22+'РОЗДІЛ І Жит '!H22+'РОЗДІЛ І Дон'!H22+'РОЗДІЛ І Він'!H22+'РОЗДІЛ І Вол'!H22+'РОЗДІЛ І Дн'!H22+'РОЗДІЛ І Запор'!H22+'РОЗДІЛ І Закар'!H22+'РОЗДІЛ І Кіров'!H22+'РОЗДІЛ І Київс'!H22+'РОЗДІЛ І Луг'!H22+'РОЗДІЛ І Львів'!H22+'РОЗДІЛ І Київ'!H22+'РОЗДІЛ І Микол'!H22+'РОЗДІЛ І Одес'!H22+'РОЗДІЛ І Пол'!H22+'РОЗДІЛ І Рів'!H22+'РОЗДІЛ І Сум'!H22+'РОЗДІЛ І Терн'!H22+'РОЗДІЛ І Хар'!H22+'РОЗДІЛ І Хер'!H22+'РОЗДІЛ І Хмел'!H22+'РОЗДІЛ І Чер'!H22+'РОЗДІЛ І Чернов'!H22+'РОЗДІЛ І Черн'!H22</f>
        <v>0</v>
      </c>
      <c r="I22" s="105">
        <f>'РОЗДІЛ І ІФ'!I22+'РОЗДІЛ І Жит '!I22+'РОЗДІЛ І Дон'!I22+'РОЗДІЛ І Він'!I22+'РОЗДІЛ І Вол'!I22+'РОЗДІЛ І Дн'!I22+'РОЗДІЛ І Запор'!I22+'РОЗДІЛ І Закар'!I22+'РОЗДІЛ І Кіров'!I22+'РОЗДІЛ І Київс'!I22+'РОЗДІЛ І Луг'!I22+'РОЗДІЛ І Львів'!I22+'РОЗДІЛ І Київ'!I22+'РОЗДІЛ І Микол'!I22+'РОЗДІЛ І Одес'!I22+'РОЗДІЛ І Пол'!I22+'РОЗДІЛ І Рів'!I22+'РОЗДІЛ І Сум'!I22+'РОЗДІЛ І Терн'!I22+'РОЗДІЛ І Хар'!I22+'РОЗДІЛ І Хер'!I22+'РОЗДІЛ І Хмел'!I22+'РОЗДІЛ І Чер'!I22+'РОЗДІЛ І Чернов'!I22+'РОЗДІЛ І Черн'!I22</f>
        <v>44</v>
      </c>
      <c r="J22" s="105">
        <f>'РОЗДІЛ І ІФ'!J22+'РОЗДІЛ І Жит '!J22+'РОЗДІЛ І Дон'!J22+'РОЗДІЛ І Він'!J22+'РОЗДІЛ І Вол'!J22+'РОЗДІЛ І Дн'!J22+'РОЗДІЛ І Запор'!J22+'РОЗДІЛ І Закар'!J22+'РОЗДІЛ І Кіров'!J22+'РОЗДІЛ І Київс'!J22+'РОЗДІЛ І Луг'!J22+'РОЗДІЛ І Львів'!J22+'РОЗДІЛ І Київ'!J22+'РОЗДІЛ І Микол'!J22+'РОЗДІЛ І Одес'!J22+'РОЗДІЛ І Пол'!J22+'РОЗДІЛ І Рів'!J22+'РОЗДІЛ І Сум'!J22+'РОЗДІЛ І Терн'!J22+'РОЗДІЛ І Хар'!J22+'РОЗДІЛ І Хер'!J22+'РОЗДІЛ І Хмел'!J22+'РОЗДІЛ І Чер'!J22+'РОЗДІЛ І Чернов'!J22+'РОЗДІЛ І Черн'!J22</f>
        <v>3</v>
      </c>
      <c r="K22" s="105">
        <f>'РОЗДІЛ І ІФ'!K22+'РОЗДІЛ І Жит '!K22+'РОЗДІЛ І Дон'!K22+'РОЗДІЛ І Він'!K22+'РОЗДІЛ І Вол'!K22+'РОЗДІЛ І Дн'!K22+'РОЗДІЛ І Запор'!K22+'РОЗДІЛ І Закар'!K22+'РОЗДІЛ І Кіров'!K22+'РОЗДІЛ І Київс'!K22+'РОЗДІЛ І Луг'!K22+'РОЗДІЛ І Львів'!K22+'РОЗДІЛ І Київ'!K22+'РОЗДІЛ І Микол'!K22+'РОЗДІЛ І Одес'!K22+'РОЗДІЛ І Пол'!K22+'РОЗДІЛ І Рів'!K22+'РОЗДІЛ І Сум'!K22+'РОЗДІЛ І Терн'!K22+'РОЗДІЛ І Хар'!K22+'РОЗДІЛ І Хер'!K22+'РОЗДІЛ І Хмел'!K22+'РОЗДІЛ І Чер'!K22+'РОЗДІЛ І Чернов'!K22+'РОЗДІЛ І Черн'!K22</f>
        <v>1</v>
      </c>
      <c r="L22" s="105">
        <f>'РОЗДІЛ І ІФ'!L22+'РОЗДІЛ І Жит '!L22+'РОЗДІЛ І Дон'!L22+'РОЗДІЛ І Він'!L22+'РОЗДІЛ І Вол'!L22+'РОЗДІЛ І Дн'!L22+'РОЗДІЛ І Запор'!L22+'РОЗДІЛ І Закар'!L22+'РОЗДІЛ І Кіров'!L22+'РОЗДІЛ І Київс'!L22+'РОЗДІЛ І Луг'!L22+'РОЗДІЛ І Львів'!L22+'РОЗДІЛ І Київ'!L22+'РОЗДІЛ І Микол'!L22+'РОЗДІЛ І Одес'!L22+'РОЗДІЛ І Пол'!L22+'РОЗДІЛ І Рів'!L22+'РОЗДІЛ І Сум'!L22+'РОЗДІЛ І Терн'!L22+'РОЗДІЛ І Хар'!L22+'РОЗДІЛ І Хер'!L22+'РОЗДІЛ І Хмел'!L22+'РОЗДІЛ І Чер'!L22+'РОЗДІЛ І Чернов'!L22+'РОЗДІЛ І Черн'!L22+1</f>
        <v>1</v>
      </c>
      <c r="M22" s="105">
        <f>'РОЗДІЛ І ІФ'!M22+'РОЗДІЛ І Жит '!M22+'РОЗДІЛ І Дон'!M22+'РОЗДІЛ І Він'!M22+'РОЗДІЛ І Вол'!M22+'РОЗДІЛ І Дн'!M22+'РОЗДІЛ І Запор'!M22+'РОЗДІЛ І Закар'!M22+'РОЗДІЛ І Кіров'!M22+'РОЗДІЛ І Київс'!M22+'РОЗДІЛ І Луг'!M22+'РОЗДІЛ І Львів'!M22+'РОЗДІЛ І Київ'!M22+'РОЗДІЛ І Микол'!M22+'РОЗДІЛ І Одес'!M22+'РОЗДІЛ І Пол'!M22+'РОЗДІЛ І Рів'!M22+'РОЗДІЛ І Сум'!M22+'РОЗДІЛ І Терн'!M22+'РОЗДІЛ І Хар'!M22+'РОЗДІЛ І Хер'!M22+'РОЗДІЛ І Хмел'!M22+'РОЗДІЛ І Чер'!M22+'РОЗДІЛ І Чернов'!M22+'РОЗДІЛ І Черн'!M22</f>
        <v>342</v>
      </c>
      <c r="N22" s="105">
        <f>'РОЗДІЛ І ІФ'!N22+'РОЗДІЛ І Жит '!N22+'РОЗДІЛ І Дон'!N22+'РОЗДІЛ І Він'!N22+'РОЗДІЛ І Вол'!N22+'РОЗДІЛ І Дн'!N22+'РОЗДІЛ І Запор'!N22+'РОЗДІЛ І Закар'!N22+'РОЗДІЛ І Кіров'!N22+'РОЗДІЛ І Київс'!N22+'РОЗДІЛ І Луг'!N22+'РОЗДІЛ І Львів'!N22+'РОЗДІЛ І Київ'!N22+'РОЗДІЛ І Микол'!N22+'РОЗДІЛ І Одес'!N22+'РОЗДІЛ І Пол'!N22+'РОЗДІЛ І Рів'!N22+'РОЗДІЛ І Сум'!N22+'РОЗДІЛ І Терн'!N22+'РОЗДІЛ І Хар'!N22+'РОЗДІЛ І Хер'!N22+'РОЗДІЛ І Хмел'!N22+'РОЗДІЛ І Чер'!N22+'РОЗДІЛ І Чернов'!N22+'РОЗДІЛ І Черн'!N22</f>
        <v>37</v>
      </c>
      <c r="O22" s="105">
        <f>'РОЗДІЛ І ІФ'!O22+'РОЗДІЛ І Жит '!O22+'РОЗДІЛ І Дон'!O22+'РОЗДІЛ І Він'!O22+'РОЗДІЛ І Вол'!O22+'РОЗДІЛ І Дн'!O22+'РОЗДІЛ І Запор'!O22+'РОЗДІЛ І Закар'!O22+'РОЗДІЛ І Кіров'!O22+'РОЗДІЛ І Київс'!O22+'РОЗДІЛ І Луг'!O22+'РОЗДІЛ І Львів'!O22+'РОЗДІЛ І Київ'!O22+'РОЗДІЛ І Микол'!O22+'РОЗДІЛ І Одес'!O22+'РОЗДІЛ І Пол'!O22+'РОЗДІЛ І Рів'!O22+'РОЗДІЛ І Сум'!O22+'РОЗДІЛ І Терн'!O22+'РОЗДІЛ І Хар'!O22+'РОЗДІЛ І Хер'!O22+'РОЗДІЛ І Хмел'!O22+'РОЗДІЛ І Чер'!O22+'РОЗДІЛ І Чернов'!O22+'РОЗДІЛ І Черн'!O22</f>
        <v>1</v>
      </c>
      <c r="P22" s="105">
        <f>'РОЗДІЛ І ІФ'!P22+'РОЗДІЛ І Жит '!P22+'РОЗДІЛ І Дон'!P22+'РОЗДІЛ І Він'!P22+'РОЗДІЛ І Вол'!P22+'РОЗДІЛ І Дн'!P22+'РОЗДІЛ І Запор'!P22+'РОЗДІЛ І Закар'!P22+'РОЗДІЛ І Кіров'!P22+'РОЗДІЛ І Київс'!P22+'РОЗДІЛ І Луг'!P22+'РОЗДІЛ І Львів'!P22+'РОЗДІЛ І Київ'!P22+'РОЗДІЛ І Микол'!P22+'РОЗДІЛ І Одес'!P22+'РОЗДІЛ І Пол'!P22+'РОЗДІЛ І Рів'!P22+'РОЗДІЛ І Сум'!P22+'РОЗДІЛ І Терн'!P22+'РОЗДІЛ І Хар'!P22+'РОЗДІЛ І Хер'!P22+'РОЗДІЛ І Хмел'!P22+'РОЗДІЛ І Чер'!P22+'РОЗДІЛ І Чернов'!P22+'РОЗДІЛ І Черн'!P22</f>
        <v>0</v>
      </c>
      <c r="Q22" s="109">
        <f>'РОЗДІЛ І ІФ'!Q22+'РОЗДІЛ І Жит '!Q22+'РОЗДІЛ І Дон'!Q22+'РОЗДІЛ І Він'!Q22+'РОЗДІЛ І Вол'!Q22+'РОЗДІЛ І Дн'!Q22+'РОЗДІЛ І Запор'!Q22+'РОЗДІЛ І Закар'!Q22+'РОЗДІЛ І Кіров'!Q22+'РОЗДІЛ І Київс'!Q22+'РОЗДІЛ І Луг'!Q22+'РОЗДІЛ І Львів'!Q22+'РОЗДІЛ І Київ'!Q22+'РОЗДІЛ І Микол'!Q22+'РОЗДІЛ І Одес'!Q22+'РОЗДІЛ І Пол'!Q22+'РОЗДІЛ І Рів'!Q22+'РОЗДІЛ І Сум'!Q22+'РОЗДІЛ І Терн'!Q22+'РОЗДІЛ І Хар'!Q22+'РОЗДІЛ І Хер'!Q22+'РОЗДІЛ І Хмел'!Q22+'РОЗДІЛ І Чер'!Q22+'РОЗДІЛ І Чернов'!Q22+'РОЗДІЛ І Черн'!Q22</f>
        <v>0</v>
      </c>
      <c r="R22" s="109">
        <f>'РОЗДІЛ І ІФ'!R22+'РОЗДІЛ І Жит '!R22+'РОЗДІЛ І Дон'!R22+'РОЗДІЛ І Він'!R22+'РОЗДІЛ І Вол'!R22+'РОЗДІЛ І Дн'!R22+'РОЗДІЛ І Запор'!R22+'РОЗДІЛ І Закар'!R22+'РОЗДІЛ І Кіров'!R22+'РОЗДІЛ І Київс'!R22+'РОЗДІЛ І Луг'!R22+'РОЗДІЛ І Львів'!R22+'РОЗДІЛ І Київ'!R22+'РОЗДІЛ І Микол'!R22+'РОЗДІЛ І Одес'!R22+'РОЗДІЛ І Пол'!R22+'РОЗДІЛ І Рів'!R22+'РОЗДІЛ І Сум'!R22+'РОЗДІЛ І Терн'!R22+'РОЗДІЛ І Хар'!R22+'РОЗДІЛ І Хер'!R22+'РОЗДІЛ І Хмел'!R22+'РОЗДІЛ І Чер'!R22+'РОЗДІЛ І Чернов'!R22+'РОЗДІЛ І Черн'!R22</f>
        <v>0</v>
      </c>
      <c r="S22" s="109">
        <f>'РОЗДІЛ І ІФ'!S22+'РОЗДІЛ І Жит '!S22+'РОЗДІЛ І Дон'!S22+'РОЗДІЛ І Він'!S22+'РОЗДІЛ І Вол'!S22+'РОЗДІЛ І Дн'!S22+'РОЗДІЛ І Запор'!S22+'РОЗДІЛ І Закар'!S22+'РОЗДІЛ І Кіров'!S22+'РОЗДІЛ І Київс'!S22+'РОЗДІЛ І Луг'!S22+'РОЗДІЛ І Львів'!S22+'РОЗДІЛ І Київ'!S22+'РОЗДІЛ І Микол'!S22+'РОЗДІЛ І Одес'!S22+'РОЗДІЛ І Пол'!S22+'РОЗДІЛ І Рів'!S22+'РОЗДІЛ І Сум'!S22+'РОЗДІЛ І Терн'!S22+'РОЗДІЛ І Хар'!S22+'РОЗДІЛ І Хер'!S22+'РОЗДІЛ І Хмел'!S22+'РОЗДІЛ І Чер'!S22+'РОЗДІЛ І Чернов'!S22+'РОЗДІЛ І Черн'!S22</f>
        <v>2</v>
      </c>
      <c r="T22" s="109">
        <f>'РОЗДІЛ І ІФ'!T22+'РОЗДІЛ І Жит '!T22+'РОЗДІЛ І Дон'!T22+'РОЗДІЛ І Він'!T22+'РОЗДІЛ І Вол'!T22+'РОЗДІЛ І Дн'!T22+'РОЗДІЛ І Запор'!T22+'РОЗДІЛ І Закар'!T22+'РОЗДІЛ І Кіров'!T22+'РОЗДІЛ І Київс'!T22+'РОЗДІЛ І Луг'!T22+'РОЗДІЛ І Львів'!T22+'РОЗДІЛ І Київ'!T22+'РОЗДІЛ І Микол'!T22+'РОЗДІЛ І Одес'!T22+'РОЗДІЛ І Пол'!T22+'РОЗДІЛ І Рів'!T22+'РОЗДІЛ І Сум'!T22+'РОЗДІЛ І Терн'!T22+'РОЗДІЛ І Хар'!T22+'РОЗДІЛ І Хер'!T22+'РОЗДІЛ І Хмел'!T22+'РОЗДІЛ І Чер'!T22+'РОЗДІЛ І Чернов'!T22+'РОЗДІЛ І Черн'!T22</f>
        <v>0</v>
      </c>
      <c r="U22" s="109">
        <f>'РОЗДІЛ І ІФ'!U22+'РОЗДІЛ І Жит '!U22+'РОЗДІЛ І Дон'!U22+'РОЗДІЛ І Він'!U22+'РОЗДІЛ І Вол'!U22+'РОЗДІЛ І Дн'!U22+'РОЗДІЛ І Запор'!U22+'РОЗДІЛ І Закар'!U22+'РОЗДІЛ І Кіров'!U22+'РОЗДІЛ І Київс'!U22+'РОЗДІЛ І Луг'!U22+'РОЗДІЛ І Львів'!U22+'РОЗДІЛ І Київ'!U22+'РОЗДІЛ І Микол'!U22+'РОЗДІЛ І Одес'!U22+'РОЗДІЛ І Пол'!U22+'РОЗДІЛ І Рів'!U22+'РОЗДІЛ І Сум'!U22+'РОЗДІЛ І Терн'!U22+'РОЗДІЛ І Хар'!U22+'РОЗДІЛ І Хер'!U22+'РОЗДІЛ І Хмел'!U22+'РОЗДІЛ І Чер'!U22+'РОЗДІЛ І Чернов'!U22+'РОЗДІЛ І Черн'!U22</f>
        <v>3</v>
      </c>
      <c r="V22" s="109">
        <f>'РОЗДІЛ І ІФ'!V22+'РОЗДІЛ І Жит '!V22+'РОЗДІЛ І Дон'!V22+'РОЗДІЛ І Він'!V22+'РОЗДІЛ І Вол'!V22+'РОЗДІЛ І Дн'!V22+'РОЗДІЛ І Запор'!V22+'РОЗДІЛ І Закар'!V22+'РОЗДІЛ І Кіров'!V22+'РОЗДІЛ І Київс'!V22+'РОЗДІЛ І Луг'!V22+'РОЗДІЛ І Львів'!V22+'РОЗДІЛ І Київ'!V22+'РОЗДІЛ І Микол'!V22+'РОЗДІЛ І Одес'!V22+'РОЗДІЛ І Пол'!V22+'РОЗДІЛ І Рів'!V22+'РОЗДІЛ І Сум'!V22+'РОЗДІЛ І Терн'!V22+'РОЗДІЛ І Хар'!V22+'РОЗДІЛ І Хер'!V22+'РОЗДІЛ І Хмел'!V22+'РОЗДІЛ І Чер'!V22+'РОЗДІЛ І Чернов'!V22+'РОЗДІЛ І Черн'!V22</f>
        <v>0</v>
      </c>
      <c r="W22" s="105">
        <f>'РОЗДІЛ І ІФ'!W22+'РОЗДІЛ І Жит '!W22+'РОЗДІЛ І Дон'!W22+'РОЗДІЛ І Він'!W22+'РОЗДІЛ І Вол'!W22+'РОЗДІЛ І Дн'!W22+'РОЗДІЛ І Запор'!W22+'РОЗДІЛ І Закар'!W22+'РОЗДІЛ І Кіров'!W22+'РОЗДІЛ І Київс'!W22+'РОЗДІЛ І Луг'!W22+'РОЗДІЛ І Львів'!W22+'РОЗДІЛ І Київ'!W22+'РОЗДІЛ І Микол'!W22+'РОЗДІЛ І Одес'!W22+'РОЗДІЛ І Пол'!W22+'РОЗДІЛ І Рів'!W22+'РОЗДІЛ І Сум'!W22+'РОЗДІЛ І Терн'!W22+'РОЗДІЛ І Хар'!W22+'РОЗДІЛ І Хер'!W22+'РОЗДІЛ І Хмел'!W22+'РОЗДІЛ І Чер'!W22+'РОЗДІЛ І Чернов'!W22+'РОЗДІЛ І Черн'!W22+Q22+S22+U22</f>
        <v>5</v>
      </c>
      <c r="X22" s="105">
        <f>'РОЗДІЛ І ІФ'!X22+'РОЗДІЛ І Жит '!X22+'РОЗДІЛ І Дон'!X22+'РОЗДІЛ І Він'!X22+'РОЗДІЛ І Вол'!X22+'РОЗДІЛ І Дн'!X22+'РОЗДІЛ І Запор'!X22+'РОЗДІЛ І Закар'!X22+'РОЗДІЛ І Кіров'!X22+'РОЗДІЛ І Київс'!X22+'РОЗДІЛ І Луг'!X22+'РОЗДІЛ І Львів'!X22+'РОЗДІЛ І Київ'!X22+'РОЗДІЛ І Микол'!X22+'РОЗДІЛ І Одес'!X22+'РОЗДІЛ І Пол'!X22+'РОЗДІЛ І Рів'!X22+'РОЗДІЛ І Сум'!X22+'РОЗДІЛ І Терн'!X22+'РОЗДІЛ І Хар'!X22+'РОЗДІЛ І Хер'!X22+'РОЗДІЛ І Хмел'!X22+'РОЗДІЛ І Чер'!X22+'РОЗДІЛ І Чернов'!X22+'РОЗДІЛ І Черн'!X22</f>
        <v>0</v>
      </c>
      <c r="Y22" s="172">
        <f t="shared" si="1"/>
        <v>707</v>
      </c>
      <c r="Z22" s="172">
        <f t="shared" si="2"/>
        <v>0</v>
      </c>
    </row>
    <row r="23" spans="1:26" ht="41.25" customHeight="1" x14ac:dyDescent="0.4">
      <c r="A23" s="10" t="s">
        <v>32</v>
      </c>
      <c r="B23" s="15">
        <v>17</v>
      </c>
      <c r="C23" s="106">
        <f t="shared" si="0"/>
        <v>537</v>
      </c>
      <c r="D23" s="7">
        <f t="shared" si="3"/>
        <v>120</v>
      </c>
      <c r="E23" s="105">
        <f>'РОЗДІЛ І ІФ'!E23+'РОЗДІЛ І Жит '!E23+'РОЗДІЛ І Дон'!E23+'РОЗДІЛ І Він'!E23+'РОЗДІЛ І Вол'!E23+'РОЗДІЛ І Дн'!E23+'РОЗДІЛ І Запор'!E23+'РОЗДІЛ І Закар'!E23+'РОЗДІЛ І Кіров'!E23+'РОЗДІЛ І Київс'!E23+'РОЗДІЛ І Луг'!E23+'РОЗДІЛ І Львів'!E23+'РОЗДІЛ І Київ'!E23+'РОЗДІЛ І Микол'!E23+'РОЗДІЛ І Одес'!E23+'РОЗДІЛ І Пол'!E23+'РОЗДІЛ І Рів'!E23+'РОЗДІЛ І Сум'!E23+'РОЗДІЛ І Терн'!E23+'РОЗДІЛ І Хар'!E23+'РОЗДІЛ І Хер'!E23+'РОЗДІЛ І Хмел'!E23+'РОЗДІЛ І Чер'!E23+'РОЗДІЛ І Чернов'!E23+'РОЗДІЛ І Черн'!E23</f>
        <v>302</v>
      </c>
      <c r="F23" s="105">
        <f>'РОЗДІЛ І ІФ'!F23+'РОЗДІЛ І Жит '!F23+'РОЗДІЛ І Дон'!F23+'РОЗДІЛ І Він'!F23+'РОЗДІЛ І Вол'!F23+'РОЗДІЛ І Дн'!F23+'РОЗДІЛ І Запор'!F23+'РОЗДІЛ І Закар'!F23+'РОЗДІЛ І Кіров'!F23+'РОЗДІЛ І Київс'!F23+'РОЗДІЛ І Луг'!F23+'РОЗДІЛ І Львів'!F23+'РОЗДІЛ І Київ'!F23+'РОЗДІЛ І Микол'!F23+'РОЗДІЛ І Одес'!F23+'РОЗДІЛ І Пол'!F23+'РОЗДІЛ І Рів'!F23+'РОЗДІЛ І Сум'!F23+'РОЗДІЛ І Терн'!F23+'РОЗДІЛ І Хар'!F23+'РОЗДІЛ І Хер'!F23+'РОЗДІЛ І Хмел'!F23+'РОЗДІЛ І Чер'!F23+'РОЗДІЛ І Чернов'!F23+'РОЗДІЛ І Черн'!F23</f>
        <v>78</v>
      </c>
      <c r="G23" s="105">
        <f>'РОЗДІЛ І ІФ'!G23+'РОЗДІЛ І Жит '!G23+'РОЗДІЛ І Дон'!G23+'РОЗДІЛ І Він'!G23+'РОЗДІЛ І Вол'!G23+'РОЗДІЛ І Дн'!G23+'РОЗДІЛ І Запор'!G23+'РОЗДІЛ І Закар'!G23+'РОЗДІЛ І Кіров'!G23+'РОЗДІЛ І Київс'!G23+'РОЗДІЛ І Луг'!G23+'РОЗДІЛ І Львів'!G23+'РОЗДІЛ І Київ'!G23+'РОЗДІЛ І Микол'!G23+'РОЗДІЛ І Одес'!G23+'РОЗДІЛ І Пол'!G23+'РОЗДІЛ І Рів'!G23+'РОЗДІЛ І Сум'!G23+'РОЗДІЛ І Терн'!G23+'РОЗДІЛ І Хар'!G23+'РОЗДІЛ І Хер'!G23+'РОЗДІЛ І Хмел'!G23+'РОЗДІЛ І Чер'!G23+'РОЗДІЛ І Чернов'!G23+'РОЗДІЛ І Черн'!G23</f>
        <v>0</v>
      </c>
      <c r="H23" s="105">
        <f>'РОЗДІЛ І ІФ'!H23+'РОЗДІЛ І Жит '!H23+'РОЗДІЛ І Дон'!H23+'РОЗДІЛ І Він'!H23+'РОЗДІЛ І Вол'!H23+'РОЗДІЛ І Дн'!H23+'РОЗДІЛ І Запор'!H23+'РОЗДІЛ І Закар'!H23+'РОЗДІЛ І Кіров'!H23+'РОЗДІЛ І Київс'!H23+'РОЗДІЛ І Луг'!H23+'РОЗДІЛ І Львів'!H23+'РОЗДІЛ І Київ'!H23+'РОЗДІЛ І Микол'!H23+'РОЗДІЛ І Одес'!H23+'РОЗДІЛ І Пол'!H23+'РОЗДІЛ І Рів'!H23+'РОЗДІЛ І Сум'!H23+'РОЗДІЛ І Терн'!H23+'РОЗДІЛ І Хар'!H23+'РОЗДІЛ І Хер'!H23+'РОЗДІЛ І Хмел'!H23+'РОЗДІЛ І Чер'!H23+'РОЗДІЛ І Чернов'!H23+'РОЗДІЛ І Черн'!H23</f>
        <v>0</v>
      </c>
      <c r="I23" s="105">
        <f>'РОЗДІЛ І ІФ'!I23+'РОЗДІЛ І Жит '!I23+'РОЗДІЛ І Дон'!I23+'РОЗДІЛ І Він'!I23+'РОЗДІЛ І Вол'!I23+'РОЗДІЛ І Дн'!I23+'РОЗДІЛ І Запор'!I23+'РОЗДІЛ І Закар'!I23+'РОЗДІЛ І Кіров'!I23+'РОЗДІЛ І Київс'!I23+'РОЗДІЛ І Луг'!I23+'РОЗДІЛ І Львів'!I23+'РОЗДІЛ І Київ'!I23+'РОЗДІЛ І Микол'!I23+'РОЗДІЛ І Одес'!I23+'РОЗДІЛ І Пол'!I23+'РОЗДІЛ І Рів'!I23+'РОЗДІЛ І Сум'!I23+'РОЗДІЛ І Терн'!I23+'РОЗДІЛ І Хар'!I23+'РОЗДІЛ І Хер'!I23+'РОЗДІЛ І Хмел'!I23+'РОЗДІЛ І Чер'!I23+'РОЗДІЛ І Чернов'!I23+'РОЗДІЛ І Черн'!I23</f>
        <v>43</v>
      </c>
      <c r="J23" s="105">
        <f>'РОЗДІЛ І ІФ'!J23+'РОЗДІЛ І Жит '!J23+'РОЗДІЛ І Дон'!J23+'РОЗДІЛ І Він'!J23+'РОЗДІЛ І Вол'!J23+'РОЗДІЛ І Дн'!J23+'РОЗДІЛ І Запор'!J23+'РОЗДІЛ І Закар'!J23+'РОЗДІЛ І Кіров'!J23+'РОЗДІЛ І Київс'!J23+'РОЗДІЛ І Луг'!J23+'РОЗДІЛ І Львів'!J23+'РОЗДІЛ І Київ'!J23+'РОЗДІЛ І Микол'!J23+'РОЗДІЛ І Одес'!J23+'РОЗДІЛ І Пол'!J23+'РОЗДІЛ І Рів'!J23+'РОЗДІЛ І Сум'!J23+'РОЗДІЛ І Терн'!J23+'РОЗДІЛ І Хар'!J23+'РОЗДІЛ І Хер'!J23+'РОЗДІЛ І Хмел'!J23+'РОЗДІЛ І Чер'!J23+'РОЗДІЛ І Чернов'!J23+'РОЗДІЛ І Черн'!J23</f>
        <v>3</v>
      </c>
      <c r="K23" s="105">
        <f>'РОЗДІЛ І ІФ'!K23+'РОЗДІЛ І Жит '!K23+'РОЗДІЛ І Дон'!K23+'РОЗДІЛ І Він'!K23+'РОЗДІЛ І Вол'!K23+'РОЗДІЛ І Дн'!K23+'РОЗДІЛ І Запор'!K23+'РОЗДІЛ І Закар'!K23+'РОЗДІЛ І Кіров'!K23+'РОЗДІЛ І Київс'!K23+'РОЗДІЛ І Луг'!K23+'РОЗДІЛ І Львів'!K23+'РОЗДІЛ І Київ'!K23+'РОЗДІЛ І Микол'!K23+'РОЗДІЛ І Одес'!K23+'РОЗДІЛ І Пол'!K23+'РОЗДІЛ І Рів'!K23+'РОЗДІЛ І Сум'!K23+'РОЗДІЛ І Терн'!K23+'РОЗДІЛ І Хар'!K23+'РОЗДІЛ І Хер'!K23+'РОЗДІЛ І Хмел'!K23+'РОЗДІЛ І Чер'!K23+'РОЗДІЛ І Чернов'!K23+'РОЗДІЛ І Черн'!K23</f>
        <v>1</v>
      </c>
      <c r="L23" s="105">
        <f>'РОЗДІЛ І ІФ'!L23+'РОЗДІЛ І Жит '!L23+'РОЗДІЛ І Дон'!L23+'РОЗДІЛ І Він'!L23+'РОЗДІЛ І Вол'!L23+'РОЗДІЛ І Дн'!L23+'РОЗДІЛ І Запор'!L23+'РОЗДІЛ І Закар'!L23+'РОЗДІЛ І Кіров'!L23+'РОЗДІЛ І Київс'!L23+'РОЗДІЛ І Луг'!L23+'РОЗДІЛ І Львів'!L23+'РОЗДІЛ І Київ'!L23+'РОЗДІЛ І Микол'!L23+'РОЗДІЛ І Одес'!L23+'РОЗДІЛ І Пол'!L23+'РОЗДІЛ І Рів'!L23+'РОЗДІЛ І Сум'!L23+'РОЗДІЛ І Терн'!L23+'РОЗДІЛ І Хар'!L23+'РОЗДІЛ І Хер'!L23+'РОЗДІЛ І Хмел'!L23+'РОЗДІЛ І Чер'!L23+'РОЗДІЛ І Чернов'!L23+'РОЗДІЛ І Черн'!L23</f>
        <v>0</v>
      </c>
      <c r="M23" s="105">
        <f>'РОЗДІЛ І ІФ'!M23+'РОЗДІЛ І Жит '!M23+'РОЗДІЛ І Дон'!M23+'РОЗДІЛ І Він'!M23+'РОЗДІЛ І Вол'!M23+'РОЗДІЛ І Дн'!M23+'РОЗДІЛ І Запор'!M23+'РОЗДІЛ І Закар'!M23+'РОЗДІЛ І Кіров'!M23+'РОЗДІЛ І Київс'!M23+'РОЗДІЛ І Луг'!M23+'РОЗДІЛ І Львів'!M23+'РОЗДІЛ І Київ'!M23+'РОЗДІЛ І Микол'!M23+'РОЗДІЛ І Одес'!M23+'РОЗДІЛ І Пол'!M23+'РОЗДІЛ І Рів'!M23+'РОЗДІЛ І Сум'!M23+'РОЗДІЛ І Терн'!M23+'РОЗДІЛ І Хар'!M23+'РОЗДІЛ І Хер'!M23+'РОЗДІЛ І Хмел'!M23+'РОЗДІЛ І Чер'!M23+'РОЗДІЛ І Чернов'!M23+'РОЗДІЛ І Черн'!M23</f>
        <v>185</v>
      </c>
      <c r="N23" s="105">
        <f>'РОЗДІЛ І ІФ'!N23+'РОЗДІЛ І Жит '!N23+'РОЗДІЛ І Дон'!N23+'РОЗДІЛ І Він'!N23+'РОЗДІЛ І Вол'!N23+'РОЗДІЛ І Дн'!N23+'РОЗДІЛ І Запор'!N23+'РОЗДІЛ І Закар'!N23+'РОЗДІЛ І Кіров'!N23+'РОЗДІЛ І Київс'!N23+'РОЗДІЛ І Луг'!N23+'РОЗДІЛ І Львів'!N23+'РОЗДІЛ І Київ'!N23+'РОЗДІЛ І Микол'!N23+'РОЗДІЛ І Одес'!N23+'РОЗДІЛ І Пол'!N23+'РОЗДІЛ І Рів'!N23+'РОЗДІЛ І Сум'!N23+'РОЗДІЛ І Терн'!N23+'РОЗДІЛ І Хар'!N23+'РОЗДІЛ І Хер'!N23+'РОЗДІЛ І Хмел'!N23+'РОЗДІЛ І Чер'!N23+'РОЗДІЛ І Чернов'!N23+'РОЗДІЛ І Черн'!N23</f>
        <v>39</v>
      </c>
      <c r="O23" s="105">
        <f>'РОЗДІЛ І ІФ'!O23+'РОЗДІЛ І Жит '!O23+'РОЗДІЛ І Дон'!O23+'РОЗДІЛ І Він'!O23+'РОЗДІЛ І Вол'!O23+'РОЗДІЛ І Дн'!O23+'РОЗДІЛ І Запор'!O23+'РОЗДІЛ І Закар'!O23+'РОЗДІЛ І Кіров'!O23+'РОЗДІЛ І Київс'!O23+'РОЗДІЛ І Луг'!O23+'РОЗДІЛ І Львів'!O23+'РОЗДІЛ І Київ'!O23+'РОЗДІЛ І Микол'!O23+'РОЗДІЛ І Одес'!O23+'РОЗДІЛ І Пол'!O23+'РОЗДІЛ І Рів'!O23+'РОЗДІЛ І Сум'!O23+'РОЗДІЛ І Терн'!O23+'РОЗДІЛ І Хар'!O23+'РОЗДІЛ І Хер'!O23+'РОЗДІЛ І Хмел'!O23+'РОЗДІЛ І Чер'!O23+'РОЗДІЛ І Чернов'!O23+'РОЗДІЛ І Черн'!O23</f>
        <v>1</v>
      </c>
      <c r="P23" s="105">
        <f>'РОЗДІЛ І ІФ'!P23+'РОЗДІЛ І Жит '!P23+'РОЗДІЛ І Дон'!P23+'РОЗДІЛ І Він'!P23+'РОЗДІЛ І Вол'!P23+'РОЗДІЛ І Дн'!P23+'РОЗДІЛ І Запор'!P23+'РОЗДІЛ І Закар'!P23+'РОЗДІЛ І Кіров'!P23+'РОЗДІЛ І Київс'!P23+'РОЗДІЛ І Луг'!P23+'РОЗДІЛ І Львів'!P23+'РОЗДІЛ І Київ'!P23+'РОЗДІЛ І Микол'!P23+'РОЗДІЛ І Одес'!P23+'РОЗДІЛ І Пол'!P23+'РОЗДІЛ І Рів'!P23+'РОЗДІЛ І Сум'!P23+'РОЗДІЛ І Терн'!P23+'РОЗДІЛ І Хар'!P23+'РОЗДІЛ І Хер'!P23+'РОЗДІЛ І Хмел'!P23+'РОЗДІЛ І Чер'!P23+'РОЗДІЛ І Чернов'!P23+'РОЗДІЛ І Черн'!P23</f>
        <v>0</v>
      </c>
      <c r="Q23" s="109">
        <f>'РОЗДІЛ І ІФ'!Q23+'РОЗДІЛ І Жит '!Q23+'РОЗДІЛ І Дон'!Q23+'РОЗДІЛ І Він'!Q23+'РОЗДІЛ І Вол'!Q23+'РОЗДІЛ І Дн'!Q23+'РОЗДІЛ І Запор'!Q23+'РОЗДІЛ І Закар'!Q23+'РОЗДІЛ І Кіров'!Q23+'РОЗДІЛ І Київс'!Q23+'РОЗДІЛ І Луг'!Q23+'РОЗДІЛ І Львів'!Q23+'РОЗДІЛ І Київ'!Q23+'РОЗДІЛ І Микол'!Q23+'РОЗДІЛ І Одес'!Q23+'РОЗДІЛ І Пол'!Q23+'РОЗДІЛ І Рів'!Q23+'РОЗДІЛ І Сум'!Q23+'РОЗДІЛ І Терн'!Q23+'РОЗДІЛ І Хар'!Q23+'РОЗДІЛ І Хер'!Q23+'РОЗДІЛ І Хмел'!Q23+'РОЗДІЛ І Чер'!Q23+'РОЗДІЛ І Чернов'!Q23+'РОЗДІЛ І Черн'!Q23</f>
        <v>0</v>
      </c>
      <c r="R23" s="109">
        <f>'РОЗДІЛ І ІФ'!R23+'РОЗДІЛ І Жит '!R23+'РОЗДІЛ І Дон'!R23+'РОЗДІЛ І Він'!R23+'РОЗДІЛ І Вол'!R23+'РОЗДІЛ І Дн'!R23+'РОЗДІЛ І Запор'!R23+'РОЗДІЛ І Закар'!R23+'РОЗДІЛ І Кіров'!R23+'РОЗДІЛ І Київс'!R23+'РОЗДІЛ І Луг'!R23+'РОЗДІЛ І Львів'!R23+'РОЗДІЛ І Київ'!R23+'РОЗДІЛ І Микол'!R23+'РОЗДІЛ І Одес'!R23+'РОЗДІЛ І Пол'!R23+'РОЗДІЛ І Рів'!R23+'РОЗДІЛ І Сум'!R23+'РОЗДІЛ І Терн'!R23+'РОЗДІЛ І Хар'!R23+'РОЗДІЛ І Хер'!R23+'РОЗДІЛ І Хмел'!R23+'РОЗДІЛ І Чер'!R23+'РОЗДІЛ І Чернов'!R23+'РОЗДІЛ І Черн'!R23</f>
        <v>0</v>
      </c>
      <c r="S23" s="109">
        <f>'РОЗДІЛ І ІФ'!S23+'РОЗДІЛ І Жит '!S23+'РОЗДІЛ І Дон'!S23+'РОЗДІЛ І Він'!S23+'РОЗДІЛ І Вол'!S23+'РОЗДІЛ І Дн'!S23+'РОЗДІЛ І Запор'!S23+'РОЗДІЛ І Закар'!S23+'РОЗДІЛ І Кіров'!S23+'РОЗДІЛ І Київс'!S23+'РОЗДІЛ І Луг'!S23+'РОЗДІЛ І Львів'!S23+'РОЗДІЛ І Київ'!S23+'РОЗДІЛ І Микол'!S23+'РОЗДІЛ І Одес'!S23+'РОЗДІЛ І Пол'!S23+'РОЗДІЛ І Рів'!S23+'РОЗДІЛ І Сум'!S23+'РОЗДІЛ І Терн'!S23+'РОЗДІЛ І Хар'!S23+'РОЗДІЛ І Хер'!S23+'РОЗДІЛ І Хмел'!S23+'РОЗДІЛ І Чер'!S23+'РОЗДІЛ І Чернов'!S23+'РОЗДІЛ І Черн'!S23</f>
        <v>2</v>
      </c>
      <c r="T23" s="109">
        <f>'РОЗДІЛ І ІФ'!T23+'РОЗДІЛ І Жит '!T23+'РОЗДІЛ І Дон'!T23+'РОЗДІЛ І Він'!T23+'РОЗДІЛ І Вол'!T23+'РОЗДІЛ І Дн'!T23+'РОЗДІЛ І Запор'!T23+'РОЗДІЛ І Закар'!T23+'РОЗДІЛ І Кіров'!T23+'РОЗДІЛ І Київс'!T23+'РОЗДІЛ І Луг'!T23+'РОЗДІЛ І Львів'!T23+'РОЗДІЛ І Київ'!T23+'РОЗДІЛ І Микол'!T23+'РОЗДІЛ І Одес'!T23+'РОЗДІЛ І Пол'!T23+'РОЗДІЛ І Рів'!T23+'РОЗДІЛ І Сум'!T23+'РОЗДІЛ І Терн'!T23+'РОЗДІЛ І Хар'!T23+'РОЗДІЛ І Хер'!T23+'РОЗДІЛ І Хмел'!T23+'РОЗДІЛ І Чер'!T23+'РОЗДІЛ І Чернов'!T23+'РОЗДІЛ І Черн'!T23</f>
        <v>0</v>
      </c>
      <c r="U23" s="109">
        <f>'РОЗДІЛ І ІФ'!U23+'РОЗДІЛ І Жит '!U23+'РОЗДІЛ І Дон'!U23+'РОЗДІЛ І Він'!U23+'РОЗДІЛ І Вол'!U23+'РОЗДІЛ І Дн'!U23+'РОЗДІЛ І Запор'!U23+'РОЗДІЛ І Закар'!U23+'РОЗДІЛ І Кіров'!U23+'РОЗДІЛ І Київс'!U23+'РОЗДІЛ І Луг'!U23+'РОЗДІЛ І Львів'!U23+'РОЗДІЛ І Київ'!U23+'РОЗДІЛ І Микол'!U23+'РОЗДІЛ І Одес'!U23+'РОЗДІЛ І Пол'!U23+'РОЗДІЛ І Рів'!U23+'РОЗДІЛ І Сум'!U23+'РОЗДІЛ І Терн'!U23+'РОЗДІЛ І Хар'!U23+'РОЗДІЛ І Хер'!U23+'РОЗДІЛ І Хмел'!U23+'РОЗДІЛ І Чер'!U23+'РОЗДІЛ І Чернов'!U23+'РОЗДІЛ І Черн'!U23</f>
        <v>3</v>
      </c>
      <c r="V23" s="109">
        <f>'РОЗДІЛ І ІФ'!V23+'РОЗДІЛ І Жит '!V23+'РОЗДІЛ І Дон'!V23+'РОЗДІЛ І Він'!V23+'РОЗДІЛ І Вол'!V23+'РОЗДІЛ І Дн'!V23+'РОЗДІЛ І Запор'!V23+'РОЗДІЛ І Закар'!V23+'РОЗДІЛ І Кіров'!V23+'РОЗДІЛ І Київс'!V23+'РОЗДІЛ І Луг'!V23+'РОЗДІЛ І Львів'!V23+'РОЗДІЛ І Київ'!V23+'РОЗДІЛ І Микол'!V23+'РОЗДІЛ І Одес'!V23+'РОЗДІЛ І Пол'!V23+'РОЗДІЛ І Рів'!V23+'РОЗДІЛ І Сум'!V23+'РОЗДІЛ І Терн'!V23+'РОЗДІЛ І Хар'!V23+'РОЗДІЛ І Хер'!V23+'РОЗДІЛ І Хмел'!V23+'РОЗДІЛ І Чер'!V23+'РОЗДІЛ І Чернов'!V23+'РОЗДІЛ І Черн'!V23</f>
        <v>0</v>
      </c>
      <c r="W23" s="105">
        <f>'РОЗДІЛ І ІФ'!W23+'РОЗДІЛ І Жит '!W23+'РОЗДІЛ І Дон'!W23+'РОЗДІЛ І Він'!W23+'РОЗДІЛ І Вол'!W23+'РОЗДІЛ І Дн'!W23+'РОЗДІЛ І Запор'!W23+'РОЗДІЛ І Закар'!W23+'РОЗДІЛ І Кіров'!W23+'РОЗДІЛ І Київс'!W23+'РОЗДІЛ І Луг'!W23+'РОЗДІЛ І Львів'!W23+'РОЗДІЛ І Київ'!W23+'РОЗДІЛ І Микол'!W23+'РОЗДІЛ І Одес'!W23+'РОЗДІЛ І Пол'!W23+'РОЗДІЛ І Рів'!W23+'РОЗДІЛ І Сум'!W23+'РОЗДІЛ І Терн'!W23+'РОЗДІЛ І Хар'!W23+'РОЗДІЛ І Хер'!W23+'РОЗДІЛ І Хмел'!W23+'РОЗДІЛ І Чер'!W23+'РОЗДІЛ І Чернов'!W23+'РОЗДІЛ І Черн'!W23+Q23+S23+U23</f>
        <v>5</v>
      </c>
      <c r="X23" s="105">
        <f>'РОЗДІЛ І ІФ'!X23+'РОЗДІЛ І Жит '!X23+'РОЗДІЛ І Дон'!X23+'РОЗДІЛ І Він'!X23+'РОЗДІЛ І Вол'!X23+'РОЗДІЛ І Дн'!X23+'РОЗДІЛ І Запор'!X23+'РОЗДІЛ І Закар'!X23+'РОЗДІЛ І Кіров'!X23+'РОЗДІЛ І Київс'!X23+'РОЗДІЛ І Луг'!X23+'РОЗДІЛ І Львів'!X23+'РОЗДІЛ І Київ'!X23+'РОЗДІЛ І Микол'!X23+'РОЗДІЛ І Одес'!X23+'РОЗДІЛ І Пол'!X23+'РОЗДІЛ І Рів'!X23+'РОЗДІЛ І Сум'!X23+'РОЗДІЛ І Терн'!X23+'РОЗДІЛ І Хар'!X23+'РОЗДІЛ І Хер'!X23+'РОЗДІЛ І Хмел'!X23+'РОЗДІЛ І Чер'!X23+'РОЗДІЛ І Чернов'!X23+'РОЗДІЛ І Черн'!X23</f>
        <v>0</v>
      </c>
      <c r="Y23" s="172">
        <f t="shared" si="1"/>
        <v>537</v>
      </c>
      <c r="Z23" s="172">
        <f t="shared" si="2"/>
        <v>0</v>
      </c>
    </row>
    <row r="24" spans="1:26" ht="41.25" customHeight="1" x14ac:dyDescent="0.4">
      <c r="A24" s="10" t="s">
        <v>33</v>
      </c>
      <c r="B24" s="15">
        <v>18</v>
      </c>
      <c r="C24" s="106">
        <f t="shared" si="0"/>
        <v>19</v>
      </c>
      <c r="D24" s="7">
        <f t="shared" si="3"/>
        <v>2</v>
      </c>
      <c r="E24" s="105">
        <f>'РОЗДІЛ І ІФ'!E24+'РОЗДІЛ І Жит '!E24+'РОЗДІЛ І Дон'!E24+'РОЗДІЛ І Він'!E24+'РОЗДІЛ І Вол'!E24+'РОЗДІЛ І Дн'!E24+'РОЗДІЛ І Запор'!E24+'РОЗДІЛ І Закар'!E24+'РОЗДІЛ І Кіров'!E24+'РОЗДІЛ І Київс'!E24+'РОЗДІЛ І Луг'!E24+'РОЗДІЛ І Львів'!E24+'РОЗДІЛ І Київ'!E24+'РОЗДІЛ І Микол'!E24+'РОЗДІЛ І Одес'!E24+'РОЗДІЛ І Пол'!E24+'РОЗДІЛ І Рів'!E24+'РОЗДІЛ І Сум'!E24+'РОЗДІЛ І Терн'!E24+'РОЗДІЛ І Хар'!E24+'РОЗДІЛ І Хер'!E24+'РОЗДІЛ І Хмел'!E24+'РОЗДІЛ І Чер'!E24+'РОЗДІЛ І Чернов'!E24+'РОЗДІЛ І Черн'!E24</f>
        <v>12</v>
      </c>
      <c r="F24" s="105">
        <f>'РОЗДІЛ І ІФ'!F24+'РОЗДІЛ І Жит '!F24+'РОЗДІЛ І Дон'!F24+'РОЗДІЛ І Він'!F24+'РОЗДІЛ І Вол'!F24+'РОЗДІЛ І Дн'!F24+'РОЗДІЛ І Запор'!F24+'РОЗДІЛ І Закар'!F24+'РОЗДІЛ І Кіров'!F24+'РОЗДІЛ І Київс'!F24+'РОЗДІЛ І Луг'!F24+'РОЗДІЛ І Львів'!F24+'РОЗДІЛ І Київ'!F24+'РОЗДІЛ І Микол'!F24+'РОЗДІЛ І Одес'!F24+'РОЗДІЛ І Пол'!F24+'РОЗДІЛ І Рів'!F24+'РОЗДІЛ І Сум'!F24+'РОЗДІЛ І Терн'!F24+'РОЗДІЛ І Хар'!F24+'РОЗДІЛ І Хер'!F24+'РОЗДІЛ І Хмел'!F24+'РОЗДІЛ І Чер'!F24+'РОЗДІЛ І Чернов'!F24+'РОЗДІЛ І Черн'!F24</f>
        <v>2</v>
      </c>
      <c r="G24" s="105">
        <f>'РОЗДІЛ І ІФ'!G24+'РОЗДІЛ І Жит '!G24+'РОЗДІЛ І Дон'!G24+'РОЗДІЛ І Він'!G24+'РОЗДІЛ І Вол'!G24+'РОЗДІЛ І Дн'!G24+'РОЗДІЛ І Запор'!G24+'РОЗДІЛ І Закар'!G24+'РОЗДІЛ І Кіров'!G24+'РОЗДІЛ І Київс'!G24+'РОЗДІЛ І Луг'!G24+'РОЗДІЛ І Львів'!G24+'РОЗДІЛ І Київ'!G24+'РОЗДІЛ І Микол'!G24+'РОЗДІЛ І Одес'!G24+'РОЗДІЛ І Пол'!G24+'РОЗДІЛ І Рів'!G24+'РОЗДІЛ І Сум'!G24+'РОЗДІЛ І Терн'!G24+'РОЗДІЛ І Хар'!G24+'РОЗДІЛ І Хер'!G24+'РОЗДІЛ І Хмел'!G24+'РОЗДІЛ І Чер'!G24+'РОЗДІЛ І Чернов'!G24+'РОЗДІЛ І Черн'!G24</f>
        <v>0</v>
      </c>
      <c r="H24" s="105">
        <f>'РОЗДІЛ І ІФ'!H24+'РОЗДІЛ І Жит '!H24+'РОЗДІЛ І Дон'!H24+'РОЗДІЛ І Він'!H24+'РОЗДІЛ І Вол'!H24+'РОЗДІЛ І Дн'!H24+'РОЗДІЛ І Запор'!H24+'РОЗДІЛ І Закар'!H24+'РОЗДІЛ І Кіров'!H24+'РОЗДІЛ І Київс'!H24+'РОЗДІЛ І Луг'!H24+'РОЗДІЛ І Львів'!H24+'РОЗДІЛ І Київ'!H24+'РОЗДІЛ І Микол'!H24+'РОЗДІЛ І Одес'!H24+'РОЗДІЛ І Пол'!H24+'РОЗДІЛ І Рів'!H24+'РОЗДІЛ І Сум'!H24+'РОЗДІЛ І Терн'!H24+'РОЗДІЛ І Хар'!H24+'РОЗДІЛ І Хер'!H24+'РОЗДІЛ І Хмел'!H24+'РОЗДІЛ І Чер'!H24+'РОЗДІЛ І Чернов'!H24+'РОЗДІЛ І Черн'!H24</f>
        <v>0</v>
      </c>
      <c r="I24" s="105">
        <f>'РОЗДІЛ І ІФ'!I24+'РОЗДІЛ І Жит '!I24+'РОЗДІЛ І Дон'!I24+'РОЗДІЛ І Він'!I24+'РОЗДІЛ І Вол'!I24+'РОЗДІЛ І Дн'!I24+'РОЗДІЛ І Запор'!I24+'РОЗДІЛ І Закар'!I24+'РОЗДІЛ І Кіров'!I24+'РОЗДІЛ І Київс'!I24+'РОЗДІЛ І Луг'!I24+'РОЗДІЛ І Львів'!I24+'РОЗДІЛ І Київ'!I24+'РОЗДІЛ І Микол'!I24+'РОЗДІЛ І Одес'!I24+'РОЗДІЛ І Пол'!I24+'РОЗДІЛ І Рів'!I24+'РОЗДІЛ І Сум'!I24+'РОЗДІЛ І Терн'!I24+'РОЗДІЛ І Хар'!I24+'РОЗДІЛ І Хер'!I24+'РОЗДІЛ І Хмел'!I24+'РОЗДІЛ І Чер'!I24+'РОЗДІЛ І Чернов'!I24+'РОЗДІЛ І Черн'!I24</f>
        <v>2</v>
      </c>
      <c r="J24" s="105">
        <f>'РОЗДІЛ І ІФ'!J24+'РОЗДІЛ І Жит '!J24+'РОЗДІЛ І Дон'!J24+'РОЗДІЛ І Він'!J24+'РОЗДІЛ І Вол'!J24+'РОЗДІЛ І Дн'!J24+'РОЗДІЛ І Запор'!J24+'РОЗДІЛ І Закар'!J24+'РОЗДІЛ І Кіров'!J24+'РОЗДІЛ І Київс'!J24+'РОЗДІЛ І Луг'!J24+'РОЗДІЛ І Львів'!J24+'РОЗДІЛ І Київ'!J24+'РОЗДІЛ І Микол'!J24+'РОЗДІЛ І Одес'!J24+'РОЗДІЛ І Пол'!J24+'РОЗДІЛ І Рів'!J24+'РОЗДІЛ І Сум'!J24+'РОЗДІЛ І Терн'!J24+'РОЗДІЛ І Хар'!J24+'РОЗДІЛ І Хер'!J24+'РОЗДІЛ І Хмел'!J24+'РОЗДІЛ І Чер'!J24+'РОЗДІЛ І Чернов'!J24+'РОЗДІЛ І Черн'!J24</f>
        <v>0</v>
      </c>
      <c r="K24" s="105">
        <f>'РОЗДІЛ І ІФ'!K24+'РОЗДІЛ І Жит '!K24+'РОЗДІЛ І Дон'!K24+'РОЗДІЛ І Він'!K24+'РОЗДІЛ І Вол'!K24+'РОЗДІЛ І Дн'!K24+'РОЗДІЛ І Запор'!K24+'РОЗДІЛ І Закар'!K24+'РОЗДІЛ І Кіров'!K24+'РОЗДІЛ І Київс'!K24+'РОЗДІЛ І Луг'!K24+'РОЗДІЛ І Львів'!K24+'РОЗДІЛ І Київ'!K24+'РОЗДІЛ І Микол'!K24+'РОЗДІЛ І Одес'!K24+'РОЗДІЛ І Пол'!K24+'РОЗДІЛ І Рів'!K24+'РОЗДІЛ І Сум'!K24+'РОЗДІЛ І Терн'!K24+'РОЗДІЛ І Хар'!K24+'РОЗДІЛ І Хер'!K24+'РОЗДІЛ І Хмел'!K24+'РОЗДІЛ І Чер'!K24+'РОЗДІЛ І Чернов'!K24+'РОЗДІЛ І Черн'!K24</f>
        <v>0</v>
      </c>
      <c r="L24" s="105">
        <f>'РОЗДІЛ І ІФ'!L24+'РОЗДІЛ І Жит '!L24+'РОЗДІЛ І Дон'!L24+'РОЗДІЛ І Він'!L24+'РОЗДІЛ І Вол'!L24+'РОЗДІЛ І Дн'!L24+'РОЗДІЛ І Запор'!L24+'РОЗДІЛ І Закар'!L24+'РОЗДІЛ І Кіров'!L24+'РОЗДІЛ І Київс'!L24+'РОЗДІЛ І Луг'!L24+'РОЗДІЛ І Львів'!L24+'РОЗДІЛ І Київ'!L24+'РОЗДІЛ І Микол'!L24+'РОЗДІЛ І Одес'!L24+'РОЗДІЛ І Пол'!L24+'РОЗДІЛ І Рів'!L24+'РОЗДІЛ І Сум'!L24+'РОЗДІЛ І Терн'!L24+'РОЗДІЛ І Хар'!L24+'РОЗДІЛ І Хер'!L24+'РОЗДІЛ І Хмел'!L24+'РОЗДІЛ І Чер'!L24+'РОЗДІЛ І Чернов'!L24+'РОЗДІЛ І Черн'!L24</f>
        <v>0</v>
      </c>
      <c r="M24" s="105">
        <f>'РОЗДІЛ І ІФ'!M24+'РОЗДІЛ І Жит '!M24+'РОЗДІЛ І Дон'!M24+'РОЗДІЛ І Він'!M24+'РОЗДІЛ І Вол'!M24+'РОЗДІЛ І Дн'!M24+'РОЗДІЛ І Запор'!M24+'РОЗДІЛ І Закар'!M24+'РОЗДІЛ І Кіров'!M24+'РОЗДІЛ І Київс'!M24+'РОЗДІЛ І Луг'!M24+'РОЗДІЛ І Львів'!M24+'РОЗДІЛ І Київ'!M24+'РОЗДІЛ І Микол'!M24+'РОЗДІЛ І Одес'!M24+'РОЗДІЛ І Пол'!M24+'РОЗДІЛ І Рів'!M24+'РОЗДІЛ І Сум'!M24+'РОЗДІЛ І Терн'!M24+'РОЗДІЛ І Хар'!M24+'РОЗДІЛ І Хер'!M24+'РОЗДІЛ І Хмел'!M24+'РОЗДІЛ І Чер'!M24+'РОЗДІЛ І Чернов'!M24+'РОЗДІЛ І Черн'!M24</f>
        <v>5</v>
      </c>
      <c r="N24" s="105">
        <f>'РОЗДІЛ І ІФ'!N24+'РОЗДІЛ І Жит '!N24+'РОЗДІЛ І Дон'!N24+'РОЗДІЛ І Він'!N24+'РОЗДІЛ І Вол'!N24+'РОЗДІЛ І Дн'!N24+'РОЗДІЛ І Запор'!N24+'РОЗДІЛ І Закар'!N24+'РОЗДІЛ І Кіров'!N24+'РОЗДІЛ І Київс'!N24+'РОЗДІЛ І Луг'!N24+'РОЗДІЛ І Львів'!N24+'РОЗДІЛ І Київ'!N24+'РОЗДІЛ І Микол'!N24+'РОЗДІЛ І Одес'!N24+'РОЗДІЛ І Пол'!N24+'РОЗДІЛ І Рів'!N24+'РОЗДІЛ І Сум'!N24+'РОЗДІЛ І Терн'!N24+'РОЗДІЛ І Хар'!N24+'РОЗДІЛ І Хер'!N24+'РОЗДІЛ І Хмел'!N24+'РОЗДІЛ І Чер'!N24+'РОЗДІЛ І Чернов'!N24+'РОЗДІЛ І Черн'!N24</f>
        <v>0</v>
      </c>
      <c r="O24" s="105">
        <f>'РОЗДІЛ І ІФ'!O24+'РОЗДІЛ І Жит '!O24+'РОЗДІЛ І Дон'!O24+'РОЗДІЛ І Він'!O24+'РОЗДІЛ І Вол'!O24+'РОЗДІЛ І Дн'!O24+'РОЗДІЛ І Запор'!O24+'РОЗДІЛ І Закар'!O24+'РОЗДІЛ І Кіров'!O24+'РОЗДІЛ І Київс'!O24+'РОЗДІЛ І Луг'!O24+'РОЗДІЛ І Львів'!O24+'РОЗДІЛ І Київ'!O24+'РОЗДІЛ І Микол'!O24+'РОЗДІЛ І Одес'!O24+'РОЗДІЛ І Пол'!O24+'РОЗДІЛ І Рів'!O24+'РОЗДІЛ І Сум'!O24+'РОЗДІЛ І Терн'!O24+'РОЗДІЛ І Хар'!O24+'РОЗДІЛ І Хер'!O24+'РОЗДІЛ І Хмел'!O24+'РОЗДІЛ І Чер'!O24+'РОЗДІЛ І Чернов'!O24+'РОЗДІЛ І Черн'!O24</f>
        <v>0</v>
      </c>
      <c r="P24" s="105">
        <f>'РОЗДІЛ І ІФ'!P24+'РОЗДІЛ І Жит '!P24+'РОЗДІЛ І Дон'!P24+'РОЗДІЛ І Він'!P24+'РОЗДІЛ І Вол'!P24+'РОЗДІЛ І Дн'!P24+'РОЗДІЛ І Запор'!P24+'РОЗДІЛ І Закар'!P24+'РОЗДІЛ І Кіров'!P24+'РОЗДІЛ І Київс'!P24+'РОЗДІЛ І Луг'!P24+'РОЗДІЛ І Львів'!P24+'РОЗДІЛ І Київ'!P24+'РОЗДІЛ І Микол'!P24+'РОЗДІЛ І Одес'!P24+'РОЗДІЛ І Пол'!P24+'РОЗДІЛ І Рів'!P24+'РОЗДІЛ І Сум'!P24+'РОЗДІЛ І Терн'!P24+'РОЗДІЛ І Хар'!P24+'РОЗДІЛ І Хер'!P24+'РОЗДІЛ І Хмел'!P24+'РОЗДІЛ І Чер'!P24+'РОЗДІЛ І Чернов'!P24+'РОЗДІЛ І Черн'!P24</f>
        <v>0</v>
      </c>
      <c r="Q24" s="109">
        <f>'РОЗДІЛ І ІФ'!Q24+'РОЗДІЛ І Жит '!Q24+'РОЗДІЛ І Дон'!Q24+'РОЗДІЛ І Він'!Q24+'РОЗДІЛ І Вол'!Q24+'РОЗДІЛ І Дн'!Q24+'РОЗДІЛ І Запор'!Q24+'РОЗДІЛ І Закар'!Q24+'РОЗДІЛ І Кіров'!Q24+'РОЗДІЛ І Київс'!Q24+'РОЗДІЛ І Луг'!Q24+'РОЗДІЛ І Львів'!Q24+'РОЗДІЛ І Київ'!Q24+'РОЗДІЛ І Микол'!Q24+'РОЗДІЛ І Одес'!Q24+'РОЗДІЛ І Пол'!Q24+'РОЗДІЛ І Рів'!Q24+'РОЗДІЛ І Сум'!Q24+'РОЗДІЛ І Терн'!Q24+'РОЗДІЛ І Хар'!Q24+'РОЗДІЛ І Хер'!Q24+'РОЗДІЛ І Хмел'!Q24+'РОЗДІЛ І Чер'!Q24+'РОЗДІЛ І Чернов'!Q24+'РОЗДІЛ І Черн'!Q24</f>
        <v>0</v>
      </c>
      <c r="R24" s="109">
        <f>'РОЗДІЛ І ІФ'!R24+'РОЗДІЛ І Жит '!R24+'РОЗДІЛ І Дон'!R24+'РОЗДІЛ І Він'!R24+'РОЗДІЛ І Вол'!R24+'РОЗДІЛ І Дн'!R24+'РОЗДІЛ І Запор'!R24+'РОЗДІЛ І Закар'!R24+'РОЗДІЛ І Кіров'!R24+'РОЗДІЛ І Київс'!R24+'РОЗДІЛ І Луг'!R24+'РОЗДІЛ І Львів'!R24+'РОЗДІЛ І Київ'!R24+'РОЗДІЛ І Микол'!R24+'РОЗДІЛ І Одес'!R24+'РОЗДІЛ І Пол'!R24+'РОЗДІЛ І Рів'!R24+'РОЗДІЛ І Сум'!R24+'РОЗДІЛ І Терн'!R24+'РОЗДІЛ І Хар'!R24+'РОЗДІЛ І Хер'!R24+'РОЗДІЛ І Хмел'!R24+'РОЗДІЛ І Чер'!R24+'РОЗДІЛ І Чернов'!R24+'РОЗДІЛ І Черн'!R24</f>
        <v>0</v>
      </c>
      <c r="S24" s="109">
        <f>'РОЗДІЛ І ІФ'!S24+'РОЗДІЛ І Жит '!S24+'РОЗДІЛ І Дон'!S24+'РОЗДІЛ І Він'!S24+'РОЗДІЛ І Вол'!S24+'РОЗДІЛ І Дн'!S24+'РОЗДІЛ І Запор'!S24+'РОЗДІЛ І Закар'!S24+'РОЗДІЛ І Кіров'!S24+'РОЗДІЛ І Київс'!S24+'РОЗДІЛ І Луг'!S24+'РОЗДІЛ І Львів'!S24+'РОЗДІЛ І Київ'!S24+'РОЗДІЛ І Микол'!S24+'РОЗДІЛ І Одес'!S24+'РОЗДІЛ І Пол'!S24+'РОЗДІЛ І Рів'!S24+'РОЗДІЛ І Сум'!S24+'РОЗДІЛ І Терн'!S24+'РОЗДІЛ І Хар'!S24+'РОЗДІЛ І Хер'!S24+'РОЗДІЛ І Хмел'!S24+'РОЗДІЛ І Чер'!S24+'РОЗДІЛ І Чернов'!S24+'РОЗДІЛ І Черн'!S24</f>
        <v>0</v>
      </c>
      <c r="T24" s="109">
        <f>'РОЗДІЛ І ІФ'!T24+'РОЗДІЛ І Жит '!T24+'РОЗДІЛ І Дон'!T24+'РОЗДІЛ І Він'!T24+'РОЗДІЛ І Вол'!T24+'РОЗДІЛ І Дн'!T24+'РОЗДІЛ І Запор'!T24+'РОЗДІЛ І Закар'!T24+'РОЗДІЛ І Кіров'!T24+'РОЗДІЛ І Київс'!T24+'РОЗДІЛ І Луг'!T24+'РОЗДІЛ І Львів'!T24+'РОЗДІЛ І Київ'!T24+'РОЗДІЛ І Микол'!T24+'РОЗДІЛ І Одес'!T24+'РОЗДІЛ І Пол'!T24+'РОЗДІЛ І Рів'!T24+'РОЗДІЛ І Сум'!T24+'РОЗДІЛ І Терн'!T24+'РОЗДІЛ І Хар'!T24+'РОЗДІЛ І Хер'!T24+'РОЗДІЛ І Хмел'!T24+'РОЗДІЛ І Чер'!T24+'РОЗДІЛ І Чернов'!T24+'РОЗДІЛ І Черн'!T24</f>
        <v>0</v>
      </c>
      <c r="U24" s="109">
        <f>'РОЗДІЛ І ІФ'!U24+'РОЗДІЛ І Жит '!U24+'РОЗДІЛ І Дон'!U24+'РОЗДІЛ І Він'!U24+'РОЗДІЛ І Вол'!U24+'РОЗДІЛ І Дн'!U24+'РОЗДІЛ І Запор'!U24+'РОЗДІЛ І Закар'!U24+'РОЗДІЛ І Кіров'!U24+'РОЗДІЛ І Київс'!U24+'РОЗДІЛ І Луг'!U24+'РОЗДІЛ І Львів'!U24+'РОЗДІЛ І Київ'!U24+'РОЗДІЛ І Микол'!U24+'РОЗДІЛ І Одес'!U24+'РОЗДІЛ І Пол'!U24+'РОЗДІЛ І Рів'!U24+'РОЗДІЛ І Сум'!U24+'РОЗДІЛ І Терн'!U24+'РОЗДІЛ І Хар'!U24+'РОЗДІЛ І Хер'!U24+'РОЗДІЛ І Хмел'!U24+'РОЗДІЛ І Чер'!U24+'РОЗДІЛ І Чернов'!U24+'РОЗДІЛ І Черн'!U24</f>
        <v>0</v>
      </c>
      <c r="V24" s="109">
        <f>'РОЗДІЛ І ІФ'!V24+'РОЗДІЛ І Жит '!V24+'РОЗДІЛ І Дон'!V24+'РОЗДІЛ І Він'!V24+'РОЗДІЛ І Вол'!V24+'РОЗДІЛ І Дн'!V24+'РОЗДІЛ І Запор'!V24+'РОЗДІЛ І Закар'!V24+'РОЗДІЛ І Кіров'!V24+'РОЗДІЛ І Київс'!V24+'РОЗДІЛ І Луг'!V24+'РОЗДІЛ І Львів'!V24+'РОЗДІЛ І Київ'!V24+'РОЗДІЛ І Микол'!V24+'РОЗДІЛ І Одес'!V24+'РОЗДІЛ І Пол'!V24+'РОЗДІЛ І Рів'!V24+'РОЗДІЛ І Сум'!V24+'РОЗДІЛ І Терн'!V24+'РОЗДІЛ І Хар'!V24+'РОЗДІЛ І Хер'!V24+'РОЗДІЛ І Хмел'!V24+'РОЗДІЛ І Чер'!V24+'РОЗДІЛ І Чернов'!V24+'РОЗДІЛ І Черн'!V24</f>
        <v>0</v>
      </c>
      <c r="W24" s="105">
        <f>'РОЗДІЛ І ІФ'!W24+'РОЗДІЛ І Жит '!W24+'РОЗДІЛ І Дон'!W24+'РОЗДІЛ І Він'!W24+'РОЗДІЛ І Вол'!W24+'РОЗДІЛ І Дн'!W24+'РОЗДІЛ І Запор'!W24+'РОЗДІЛ І Закар'!W24+'РОЗДІЛ І Кіров'!W24+'РОЗДІЛ І Київс'!W24+'РОЗДІЛ І Луг'!W24+'РОЗДІЛ І Львів'!W24+'РОЗДІЛ І Київ'!W24+'РОЗДІЛ І Микол'!W24+'РОЗДІЛ І Одес'!W24+'РОЗДІЛ І Пол'!W24+'РОЗДІЛ І Рів'!W24+'РОЗДІЛ І Сум'!W24+'РОЗДІЛ І Терн'!W24+'РОЗДІЛ І Хар'!W24+'РОЗДІЛ І Хер'!W24+'РОЗДІЛ І Хмел'!W24+'РОЗДІЛ І Чер'!W24+'РОЗДІЛ І Чернов'!W24+'РОЗДІЛ І Черн'!W24+Q24+S24+U24</f>
        <v>0</v>
      </c>
      <c r="X24" s="105">
        <f>'РОЗДІЛ І ІФ'!X24+'РОЗДІЛ І Жит '!X24+'РОЗДІЛ І Дон'!X24+'РОЗДІЛ І Він'!X24+'РОЗДІЛ І Вол'!X24+'РОЗДІЛ І Дн'!X24+'РОЗДІЛ І Запор'!X24+'РОЗДІЛ І Закар'!X24+'РОЗДІЛ І Кіров'!X24+'РОЗДІЛ І Київс'!X24+'РОЗДІЛ І Луг'!X24+'РОЗДІЛ І Львів'!X24+'РОЗДІЛ І Київ'!X24+'РОЗДІЛ І Микол'!X24+'РОЗДІЛ І Одес'!X24+'РОЗДІЛ І Пол'!X24+'РОЗДІЛ І Рів'!X24+'РОЗДІЛ І Сум'!X24+'РОЗДІЛ І Терн'!X24+'РОЗДІЛ І Хар'!X24+'РОЗДІЛ І Хер'!X24+'РОЗДІЛ І Хмел'!X24+'РОЗДІЛ І Чер'!X24+'РОЗДІЛ І Чернов'!X24+'РОЗДІЛ І Черн'!X24</f>
        <v>0</v>
      </c>
      <c r="Y24" s="172">
        <f t="shared" si="1"/>
        <v>19</v>
      </c>
      <c r="Z24" s="172">
        <f t="shared" si="2"/>
        <v>0</v>
      </c>
    </row>
    <row r="25" spans="1:26" ht="41.25" customHeight="1" x14ac:dyDescent="0.4">
      <c r="A25" s="10" t="s">
        <v>34</v>
      </c>
      <c r="B25" s="15">
        <v>19</v>
      </c>
      <c r="C25" s="106">
        <f t="shared" si="0"/>
        <v>3</v>
      </c>
      <c r="D25" s="7">
        <f t="shared" si="3"/>
        <v>0</v>
      </c>
      <c r="E25" s="105">
        <f>'РОЗДІЛ І ІФ'!E25+'РОЗДІЛ І Жит '!E25+'РОЗДІЛ І Дон'!E25+'РОЗДІЛ І Він'!E25+'РОЗДІЛ І Вол'!E25+'РОЗДІЛ І Дн'!E25+'РОЗДІЛ І Запор'!E25+'РОЗДІЛ І Закар'!E25+'РОЗДІЛ І Кіров'!E25+'РОЗДІЛ І Київс'!E25+'РОЗДІЛ І Луг'!E25+'РОЗДІЛ І Львів'!E25+'РОЗДІЛ І Київ'!E25+'РОЗДІЛ І Микол'!E25+'РОЗДІЛ І Одес'!E25+'РОЗДІЛ І Пол'!E25+'РОЗДІЛ І Рів'!E25+'РОЗДІЛ І Сум'!E25+'РОЗДІЛ І Терн'!E25+'РОЗДІЛ І Хар'!E25+'РОЗДІЛ І Хер'!E25+'РОЗДІЛ І Хмел'!E25+'РОЗДІЛ І Чер'!E25+'РОЗДІЛ І Чернов'!E25+'РОЗДІЛ І Черн'!E25</f>
        <v>1</v>
      </c>
      <c r="F25" s="105">
        <f>'РОЗДІЛ І ІФ'!F25+'РОЗДІЛ І Жит '!F25+'РОЗДІЛ І Дон'!F25+'РОЗДІЛ І Він'!F25+'РОЗДІЛ І Вол'!F25+'РОЗДІЛ І Дн'!F25+'РОЗДІЛ І Запор'!F25+'РОЗДІЛ І Закар'!F25+'РОЗДІЛ І Кіров'!F25+'РОЗДІЛ І Київс'!F25+'РОЗДІЛ І Луг'!F25+'РОЗДІЛ І Львів'!F25+'РОЗДІЛ І Київ'!F25+'РОЗДІЛ І Микол'!F25+'РОЗДІЛ І Одес'!F25+'РОЗДІЛ І Пол'!F25+'РОЗДІЛ І Рів'!F25+'РОЗДІЛ І Сум'!F25+'РОЗДІЛ І Терн'!F25+'РОЗДІЛ І Хар'!F25+'РОЗДІЛ І Хер'!F25+'РОЗДІЛ І Хмел'!F25+'РОЗДІЛ І Чер'!F25+'РОЗДІЛ І Чернов'!F25+'РОЗДІЛ І Черн'!F25</f>
        <v>0</v>
      </c>
      <c r="G25" s="105">
        <f>'РОЗДІЛ І ІФ'!G25+'РОЗДІЛ І Жит '!G25+'РОЗДІЛ І Дон'!G25+'РОЗДІЛ І Він'!G25+'РОЗДІЛ І Вол'!G25+'РОЗДІЛ І Дн'!G25+'РОЗДІЛ І Запор'!G25+'РОЗДІЛ І Закар'!G25+'РОЗДІЛ І Кіров'!G25+'РОЗДІЛ І Київс'!G25+'РОЗДІЛ І Луг'!G25+'РОЗДІЛ І Львів'!G25+'РОЗДІЛ І Київ'!G25+'РОЗДІЛ І Микол'!G25+'РОЗДІЛ І Одес'!G25+'РОЗДІЛ І Пол'!G25+'РОЗДІЛ І Рів'!G25+'РОЗДІЛ І Сум'!G25+'РОЗДІЛ І Терн'!G25+'РОЗДІЛ І Хар'!G25+'РОЗДІЛ І Хер'!G25+'РОЗДІЛ І Хмел'!G25+'РОЗДІЛ І Чер'!G25+'РОЗДІЛ І Чернов'!G25+'РОЗДІЛ І Черн'!G25</f>
        <v>0</v>
      </c>
      <c r="H25" s="105">
        <f>'РОЗДІЛ І ІФ'!H25+'РОЗДІЛ І Жит '!H25+'РОЗДІЛ І Дон'!H25+'РОЗДІЛ І Він'!H25+'РОЗДІЛ І Вол'!H25+'РОЗДІЛ І Дн'!H25+'РОЗДІЛ І Запор'!H25+'РОЗДІЛ І Закар'!H25+'РОЗДІЛ І Кіров'!H25+'РОЗДІЛ І Київс'!H25+'РОЗДІЛ І Луг'!H25+'РОЗДІЛ І Львів'!H25+'РОЗДІЛ І Київ'!H25+'РОЗДІЛ І Микол'!H25+'РОЗДІЛ І Одес'!H25+'РОЗДІЛ І Пол'!H25+'РОЗДІЛ І Рів'!H25+'РОЗДІЛ І Сум'!H25+'РОЗДІЛ І Терн'!H25+'РОЗДІЛ І Хар'!H25+'РОЗДІЛ І Хер'!H25+'РОЗДІЛ І Хмел'!H25+'РОЗДІЛ І Чер'!H25+'РОЗДІЛ І Чернов'!H25+'РОЗДІЛ І Черн'!H25</f>
        <v>0</v>
      </c>
      <c r="I25" s="105">
        <f>'РОЗДІЛ І ІФ'!I25+'РОЗДІЛ І Жит '!I25+'РОЗДІЛ І Дон'!I25+'РОЗДІЛ І Він'!I25+'РОЗДІЛ І Вол'!I25+'РОЗДІЛ І Дн'!I25+'РОЗДІЛ І Запор'!I25+'РОЗДІЛ І Закар'!I25+'РОЗДІЛ І Кіров'!I25+'РОЗДІЛ І Київс'!I25+'РОЗДІЛ І Луг'!I25+'РОЗДІЛ І Львів'!I25+'РОЗДІЛ І Київ'!I25+'РОЗДІЛ І Микол'!I25+'РОЗДІЛ І Одес'!I25+'РОЗДІЛ І Пол'!I25+'РОЗДІЛ І Рів'!I25+'РОЗДІЛ І Сум'!I25+'РОЗДІЛ І Терн'!I25+'РОЗДІЛ І Хар'!I25+'РОЗДІЛ І Хер'!I25+'РОЗДІЛ І Хмел'!I25+'РОЗДІЛ І Чер'!I25+'РОЗДІЛ І Чернов'!I25+'РОЗДІЛ І Черн'!I25</f>
        <v>0</v>
      </c>
      <c r="J25" s="105">
        <f>'РОЗДІЛ І ІФ'!J25+'РОЗДІЛ І Жит '!J25+'РОЗДІЛ І Дон'!J25+'РОЗДІЛ І Він'!J25+'РОЗДІЛ І Вол'!J25+'РОЗДІЛ І Дн'!J25+'РОЗДІЛ І Запор'!J25+'РОЗДІЛ І Закар'!J25+'РОЗДІЛ І Кіров'!J25+'РОЗДІЛ І Київс'!J25+'РОЗДІЛ І Луг'!J25+'РОЗДІЛ І Львів'!J25+'РОЗДІЛ І Київ'!J25+'РОЗДІЛ І Микол'!J25+'РОЗДІЛ І Одес'!J25+'РОЗДІЛ І Пол'!J25+'РОЗДІЛ І Рів'!J25+'РОЗДІЛ І Сум'!J25+'РОЗДІЛ І Терн'!J25+'РОЗДІЛ І Хар'!J25+'РОЗДІЛ І Хер'!J25+'РОЗДІЛ І Хмел'!J25+'РОЗДІЛ І Чер'!J25+'РОЗДІЛ І Чернов'!J25+'РОЗДІЛ І Черн'!J25</f>
        <v>0</v>
      </c>
      <c r="K25" s="105">
        <f>'РОЗДІЛ І ІФ'!K25+'РОЗДІЛ І Жит '!K25+'РОЗДІЛ І Дон'!K25+'РОЗДІЛ І Він'!K25+'РОЗДІЛ І Вол'!K25+'РОЗДІЛ І Дн'!K25+'РОЗДІЛ І Запор'!K25+'РОЗДІЛ І Закар'!K25+'РОЗДІЛ І Кіров'!K25+'РОЗДІЛ І Київс'!K25+'РОЗДІЛ І Луг'!K25+'РОЗДІЛ І Львів'!K25+'РОЗДІЛ І Київ'!K25+'РОЗДІЛ І Микол'!K25+'РОЗДІЛ І Одес'!K25+'РОЗДІЛ І Пол'!K25+'РОЗДІЛ І Рів'!K25+'РОЗДІЛ І Сум'!K25+'РОЗДІЛ І Терн'!K25+'РОЗДІЛ І Хар'!K25+'РОЗДІЛ І Хер'!K25+'РОЗДІЛ І Хмел'!K25+'РОЗДІЛ І Чер'!K25+'РОЗДІЛ І Чернов'!K25+'РОЗДІЛ І Черн'!K25</f>
        <v>0</v>
      </c>
      <c r="L25" s="105">
        <f>'РОЗДІЛ І ІФ'!L25+'РОЗДІЛ І Жит '!L25+'РОЗДІЛ І Дон'!L25+'РОЗДІЛ І Він'!L25+'РОЗДІЛ І Вол'!L25+'РОЗДІЛ І Дн'!L25+'РОЗДІЛ І Запор'!L25+'РОЗДІЛ І Закар'!L25+'РОЗДІЛ І Кіров'!L25+'РОЗДІЛ І Київс'!L25+'РОЗДІЛ І Луг'!L25+'РОЗДІЛ І Львів'!L25+'РОЗДІЛ І Київ'!L25+'РОЗДІЛ І Микол'!L25+'РОЗДІЛ І Одес'!L25+'РОЗДІЛ І Пол'!L25+'РОЗДІЛ І Рів'!L25+'РОЗДІЛ І Сум'!L25+'РОЗДІЛ І Терн'!L25+'РОЗДІЛ І Хар'!L25+'РОЗДІЛ І Хер'!L25+'РОЗДІЛ І Хмел'!L25+'РОЗДІЛ І Чер'!L25+'РОЗДІЛ І Чернов'!L25+'РОЗДІЛ І Черн'!L25</f>
        <v>0</v>
      </c>
      <c r="M25" s="105">
        <f>'РОЗДІЛ І ІФ'!M25+'РОЗДІЛ І Жит '!M25+'РОЗДІЛ І Дон'!M25+'РОЗДІЛ І Він'!M25+'РОЗДІЛ І Вол'!M25+'РОЗДІЛ І Дн'!M25+'РОЗДІЛ І Запор'!M25+'РОЗДІЛ І Закар'!M25+'РОЗДІЛ І Кіров'!M25+'РОЗДІЛ І Київс'!M25+'РОЗДІЛ І Луг'!M25+'РОЗДІЛ І Львів'!M25+'РОЗДІЛ І Київ'!M25+'РОЗДІЛ І Микол'!M25+'РОЗДІЛ І Одес'!M25+'РОЗДІЛ І Пол'!M25+'РОЗДІЛ І Рів'!M25+'РОЗДІЛ І Сум'!M25+'РОЗДІЛ І Терн'!M25+'РОЗДІЛ І Хар'!M25+'РОЗДІЛ І Хер'!M25+'РОЗДІЛ І Хмел'!M25+'РОЗДІЛ І Чер'!M25+'РОЗДІЛ І Чернов'!M25+'РОЗДІЛ І Черн'!M25</f>
        <v>2</v>
      </c>
      <c r="N25" s="105">
        <f>'РОЗДІЛ І ІФ'!N25+'РОЗДІЛ І Жит '!N25+'РОЗДІЛ І Дон'!N25+'РОЗДІЛ І Він'!N25+'РОЗДІЛ І Вол'!N25+'РОЗДІЛ І Дн'!N25+'РОЗДІЛ І Запор'!N25+'РОЗДІЛ І Закар'!N25+'РОЗДІЛ І Кіров'!N25+'РОЗДІЛ І Київс'!N25+'РОЗДІЛ І Луг'!N25+'РОЗДІЛ І Львів'!N25+'РОЗДІЛ І Київ'!N25+'РОЗДІЛ І Микол'!N25+'РОЗДІЛ І Одес'!N25+'РОЗДІЛ І Пол'!N25+'РОЗДІЛ І Рів'!N25+'РОЗДІЛ І Сум'!N25+'РОЗДІЛ І Терн'!N25+'РОЗДІЛ І Хар'!N25+'РОЗДІЛ І Хер'!N25+'РОЗДІЛ І Хмел'!N25+'РОЗДІЛ І Чер'!N25+'РОЗДІЛ І Чернов'!N25+'РОЗДІЛ І Черн'!N25</f>
        <v>0</v>
      </c>
      <c r="O25" s="105">
        <f>'РОЗДІЛ І ІФ'!O25+'РОЗДІЛ І Жит '!O25+'РОЗДІЛ І Дон'!O25+'РОЗДІЛ І Він'!O25+'РОЗДІЛ І Вол'!O25+'РОЗДІЛ І Дн'!O25+'РОЗДІЛ І Запор'!O25+'РОЗДІЛ І Закар'!O25+'РОЗДІЛ І Кіров'!O25+'РОЗДІЛ І Київс'!O25+'РОЗДІЛ І Луг'!O25+'РОЗДІЛ І Львів'!O25+'РОЗДІЛ І Київ'!O25+'РОЗДІЛ І Микол'!O25+'РОЗДІЛ І Одес'!O25+'РОЗДІЛ І Пол'!O25+'РОЗДІЛ І Рів'!O25+'РОЗДІЛ І Сум'!O25+'РОЗДІЛ І Терн'!O25+'РОЗДІЛ І Хар'!O25+'РОЗДІЛ І Хер'!O25+'РОЗДІЛ І Хмел'!O25+'РОЗДІЛ І Чер'!O25+'РОЗДІЛ І Чернов'!O25+'РОЗДІЛ І Черн'!O25</f>
        <v>0</v>
      </c>
      <c r="P25" s="105">
        <f>'РОЗДІЛ І ІФ'!P25+'РОЗДІЛ І Жит '!P25+'РОЗДІЛ І Дон'!P25+'РОЗДІЛ І Він'!P25+'РОЗДІЛ І Вол'!P25+'РОЗДІЛ І Дн'!P25+'РОЗДІЛ І Запор'!P25+'РОЗДІЛ І Закар'!P25+'РОЗДІЛ І Кіров'!P25+'РОЗДІЛ І Київс'!P25+'РОЗДІЛ І Луг'!P25+'РОЗДІЛ І Львів'!P25+'РОЗДІЛ І Київ'!P25+'РОЗДІЛ І Микол'!P25+'РОЗДІЛ І Одес'!P25+'РОЗДІЛ І Пол'!P25+'РОЗДІЛ І Рів'!P25+'РОЗДІЛ І Сум'!P25+'РОЗДІЛ І Терн'!P25+'РОЗДІЛ І Хар'!P25+'РОЗДІЛ І Хер'!P25+'РОЗДІЛ І Хмел'!P25+'РОЗДІЛ І Чер'!P25+'РОЗДІЛ І Чернов'!P25+'РОЗДІЛ І Черн'!P25</f>
        <v>0</v>
      </c>
      <c r="Q25" s="109">
        <f>'РОЗДІЛ І ІФ'!Q25+'РОЗДІЛ І Жит '!Q25+'РОЗДІЛ І Дон'!Q25+'РОЗДІЛ І Він'!Q25+'РОЗДІЛ І Вол'!Q25+'РОЗДІЛ І Дн'!Q25+'РОЗДІЛ І Запор'!Q25+'РОЗДІЛ І Закар'!Q25+'РОЗДІЛ І Кіров'!Q25+'РОЗДІЛ І Київс'!Q25+'РОЗДІЛ І Луг'!Q25+'РОЗДІЛ І Львів'!Q25+'РОЗДІЛ І Київ'!Q25+'РОЗДІЛ І Микол'!Q25+'РОЗДІЛ І Одес'!Q25+'РОЗДІЛ І Пол'!Q25+'РОЗДІЛ І Рів'!Q25+'РОЗДІЛ І Сум'!Q25+'РОЗДІЛ І Терн'!Q25+'РОЗДІЛ І Хар'!Q25+'РОЗДІЛ І Хер'!Q25+'РОЗДІЛ І Хмел'!Q25+'РОЗДІЛ І Чер'!Q25+'РОЗДІЛ І Чернов'!Q25+'РОЗДІЛ І Черн'!Q25</f>
        <v>0</v>
      </c>
      <c r="R25" s="109">
        <f>'РОЗДІЛ І ІФ'!R25+'РОЗДІЛ І Жит '!R25+'РОЗДІЛ І Дон'!R25+'РОЗДІЛ І Він'!R25+'РОЗДІЛ І Вол'!R25+'РОЗДІЛ І Дн'!R25+'РОЗДІЛ І Запор'!R25+'РОЗДІЛ І Закар'!R25+'РОЗДІЛ І Кіров'!R25+'РОЗДІЛ І Київс'!R25+'РОЗДІЛ І Луг'!R25+'РОЗДІЛ І Львів'!R25+'РОЗДІЛ І Київ'!R25+'РОЗДІЛ І Микол'!R25+'РОЗДІЛ І Одес'!R25+'РОЗДІЛ І Пол'!R25+'РОЗДІЛ І Рів'!R25+'РОЗДІЛ І Сум'!R25+'РОЗДІЛ І Терн'!R25+'РОЗДІЛ І Хар'!R25+'РОЗДІЛ І Хер'!R25+'РОЗДІЛ І Хмел'!R25+'РОЗДІЛ І Чер'!R25+'РОЗДІЛ І Чернов'!R25+'РОЗДІЛ І Черн'!R25</f>
        <v>0</v>
      </c>
      <c r="S25" s="109">
        <f>'РОЗДІЛ І ІФ'!S25+'РОЗДІЛ І Жит '!S25+'РОЗДІЛ І Дон'!S25+'РОЗДІЛ І Він'!S25+'РОЗДІЛ І Вол'!S25+'РОЗДІЛ І Дн'!S25+'РОЗДІЛ І Запор'!S25+'РОЗДІЛ І Закар'!S25+'РОЗДІЛ І Кіров'!S25+'РОЗДІЛ І Київс'!S25+'РОЗДІЛ І Луг'!S25+'РОЗДІЛ І Львів'!S25+'РОЗДІЛ І Київ'!S25+'РОЗДІЛ І Микол'!S25+'РОЗДІЛ І Одес'!S25+'РОЗДІЛ І Пол'!S25+'РОЗДІЛ І Рів'!S25+'РОЗДІЛ І Сум'!S25+'РОЗДІЛ І Терн'!S25+'РОЗДІЛ І Хар'!S25+'РОЗДІЛ І Хер'!S25+'РОЗДІЛ І Хмел'!S25+'РОЗДІЛ І Чер'!S25+'РОЗДІЛ І Чернов'!S25+'РОЗДІЛ І Черн'!S25</f>
        <v>0</v>
      </c>
      <c r="T25" s="109">
        <f>'РОЗДІЛ І ІФ'!T25+'РОЗДІЛ І Жит '!T25+'РОЗДІЛ І Дон'!T25+'РОЗДІЛ І Він'!T25+'РОЗДІЛ І Вол'!T25+'РОЗДІЛ І Дн'!T25+'РОЗДІЛ І Запор'!T25+'РОЗДІЛ І Закар'!T25+'РОЗДІЛ І Кіров'!T25+'РОЗДІЛ І Київс'!T25+'РОЗДІЛ І Луг'!T25+'РОЗДІЛ І Львів'!T25+'РОЗДІЛ І Київ'!T25+'РОЗДІЛ І Микол'!T25+'РОЗДІЛ І Одес'!T25+'РОЗДІЛ І Пол'!T25+'РОЗДІЛ І Рів'!T25+'РОЗДІЛ І Сум'!T25+'РОЗДІЛ І Терн'!T25+'РОЗДІЛ І Хар'!T25+'РОЗДІЛ І Хер'!T25+'РОЗДІЛ І Хмел'!T25+'РОЗДІЛ І Чер'!T25+'РОЗДІЛ І Чернов'!T25+'РОЗДІЛ І Черн'!T25</f>
        <v>0</v>
      </c>
      <c r="U25" s="109">
        <f>'РОЗДІЛ І ІФ'!U25+'РОЗДІЛ І Жит '!U25+'РОЗДІЛ І Дон'!U25+'РОЗДІЛ І Він'!U25+'РОЗДІЛ І Вол'!U25+'РОЗДІЛ І Дн'!U25+'РОЗДІЛ І Запор'!U25+'РОЗДІЛ І Закар'!U25+'РОЗДІЛ І Кіров'!U25+'РОЗДІЛ І Київс'!U25+'РОЗДІЛ І Луг'!U25+'РОЗДІЛ І Львів'!U25+'РОЗДІЛ І Київ'!U25+'РОЗДІЛ І Микол'!U25+'РОЗДІЛ І Одес'!U25+'РОЗДІЛ І Пол'!U25+'РОЗДІЛ І Рів'!U25+'РОЗДІЛ І Сум'!U25+'РОЗДІЛ І Терн'!U25+'РОЗДІЛ І Хар'!U25+'РОЗДІЛ І Хер'!U25+'РОЗДІЛ І Хмел'!U25+'РОЗДІЛ І Чер'!U25+'РОЗДІЛ І Чернов'!U25+'РОЗДІЛ І Черн'!U25</f>
        <v>0</v>
      </c>
      <c r="V25" s="109">
        <f>'РОЗДІЛ І ІФ'!V25+'РОЗДІЛ І Жит '!V25+'РОЗДІЛ І Дон'!V25+'РОЗДІЛ І Він'!V25+'РОЗДІЛ І Вол'!V25+'РОЗДІЛ І Дн'!V25+'РОЗДІЛ І Запор'!V25+'РОЗДІЛ І Закар'!V25+'РОЗДІЛ І Кіров'!V25+'РОЗДІЛ І Київс'!V25+'РОЗДІЛ І Луг'!V25+'РОЗДІЛ І Львів'!V25+'РОЗДІЛ І Київ'!V25+'РОЗДІЛ І Микол'!V25+'РОЗДІЛ І Одес'!V25+'РОЗДІЛ І Пол'!V25+'РОЗДІЛ І Рів'!V25+'РОЗДІЛ І Сум'!V25+'РОЗДІЛ І Терн'!V25+'РОЗДІЛ І Хар'!V25+'РОЗДІЛ І Хер'!V25+'РОЗДІЛ І Хмел'!V25+'РОЗДІЛ І Чер'!V25+'РОЗДІЛ І Чернов'!V25+'РОЗДІЛ І Черн'!V25</f>
        <v>0</v>
      </c>
      <c r="W25" s="105">
        <f>'РОЗДІЛ І ІФ'!W25+'РОЗДІЛ І Жит '!W25+'РОЗДІЛ І Дон'!W25+'РОЗДІЛ І Він'!W25+'РОЗДІЛ І Вол'!W25+'РОЗДІЛ І Дн'!W25+'РОЗДІЛ І Запор'!W25+'РОЗДІЛ І Закар'!W25+'РОЗДІЛ І Кіров'!W25+'РОЗДІЛ І Київс'!W25+'РОЗДІЛ І Луг'!W25+'РОЗДІЛ І Львів'!W25+'РОЗДІЛ І Київ'!W25+'РОЗДІЛ І Микол'!W25+'РОЗДІЛ І Одес'!W25+'РОЗДІЛ І Пол'!W25+'РОЗДІЛ І Рів'!W25+'РОЗДІЛ І Сум'!W25+'РОЗДІЛ І Терн'!W25+'РОЗДІЛ І Хар'!W25+'РОЗДІЛ І Хер'!W25+'РОЗДІЛ І Хмел'!W25+'РОЗДІЛ І Чер'!W25+'РОЗДІЛ І Чернов'!W25+'РОЗДІЛ І Черн'!W25+Q25+S25+U25</f>
        <v>0</v>
      </c>
      <c r="X25" s="105">
        <f>'РОЗДІЛ І ІФ'!X25+'РОЗДІЛ І Жит '!X25+'РОЗДІЛ І Дон'!X25+'РОЗДІЛ І Він'!X25+'РОЗДІЛ І Вол'!X25+'РОЗДІЛ І Дн'!X25+'РОЗДІЛ І Запор'!X25+'РОЗДІЛ І Закар'!X25+'РОЗДІЛ І Кіров'!X25+'РОЗДІЛ І Київс'!X25+'РОЗДІЛ І Луг'!X25+'РОЗДІЛ І Львів'!X25+'РОЗДІЛ І Київ'!X25+'РОЗДІЛ І Микол'!X25+'РОЗДІЛ І Одес'!X25+'РОЗДІЛ І Пол'!X25+'РОЗДІЛ І Рів'!X25+'РОЗДІЛ І Сум'!X25+'РОЗДІЛ І Терн'!X25+'РОЗДІЛ І Хар'!X25+'РОЗДІЛ І Хер'!X25+'РОЗДІЛ І Хмел'!X25+'РОЗДІЛ І Чер'!X25+'РОЗДІЛ І Чернов'!X25+'РОЗДІЛ І Черн'!X25</f>
        <v>0</v>
      </c>
      <c r="Y25" s="172">
        <f t="shared" si="1"/>
        <v>3</v>
      </c>
      <c r="Z25" s="172">
        <f t="shared" si="2"/>
        <v>0</v>
      </c>
    </row>
    <row r="26" spans="1:26" ht="41.25" customHeight="1" x14ac:dyDescent="0.4">
      <c r="A26" s="10" t="s">
        <v>35</v>
      </c>
      <c r="B26" s="15">
        <v>20</v>
      </c>
      <c r="C26" s="106">
        <f t="shared" si="0"/>
        <v>2</v>
      </c>
      <c r="D26" s="7">
        <f t="shared" si="3"/>
        <v>1</v>
      </c>
      <c r="E26" s="105">
        <f>'РОЗДІЛ І ІФ'!E26+'РОЗДІЛ І Жит '!E26+'РОЗДІЛ І Дон'!E26+'РОЗДІЛ І Він'!E26+'РОЗДІЛ І Вол'!E26+'РОЗДІЛ І Дн'!E26+'РОЗДІЛ І Запор'!E26+'РОЗДІЛ І Закар'!E26+'РОЗДІЛ І Кіров'!E26+'РОЗДІЛ І Київс'!E26+'РОЗДІЛ І Луг'!E26+'РОЗДІЛ І Львів'!E26+'РОЗДІЛ І Київ'!E26+'РОЗДІЛ І Микол'!E26+'РОЗДІЛ І Одес'!E26+'РОЗДІЛ І Пол'!E26+'РОЗДІЛ І Рів'!E26+'РОЗДІЛ І Сум'!E26+'РОЗДІЛ І Терн'!E26+'РОЗДІЛ І Хар'!E26+'РОЗДІЛ І Хер'!E26+'РОЗДІЛ І Хмел'!E26+'РОЗДІЛ І Чер'!E26+'РОЗДІЛ І Чернов'!E26+'РОЗДІЛ І Черн'!E26</f>
        <v>1</v>
      </c>
      <c r="F26" s="105">
        <f>'РОЗДІЛ І ІФ'!F26+'РОЗДІЛ І Жит '!F26+'РОЗДІЛ І Дон'!F26+'РОЗДІЛ І Він'!F26+'РОЗДІЛ І Вол'!F26+'РОЗДІЛ І Дн'!F26+'РОЗДІЛ І Запор'!F26+'РОЗДІЛ І Закар'!F26+'РОЗДІЛ І Кіров'!F26+'РОЗДІЛ І Київс'!F26+'РОЗДІЛ І Луг'!F26+'РОЗДІЛ І Львів'!F26+'РОЗДІЛ І Київ'!F26+'РОЗДІЛ І Микол'!F26+'РОЗДІЛ І Одес'!F26+'РОЗДІЛ І Пол'!F26+'РОЗДІЛ І Рів'!F26+'РОЗДІЛ І Сум'!F26+'РОЗДІЛ І Терн'!F26+'РОЗДІЛ І Хар'!F26+'РОЗДІЛ І Хер'!F26+'РОЗДІЛ І Хмел'!F26+'РОЗДІЛ І Чер'!F26+'РОЗДІЛ І Чернов'!F26+'РОЗДІЛ І Черн'!F26</f>
        <v>1</v>
      </c>
      <c r="G26" s="105">
        <f>'РОЗДІЛ І ІФ'!G26+'РОЗДІЛ І Жит '!G26+'РОЗДІЛ І Дон'!G26+'РОЗДІЛ І Він'!G26+'РОЗДІЛ І Вол'!G26+'РОЗДІЛ І Дн'!G26+'РОЗДІЛ І Запор'!G26+'РОЗДІЛ І Закар'!G26+'РОЗДІЛ І Кіров'!G26+'РОЗДІЛ І Київс'!G26+'РОЗДІЛ І Луг'!G26+'РОЗДІЛ І Львів'!G26+'РОЗДІЛ І Київ'!G26+'РОЗДІЛ І Микол'!G26+'РОЗДІЛ І Одес'!G26+'РОЗДІЛ І Пол'!G26+'РОЗДІЛ І Рів'!G26+'РОЗДІЛ І Сум'!G26+'РОЗДІЛ І Терн'!G26+'РОЗДІЛ І Хар'!G26+'РОЗДІЛ І Хер'!G26+'РОЗДІЛ І Хмел'!G26+'РОЗДІЛ І Чер'!G26+'РОЗДІЛ І Чернов'!G26+'РОЗДІЛ І Черн'!G26</f>
        <v>0</v>
      </c>
      <c r="H26" s="105">
        <f>'РОЗДІЛ І ІФ'!H26+'РОЗДІЛ І Жит '!H26+'РОЗДІЛ І Дон'!H26+'РОЗДІЛ І Він'!H26+'РОЗДІЛ І Вол'!H26+'РОЗДІЛ І Дн'!H26+'РОЗДІЛ І Запор'!H26+'РОЗДІЛ І Закар'!H26+'РОЗДІЛ І Кіров'!H26+'РОЗДІЛ І Київс'!H26+'РОЗДІЛ І Луг'!H26+'РОЗДІЛ І Львів'!H26+'РОЗДІЛ І Київ'!H26+'РОЗДІЛ І Микол'!H26+'РОЗДІЛ І Одес'!H26+'РОЗДІЛ І Пол'!H26+'РОЗДІЛ І Рів'!H26+'РОЗДІЛ І Сум'!H26+'РОЗДІЛ І Терн'!H26+'РОЗДІЛ І Хар'!H26+'РОЗДІЛ І Хер'!H26+'РОЗДІЛ І Хмел'!H26+'РОЗДІЛ І Чер'!H26+'РОЗДІЛ І Чернов'!H26+'РОЗДІЛ І Черн'!H26</f>
        <v>0</v>
      </c>
      <c r="I26" s="105">
        <f>'РОЗДІЛ І ІФ'!I26+'РОЗДІЛ І Жит '!I26+'РОЗДІЛ І Дон'!I26+'РОЗДІЛ І Він'!I26+'РОЗДІЛ І Вол'!I26+'РОЗДІЛ І Дн'!I26+'РОЗДІЛ І Запор'!I26+'РОЗДІЛ І Закар'!I26+'РОЗДІЛ І Кіров'!I26+'РОЗДІЛ І Київс'!I26+'РОЗДІЛ І Луг'!I26+'РОЗДІЛ І Львів'!I26+'РОЗДІЛ І Київ'!I26+'РОЗДІЛ І Микол'!I26+'РОЗДІЛ І Одес'!I26+'РОЗДІЛ І Пол'!I26+'РОЗДІЛ І Рів'!I26+'РОЗДІЛ І Сум'!I26+'РОЗДІЛ І Терн'!I26+'РОЗДІЛ І Хар'!I26+'РОЗДІЛ І Хер'!I26+'РОЗДІЛ І Хмел'!I26+'РОЗДІЛ І Чер'!I26+'РОЗДІЛ І Чернов'!I26+'РОЗДІЛ І Черн'!I26</f>
        <v>0</v>
      </c>
      <c r="J26" s="105">
        <f>'РОЗДІЛ І ІФ'!J26+'РОЗДІЛ І Жит '!J26+'РОЗДІЛ І Дон'!J26+'РОЗДІЛ І Він'!J26+'РОЗДІЛ І Вол'!J26+'РОЗДІЛ І Дн'!J26+'РОЗДІЛ І Запор'!J26+'РОЗДІЛ І Закар'!J26+'РОЗДІЛ І Кіров'!J26+'РОЗДІЛ І Київс'!J26+'РОЗДІЛ І Луг'!J26+'РОЗДІЛ І Львів'!J26+'РОЗДІЛ І Київ'!J26+'РОЗДІЛ І Микол'!J26+'РОЗДІЛ І Одес'!J26+'РОЗДІЛ І Пол'!J26+'РОЗДІЛ І Рів'!J26+'РОЗДІЛ І Сум'!J26+'РОЗДІЛ І Терн'!J26+'РОЗДІЛ І Хар'!J26+'РОЗДІЛ І Хер'!J26+'РОЗДІЛ І Хмел'!J26+'РОЗДІЛ І Чер'!J26+'РОЗДІЛ І Чернов'!J26+'РОЗДІЛ І Черн'!J26</f>
        <v>0</v>
      </c>
      <c r="K26" s="105">
        <f>'РОЗДІЛ І ІФ'!K26+'РОЗДІЛ І Жит '!K26+'РОЗДІЛ І Дон'!K26+'РОЗДІЛ І Він'!K26+'РОЗДІЛ І Вол'!K26+'РОЗДІЛ І Дн'!K26+'РОЗДІЛ І Запор'!K26+'РОЗДІЛ І Закар'!K26+'РОЗДІЛ І Кіров'!K26+'РОЗДІЛ І Київс'!K26+'РОЗДІЛ І Луг'!K26+'РОЗДІЛ І Львів'!K26+'РОЗДІЛ І Київ'!K26+'РОЗДІЛ І Микол'!K26+'РОЗДІЛ І Одес'!K26+'РОЗДІЛ І Пол'!K26+'РОЗДІЛ І Рів'!K26+'РОЗДІЛ І Сум'!K26+'РОЗДІЛ І Терн'!K26+'РОЗДІЛ І Хар'!K26+'РОЗДІЛ І Хер'!K26+'РОЗДІЛ І Хмел'!K26+'РОЗДІЛ І Чер'!K26+'РОЗДІЛ І Чернов'!K26+'РОЗДІЛ І Черн'!K26</f>
        <v>0</v>
      </c>
      <c r="L26" s="105">
        <f>'РОЗДІЛ І ІФ'!L26+'РОЗДІЛ І Жит '!L26+'РОЗДІЛ І Дон'!L26+'РОЗДІЛ І Він'!L26+'РОЗДІЛ І Вол'!L26+'РОЗДІЛ І Дн'!L26+'РОЗДІЛ І Запор'!L26+'РОЗДІЛ І Закар'!L26+'РОЗДІЛ І Кіров'!L26+'РОЗДІЛ І Київс'!L26+'РОЗДІЛ І Луг'!L26+'РОЗДІЛ І Львів'!L26+'РОЗДІЛ І Київ'!L26+'РОЗДІЛ І Микол'!L26+'РОЗДІЛ І Одес'!L26+'РОЗДІЛ І Пол'!L26+'РОЗДІЛ І Рів'!L26+'РОЗДІЛ І Сум'!L26+'РОЗДІЛ І Терн'!L26+'РОЗДІЛ І Хар'!L26+'РОЗДІЛ І Хер'!L26+'РОЗДІЛ І Хмел'!L26+'РОЗДІЛ І Чер'!L26+'РОЗДІЛ І Чернов'!L26+'РОЗДІЛ І Черн'!L26</f>
        <v>0</v>
      </c>
      <c r="M26" s="105">
        <f>'РОЗДІЛ І ІФ'!M26+'РОЗДІЛ І Жит '!M26+'РОЗДІЛ І Дон'!M26+'РОЗДІЛ І Він'!M26+'РОЗДІЛ І Вол'!M26+'РОЗДІЛ І Дн'!M26+'РОЗДІЛ І Запор'!M26+'РОЗДІЛ І Закар'!M26+'РОЗДІЛ І Кіров'!M26+'РОЗДІЛ І Київс'!M26+'РОЗДІЛ І Луг'!M26+'РОЗДІЛ І Львів'!M26+'РОЗДІЛ І Київ'!M26+'РОЗДІЛ І Микол'!M26+'РОЗДІЛ І Одес'!M26+'РОЗДІЛ І Пол'!M26+'РОЗДІЛ І Рів'!M26+'РОЗДІЛ І Сум'!M26+'РОЗДІЛ І Терн'!M26+'РОЗДІЛ І Хар'!M26+'РОЗДІЛ І Хер'!M26+'РОЗДІЛ І Хмел'!M26+'РОЗДІЛ І Чер'!M26+'РОЗДІЛ І Чернов'!M26+'РОЗДІЛ І Черн'!M26</f>
        <v>1</v>
      </c>
      <c r="N26" s="105">
        <f>'РОЗДІЛ І ІФ'!N26+'РОЗДІЛ І Жит '!N26+'РОЗДІЛ І Дон'!N26+'РОЗДІЛ І Він'!N26+'РОЗДІЛ І Вол'!N26+'РОЗДІЛ І Дн'!N26+'РОЗДІЛ І Запор'!N26+'РОЗДІЛ І Закар'!N26+'РОЗДІЛ І Кіров'!N26+'РОЗДІЛ І Київс'!N26+'РОЗДІЛ І Луг'!N26+'РОЗДІЛ І Львів'!N26+'РОЗДІЛ І Київ'!N26+'РОЗДІЛ І Микол'!N26+'РОЗДІЛ І Одес'!N26+'РОЗДІЛ І Пол'!N26+'РОЗДІЛ І Рів'!N26+'РОЗДІЛ І Сум'!N26+'РОЗДІЛ І Терн'!N26+'РОЗДІЛ І Хар'!N26+'РОЗДІЛ І Хер'!N26+'РОЗДІЛ І Хмел'!N26+'РОЗДІЛ І Чер'!N26+'РОЗДІЛ І Чернов'!N26+'РОЗДІЛ І Черн'!N26</f>
        <v>0</v>
      </c>
      <c r="O26" s="105">
        <f>'РОЗДІЛ І ІФ'!O26+'РОЗДІЛ І Жит '!O26+'РОЗДІЛ І Дон'!O26+'РОЗДІЛ І Він'!O26+'РОЗДІЛ І Вол'!O26+'РОЗДІЛ І Дн'!O26+'РОЗДІЛ І Запор'!O26+'РОЗДІЛ І Закар'!O26+'РОЗДІЛ І Кіров'!O26+'РОЗДІЛ І Київс'!O26+'РОЗДІЛ І Луг'!O26+'РОЗДІЛ І Львів'!O26+'РОЗДІЛ І Київ'!O26+'РОЗДІЛ І Микол'!O26+'РОЗДІЛ І Одес'!O26+'РОЗДІЛ І Пол'!O26+'РОЗДІЛ І Рів'!O26+'РОЗДІЛ І Сум'!O26+'РОЗДІЛ І Терн'!O26+'РОЗДІЛ І Хар'!O26+'РОЗДІЛ І Хер'!O26+'РОЗДІЛ І Хмел'!O26+'РОЗДІЛ І Чер'!O26+'РОЗДІЛ І Чернов'!O26+'РОЗДІЛ І Черн'!O26</f>
        <v>0</v>
      </c>
      <c r="P26" s="105">
        <f>'РОЗДІЛ І ІФ'!P26+'РОЗДІЛ І Жит '!P26+'РОЗДІЛ І Дон'!P26+'РОЗДІЛ І Він'!P26+'РОЗДІЛ І Вол'!P26+'РОЗДІЛ І Дн'!P26+'РОЗДІЛ І Запор'!P26+'РОЗДІЛ І Закар'!P26+'РОЗДІЛ І Кіров'!P26+'РОЗДІЛ І Київс'!P26+'РОЗДІЛ І Луг'!P26+'РОЗДІЛ І Львів'!P26+'РОЗДІЛ І Київ'!P26+'РОЗДІЛ І Микол'!P26+'РОЗДІЛ І Одес'!P26+'РОЗДІЛ І Пол'!P26+'РОЗДІЛ І Рів'!P26+'РОЗДІЛ І Сум'!P26+'РОЗДІЛ І Терн'!P26+'РОЗДІЛ І Хар'!P26+'РОЗДІЛ І Хер'!P26+'РОЗДІЛ І Хмел'!P26+'РОЗДІЛ І Чер'!P26+'РОЗДІЛ І Чернов'!P26+'РОЗДІЛ І Черн'!P26</f>
        <v>0</v>
      </c>
      <c r="Q26" s="109">
        <f>'РОЗДІЛ І ІФ'!Q26+'РОЗДІЛ І Жит '!Q26+'РОЗДІЛ І Дон'!Q26+'РОЗДІЛ І Він'!Q26+'РОЗДІЛ І Вол'!Q26+'РОЗДІЛ І Дн'!Q26+'РОЗДІЛ І Запор'!Q26+'РОЗДІЛ І Закар'!Q26+'РОЗДІЛ І Кіров'!Q26+'РОЗДІЛ І Київс'!Q26+'РОЗДІЛ І Луг'!Q26+'РОЗДІЛ І Львів'!Q26+'РОЗДІЛ І Київ'!Q26+'РОЗДІЛ І Микол'!Q26+'РОЗДІЛ І Одес'!Q26+'РОЗДІЛ І Пол'!Q26+'РОЗДІЛ І Рів'!Q26+'РОЗДІЛ І Сум'!Q26+'РОЗДІЛ І Терн'!Q26+'РОЗДІЛ І Хар'!Q26+'РОЗДІЛ І Хер'!Q26+'РОЗДІЛ І Хмел'!Q26+'РОЗДІЛ І Чер'!Q26+'РОЗДІЛ І Чернов'!Q26+'РОЗДІЛ І Черн'!Q26</f>
        <v>0</v>
      </c>
      <c r="R26" s="109">
        <f>'РОЗДІЛ І ІФ'!R26+'РОЗДІЛ І Жит '!R26+'РОЗДІЛ І Дон'!R26+'РОЗДІЛ І Він'!R26+'РОЗДІЛ І Вол'!R26+'РОЗДІЛ І Дн'!R26+'РОЗДІЛ І Запор'!R26+'РОЗДІЛ І Закар'!R26+'РОЗДІЛ І Кіров'!R26+'РОЗДІЛ І Київс'!R26+'РОЗДІЛ І Луг'!R26+'РОЗДІЛ І Львів'!R26+'РОЗДІЛ І Київ'!R26+'РОЗДІЛ І Микол'!R26+'РОЗДІЛ І Одес'!R26+'РОЗДІЛ І Пол'!R26+'РОЗДІЛ І Рів'!R26+'РОЗДІЛ І Сум'!R26+'РОЗДІЛ І Терн'!R26+'РОЗДІЛ І Хар'!R26+'РОЗДІЛ І Хер'!R26+'РОЗДІЛ І Хмел'!R26+'РОЗДІЛ І Чер'!R26+'РОЗДІЛ І Чернов'!R26+'РОЗДІЛ І Черн'!R26</f>
        <v>0</v>
      </c>
      <c r="S26" s="109">
        <f>'РОЗДІЛ І ІФ'!S26+'РОЗДІЛ І Жит '!S26+'РОЗДІЛ І Дон'!S26+'РОЗДІЛ І Він'!S26+'РОЗДІЛ І Вол'!S26+'РОЗДІЛ І Дн'!S26+'РОЗДІЛ І Запор'!S26+'РОЗДІЛ І Закар'!S26+'РОЗДІЛ І Кіров'!S26+'РОЗДІЛ І Київс'!S26+'РОЗДІЛ І Луг'!S26+'РОЗДІЛ І Львів'!S26+'РОЗДІЛ І Київ'!S26+'РОЗДІЛ І Микол'!S26+'РОЗДІЛ І Одес'!S26+'РОЗДІЛ І Пол'!S26+'РОЗДІЛ І Рів'!S26+'РОЗДІЛ І Сум'!S26+'РОЗДІЛ І Терн'!S26+'РОЗДІЛ І Хар'!S26+'РОЗДІЛ І Хер'!S26+'РОЗДІЛ І Хмел'!S26+'РОЗДІЛ І Чер'!S26+'РОЗДІЛ І Чернов'!S26+'РОЗДІЛ І Черн'!S26</f>
        <v>0</v>
      </c>
      <c r="T26" s="109">
        <f>'РОЗДІЛ І ІФ'!T26+'РОЗДІЛ І Жит '!T26+'РОЗДІЛ І Дон'!T26+'РОЗДІЛ І Він'!T26+'РОЗДІЛ І Вол'!T26+'РОЗДІЛ І Дн'!T26+'РОЗДІЛ І Запор'!T26+'РОЗДІЛ І Закар'!T26+'РОЗДІЛ І Кіров'!T26+'РОЗДІЛ І Київс'!T26+'РОЗДІЛ І Луг'!T26+'РОЗДІЛ І Львів'!T26+'РОЗДІЛ І Київ'!T26+'РОЗДІЛ І Микол'!T26+'РОЗДІЛ І Одес'!T26+'РОЗДІЛ І Пол'!T26+'РОЗДІЛ І Рів'!T26+'РОЗДІЛ І Сум'!T26+'РОЗДІЛ І Терн'!T26+'РОЗДІЛ І Хар'!T26+'РОЗДІЛ І Хер'!T26+'РОЗДІЛ І Хмел'!T26+'РОЗДІЛ І Чер'!T26+'РОЗДІЛ І Чернов'!T26+'РОЗДІЛ І Черн'!T26</f>
        <v>0</v>
      </c>
      <c r="U26" s="109">
        <f>'РОЗДІЛ І ІФ'!U26+'РОЗДІЛ І Жит '!U26+'РОЗДІЛ І Дон'!U26+'РОЗДІЛ І Він'!U26+'РОЗДІЛ І Вол'!U26+'РОЗДІЛ І Дн'!U26+'РОЗДІЛ І Запор'!U26+'РОЗДІЛ І Закар'!U26+'РОЗДІЛ І Кіров'!U26+'РОЗДІЛ І Київс'!U26+'РОЗДІЛ І Луг'!U26+'РОЗДІЛ І Львів'!U26+'РОЗДІЛ І Київ'!U26+'РОЗДІЛ І Микол'!U26+'РОЗДІЛ І Одес'!U26+'РОЗДІЛ І Пол'!U26+'РОЗДІЛ І Рів'!U26+'РОЗДІЛ І Сум'!U26+'РОЗДІЛ І Терн'!U26+'РОЗДІЛ І Хар'!U26+'РОЗДІЛ І Хер'!U26+'РОЗДІЛ І Хмел'!U26+'РОЗДІЛ І Чер'!U26+'РОЗДІЛ І Чернов'!U26+'РОЗДІЛ І Черн'!U26</f>
        <v>0</v>
      </c>
      <c r="V26" s="109">
        <f>'РОЗДІЛ І ІФ'!V26+'РОЗДІЛ І Жит '!V26+'РОЗДІЛ І Дон'!V26+'РОЗДІЛ І Він'!V26+'РОЗДІЛ І Вол'!V26+'РОЗДІЛ І Дн'!V26+'РОЗДІЛ І Запор'!V26+'РОЗДІЛ І Закар'!V26+'РОЗДІЛ І Кіров'!V26+'РОЗДІЛ І Київс'!V26+'РОЗДІЛ І Луг'!V26+'РОЗДІЛ І Львів'!V26+'РОЗДІЛ І Київ'!V26+'РОЗДІЛ І Микол'!V26+'РОЗДІЛ І Одес'!V26+'РОЗДІЛ І Пол'!V26+'РОЗДІЛ І Рів'!V26+'РОЗДІЛ І Сум'!V26+'РОЗДІЛ І Терн'!V26+'РОЗДІЛ І Хар'!V26+'РОЗДІЛ І Хер'!V26+'РОЗДІЛ І Хмел'!V26+'РОЗДІЛ І Чер'!V26+'РОЗДІЛ І Чернов'!V26+'РОЗДІЛ І Черн'!V26</f>
        <v>0</v>
      </c>
      <c r="W26" s="105">
        <f>'РОЗДІЛ І ІФ'!W26+'РОЗДІЛ І Жит '!W26+'РОЗДІЛ І Дон'!W26+'РОЗДІЛ І Він'!W26+'РОЗДІЛ І Вол'!W26+'РОЗДІЛ І Дн'!W26+'РОЗДІЛ І Запор'!W26+'РОЗДІЛ І Закар'!W26+'РОЗДІЛ І Кіров'!W26+'РОЗДІЛ І Київс'!W26+'РОЗДІЛ І Луг'!W26+'РОЗДІЛ І Львів'!W26+'РОЗДІЛ І Київ'!W26+'РОЗДІЛ І Микол'!W26+'РОЗДІЛ І Одес'!W26+'РОЗДІЛ І Пол'!W26+'РОЗДІЛ І Рів'!W26+'РОЗДІЛ І Сум'!W26+'РОЗДІЛ І Терн'!W26+'РОЗДІЛ І Хар'!W26+'РОЗДІЛ І Хер'!W26+'РОЗДІЛ І Хмел'!W26+'РОЗДІЛ І Чер'!W26+'РОЗДІЛ І Чернов'!W26+'РОЗДІЛ І Черн'!W26+Q26+S26+U26</f>
        <v>0</v>
      </c>
      <c r="X26" s="105">
        <f>'РОЗДІЛ І ІФ'!X26+'РОЗДІЛ І Жит '!X26+'РОЗДІЛ І Дон'!X26+'РОЗДІЛ І Він'!X26+'РОЗДІЛ І Вол'!X26+'РОЗДІЛ І Дн'!X26+'РОЗДІЛ І Запор'!X26+'РОЗДІЛ І Закар'!X26+'РОЗДІЛ І Кіров'!X26+'РОЗДІЛ І Київс'!X26+'РОЗДІЛ І Луг'!X26+'РОЗДІЛ І Львів'!X26+'РОЗДІЛ І Київ'!X26+'РОЗДІЛ І Микол'!X26+'РОЗДІЛ І Одес'!X26+'РОЗДІЛ І Пол'!X26+'РОЗДІЛ І Рів'!X26+'РОЗДІЛ І Сум'!X26+'РОЗДІЛ І Терн'!X26+'РОЗДІЛ І Хар'!X26+'РОЗДІЛ І Хер'!X26+'РОЗДІЛ І Хмел'!X26+'РОЗДІЛ І Чер'!X26+'РОЗДІЛ І Чернов'!X26+'РОЗДІЛ І Черн'!X26</f>
        <v>0</v>
      </c>
      <c r="Y26" s="172">
        <f t="shared" si="1"/>
        <v>2</v>
      </c>
      <c r="Z26" s="172">
        <f t="shared" si="2"/>
        <v>0</v>
      </c>
    </row>
  </sheetData>
  <mergeCells count="17">
    <mergeCell ref="S3:T3"/>
    <mergeCell ref="B18:B19"/>
    <mergeCell ref="A2:A4"/>
    <mergeCell ref="B2:B4"/>
    <mergeCell ref="C2:C4"/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</mergeCells>
  <pageMargins left="0.59055118110236227" right="0.59055118110236227" top="1.1811023622047245" bottom="0.59055118110236227" header="0.31496062992125984" footer="0.31496062992125984"/>
  <pageSetup paperSize="9" scale="56" fitToHeight="10" orientation="landscape" r:id="rId1"/>
  <rowBreaks count="1" manualBreakCount="1">
    <brk id="1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70" zoomScaleNormal="70" zoomScaleSheetLayoutView="70" workbookViewId="0">
      <selection activeCell="C7" sqref="C7"/>
    </sheetView>
  </sheetViews>
  <sheetFormatPr defaultRowHeight="15" x14ac:dyDescent="0.25"/>
  <cols>
    <col min="1" max="1" width="35" customWidth="1"/>
    <col min="2" max="2" width="5.7109375" customWidth="1"/>
    <col min="3" max="3" width="9.140625" customWidth="1"/>
    <col min="4" max="4" width="6.7109375" customWidth="1"/>
    <col min="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17" t="s">
        <v>13</v>
      </c>
      <c r="B5" s="17" t="s">
        <v>25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17">
        <v>21</v>
      </c>
      <c r="X5" s="17">
        <v>22</v>
      </c>
    </row>
    <row r="6" spans="1:24" ht="41.25" customHeight="1" x14ac:dyDescent="0.25">
      <c r="A6" s="20" t="s">
        <v>42</v>
      </c>
      <c r="B6" s="22" t="s">
        <v>2</v>
      </c>
      <c r="C6" s="16">
        <f>'[1]Муз школа Бердичів (6)'!C6+'[1] МШ № 5 жит. І  (5)'!C6+'[1] МШ № 4 жит. І  (4)'!C6+'[1] МШ № 3 жит. І  (3)'!C6+'[1] МШ № 2 жит. І  (2)'!C6+'[1] МШ № 1 жит. І '!C6+'[1]Бердичівська ХШ РОЗДІЛ І (2)'!C6+'[1]Коростишівська ХШ РОЗДІЛ І'!C6+'[1]Брусилівська РОЗДІЛ І '!C6+'[1]Хорошівська  І (5)'!C6+'[1]Новоград - вол  І (10)'!C6+'[1]Малин  І (7)'!C6+'[1]Коростенська  І (6)'!C6+'[1]Іршанська шм  І (5)'!C6+'[1]Любарська шм  І (4)'!C6+'[1]Коростишівська  І (3)'!C6+'[1]Ємільчинська(4)'!C6+'[1]Лугинська  І (6)'!C6+'[1]Першотравнева І (7)'!C6+'[1]Овруцька І (8)'!C6+'[1]Олевська І (9)'!C6+'[1]Овруцька ХШ РОЗДІЛ І (10)'!C6+'[1]Попільнянська І (11)'!C6+'[1]Радомишельська І (12)'!C6+'[1]Ружинська  І (13)'!C6+'[1]Черняхівська І (14)'!C6+'[1]Новоборівська  І (15)'!C6+'[1]Новогуйвинська І (16)'!C6+'[1]Барашівська  І (17)'!C6+'[1]Грозинська І (18)'!C6+'[1]Словечанська  І (19)'!C6+'[1]Сінгурівська І (20)'!C6+'[1]Високопічська ШМ І (21)'!C6+'[1]Андрушівська ШМ І (22)'!C6+'[1]Баранівська ШМ (23)'!C6+'[1]Романівська ШМ І (25)'!C6+'[1]Пулинська ШМ І (26)'!C6+'[1]Чуднівська ШМ І (27)'!C6+'[1]Житомирська ХШ РОЗДІЛ І (40)'!C6+'[1]Миропіль РОЗДІЛ І (40)'!C6</f>
        <v>40</v>
      </c>
      <c r="D6" s="16">
        <f>'[1]Муз школа Бердичів (6)'!D6+'[1] МШ № 5 жит. І  (5)'!D6+'[1] МШ № 4 жит. І  (4)'!D6+'[1] МШ № 3 жит. І  (3)'!D6+'[1] МШ № 2 жит. І  (2)'!D6+'[1] МШ № 1 жит. І '!D6+'[1]Бердичівська ХШ РОЗДІЛ І (2)'!D6+'[1]Коростишівська ХШ РОЗДІЛ І'!D6+'[1]Брусилівська РОЗДІЛ І '!D6+'[1]Хорошівська  І (5)'!D6+'[1]Новоград - вол  І (10)'!D6+'[1]Малин  І (7)'!D6+'[1]Коростенська  І (6)'!D6+'[1]Іршанська шм  І (5)'!D6+'[1]Любарська шм  І (4)'!D6+'[1]Коростишівська  І (3)'!D6+'[1]Ємільчинська(4)'!D6+'[1]Лугинська  І (6)'!D6+'[1]Першотравнева І (7)'!D6+'[1]Овруцька І (8)'!D6+'[1]Олевська І (9)'!D6+'[1]Овруцька ХШ РОЗДІЛ І (10)'!D6+'[1]Попільнянська І (11)'!D6+'[1]Радомишельська І (12)'!D6+'[1]Ружинська  І (13)'!D6+'[1]Черняхівська І (14)'!D6+'[1]Новоборівська  І (15)'!D6+'[1]Новогуйвинська І (16)'!D6+'[1]Барашівська  І (17)'!D6+'[1]Грозинська І (18)'!D6+'[1]Словечанська  І (19)'!D6+'[1]Сінгурівська І (20)'!D6+'[1]Високопічська ШМ І (21)'!D6+'[1]Андрушівська ШМ І (22)'!D6+'[1]Баранівська ШМ (23)'!D6+'[1]Романівська ШМ І (25)'!D6+'[1]Пулинська ШМ І (26)'!D6+'[1]Чуднівська ШМ І (27)'!D6+'[1]Житомирська ХШ РОЗДІЛ І (40)'!D6+'[1]Миропіль РОЗДІЛ І (40)'!D6</f>
        <v>19</v>
      </c>
      <c r="E6" s="16">
        <f>'[1]Муз школа Бердичів (6)'!E6+'[1] МШ № 5 жит. І  (5)'!E6+'[1] МШ № 4 жит. І  (4)'!E6+'[1] МШ № 3 жит. І  (3)'!E6+'[1] МШ № 2 жит. І  (2)'!E6+'[1] МШ № 1 жит. І '!E6+'[1]Бердичівська ХШ РОЗДІЛ І (2)'!E6+'[1]Коростишівська ХШ РОЗДІЛ І'!E6+'[1]Брусилівська РОЗДІЛ І '!E6+'[1]Хорошівська  І (5)'!E6+'[1]Новоград - вол  І (10)'!E6+'[1]Малин  І (7)'!E6+'[1]Коростенська  І (6)'!E6+'[1]Іршанська шм  І (5)'!E6+'[1]Любарська шм  І (4)'!E6+'[1]Коростишівська  І (3)'!E6+'[1]Ємільчинська(4)'!E6+'[1]Лугинська  І (6)'!E6+'[1]Першотравнева І (7)'!E6+'[1]Овруцька І (8)'!E6+'[1]Олевська І (9)'!E6+'[1]Овруцька ХШ РОЗДІЛ І (10)'!E6+'[1]Попільнянська І (11)'!E6+'[1]Радомишельська І (12)'!E6+'[1]Ружинська  І (13)'!E6+'[1]Черняхівська І (14)'!E6+'[1]Новоборівська  І (15)'!E6+'[1]Новогуйвинська І (16)'!E6+'[1]Барашівська  І (17)'!E6+'[1]Грозинська І (18)'!E6+'[1]Словечанська  І (19)'!E6+'[1]Сінгурівська І (20)'!E6+'[1]Високопічська ШМ І (21)'!E6+'[1]Андрушівська ШМ І (22)'!E6+'[1]Баранівська ШМ (23)'!E6+'[1]Романівська ШМ І (25)'!E6+'[1]Пулинська ШМ І (26)'!E6+'[1]Чуднівська ШМ І (27)'!E6+'[1]Житомирська ХШ РОЗДІЛ І (40)'!E6+'[1]Миропіль РОЗДІЛ І (40)'!E6</f>
        <v>24</v>
      </c>
      <c r="F6" s="16">
        <f>'[1]Муз школа Бердичів (6)'!F6+'[1] МШ № 5 жит. І  (5)'!F6+'[1] МШ № 4 жит. І  (4)'!F6+'[1] МШ № 3 жит. І  (3)'!F6+'[1] МШ № 2 жит. І  (2)'!F6+'[1] МШ № 1 жит. І '!F6+'[1]Бердичівська ХШ РОЗДІЛ І (2)'!F6+'[1]Коростишівська ХШ РОЗДІЛ І'!F6+'[1]Брусилівська РОЗДІЛ І '!F6+'[1]Хорошівська  І (5)'!F6+'[1]Новоград - вол  І (10)'!F6+'[1]Малин  І (7)'!F6+'[1]Коростенська  І (6)'!F6+'[1]Іршанська шм  І (5)'!F6+'[1]Любарська шм  І (4)'!F6+'[1]Коростишівська  І (3)'!F6+'[1]Ємільчинська(4)'!F6+'[1]Лугинська  І (6)'!F6+'[1]Першотравнева І (7)'!F6+'[1]Овруцька І (8)'!F6+'[1]Олевська І (9)'!F6+'[1]Овруцька ХШ РОЗДІЛ І (10)'!F6+'[1]Попільнянська І (11)'!F6+'[1]Радомишельська І (12)'!F6+'[1]Ружинська  І (13)'!F6+'[1]Черняхівська І (14)'!F6+'[1]Новоборівська  І (15)'!F6+'[1]Новогуйвинська І (16)'!F6+'[1]Барашівська  І (17)'!F6+'[1]Грозинська І (18)'!F6+'[1]Словечанська  І (19)'!F6+'[1]Сінгурівська І (20)'!F6+'[1]Високопічська ШМ І (21)'!F6+'[1]Андрушівська ШМ І (22)'!F6+'[1]Баранівська ШМ (23)'!F6+'[1]Романівська ШМ І (25)'!F6+'[1]Пулинська ШМ І (26)'!F6+'[1]Чуднівська ШМ І (27)'!F6+'[1]Житомирська ХШ РОЗДІЛ І (40)'!F6+'[1]Миропіль РОЗДІЛ І (40)'!F6</f>
        <v>13</v>
      </c>
      <c r="G6" s="16">
        <f>'[1]Муз школа Бердичів (6)'!G6+'[1] МШ № 5 жит. І  (5)'!G6+'[1] МШ № 4 жит. І  (4)'!G6+'[1] МШ № 3 жит. І  (3)'!G6+'[1] МШ № 2 жит. І  (2)'!G6+'[1] МШ № 1 жит. І '!G6+'[1]Бердичівська ХШ РОЗДІЛ І (2)'!G6+'[1]Коростишівська ХШ РОЗДІЛ І'!G6+'[1]Брусилівська РОЗДІЛ І '!G6+'[1]Хорошівська  І (5)'!G6+'[1]Новоград - вол  І (10)'!G6+'[1]Малин  І (7)'!G6+'[1]Коростенська  І (6)'!G6+'[1]Іршанська шм  І (5)'!G6+'[1]Любарська шм  І (4)'!G6+'[1]Коростишівська  І (3)'!G6+'[1]Ємільчинська(4)'!G6+'[1]Лугинська  І (6)'!G6+'[1]Першотравнева І (7)'!G6+'[1]Овруцька І (8)'!G6+'[1]Олевська І (9)'!G6+'[1]Овруцька ХШ РОЗДІЛ І (10)'!G6+'[1]Попільнянська І (11)'!G6+'[1]Радомишельська І (12)'!G6+'[1]Ружинська  І (13)'!G6+'[1]Черняхівська І (14)'!G6+'[1]Новоборівська  І (15)'!G6+'[1]Новогуйвинська І (16)'!G6+'[1]Барашівська  І (17)'!G6+'[1]Грозинська І (18)'!G6+'[1]Словечанська  І (19)'!G6+'[1]Сінгурівська І (20)'!G6+'[1]Високопічська ШМ І (21)'!G6+'[1]Андрушівська ШМ І (22)'!G6+'[1]Баранівська ШМ (23)'!G6+'[1]Романівська ШМ І (25)'!G6+'[1]Пулинська ШМ І (26)'!G6+'[1]Чуднівська ШМ І (27)'!G6+'[1]Житомирська ХШ РОЗДІЛ І (40)'!G6+'[1]Миропіль РОЗДІЛ І (40)'!G6</f>
        <v>0</v>
      </c>
      <c r="H6" s="16">
        <f>'[1]Муз школа Бердичів (6)'!H6+'[1] МШ № 5 жит. І  (5)'!H6+'[1] МШ № 4 жит. І  (4)'!H6+'[1] МШ № 3 жит. І  (3)'!H6+'[1] МШ № 2 жит. І  (2)'!H6+'[1] МШ № 1 жит. І '!H6+'[1]Бердичівська ХШ РОЗДІЛ І (2)'!H6+'[1]Коростишівська ХШ РОЗДІЛ І'!H6+'[1]Брусилівська РОЗДІЛ І '!H6+'[1]Хорошівська  І (5)'!H6+'[1]Новоград - вол  І (10)'!H6+'[1]Малин  І (7)'!H6+'[1]Коростенська  І (6)'!H6+'[1]Іршанська шм  І (5)'!H6+'[1]Любарська шм  І (4)'!H6+'[1]Коростишівська  І (3)'!H6+'[1]Ємільчинська(4)'!H6+'[1]Лугинська  І (6)'!H6+'[1]Першотравнева І (7)'!H6+'[1]Овруцька І (8)'!H6+'[1]Олевська І (9)'!H6+'[1]Овруцька ХШ РОЗДІЛ І (10)'!H6+'[1]Попільнянська І (11)'!H6+'[1]Радомишельська І (12)'!H6+'[1]Ружинська  І (13)'!H6+'[1]Черняхівська І (14)'!H6+'[1]Новоборівська  І (15)'!H6+'[1]Новогуйвинська І (16)'!H6+'[1]Барашівська  І (17)'!H6+'[1]Грозинська І (18)'!H6+'[1]Словечанська  І (19)'!H6+'[1]Сінгурівська І (20)'!H6+'[1]Високопічська ШМ І (21)'!H6+'[1]Андрушівська ШМ І (22)'!H6+'[1]Баранівська ШМ (23)'!H6+'[1]Романівська ШМ І (25)'!H6+'[1]Пулинська ШМ І (26)'!H6+'[1]Чуднівська ШМ І (27)'!H6+'[1]Житомирська ХШ РОЗДІЛ І (40)'!H6+'[1]Миропіль РОЗДІЛ І (40)'!H6</f>
        <v>0</v>
      </c>
      <c r="I6" s="16">
        <f>'[1]Муз школа Бердичів (6)'!I6+'[1] МШ № 5 жит. І  (5)'!I6+'[1] МШ № 4 жит. І  (4)'!I6+'[1] МШ № 3 жит. І  (3)'!I6+'[1] МШ № 2 жит. І  (2)'!I6+'[1] МШ № 1 жит. І '!I6+'[1]Бердичівська ХШ РОЗДІЛ І (2)'!I6+'[1]Коростишівська ХШ РОЗДІЛ І'!I6+'[1]Брусилівська РОЗДІЛ І '!I6+'[1]Хорошівська  І (5)'!I6+'[1]Новоград - вол  І (10)'!I6+'[1]Малин  І (7)'!I6+'[1]Коростенська  І (6)'!I6+'[1]Іршанська шм  І (5)'!I6+'[1]Любарська шм  І (4)'!I6+'[1]Коростишівська  І (3)'!I6+'[1]Ємільчинська(4)'!I6+'[1]Лугинська  І (6)'!I6+'[1]Першотравнева І (7)'!I6+'[1]Овруцька І (8)'!I6+'[1]Олевська І (9)'!I6+'[1]Овруцька ХШ РОЗДІЛ І (10)'!I6+'[1]Попільнянська І (11)'!I6+'[1]Радомишельська І (12)'!I6+'[1]Ружинська  І (13)'!I6+'[1]Черняхівська І (14)'!I6+'[1]Новоборівська  І (15)'!I6+'[1]Новогуйвинська І (16)'!I6+'[1]Барашівська  І (17)'!I6+'[1]Грозинська І (18)'!I6+'[1]Словечанська  І (19)'!I6+'[1]Сінгурівська І (20)'!I6+'[1]Високопічська ШМ І (21)'!I6+'[1]Андрушівська ШМ І (22)'!I6+'[1]Баранівська ШМ (23)'!I6+'[1]Романівська ШМ І (25)'!I6+'[1]Пулинська ШМ І (26)'!I6+'[1]Чуднівська ШМ І (27)'!I6+'[1]Житомирська ХШ РОЗДІЛ І (40)'!I6+'[1]Миропіль РОЗДІЛ І (40)'!I6</f>
        <v>4</v>
      </c>
      <c r="J6" s="16">
        <f>'[1]Муз школа Бердичів (6)'!J6+'[1] МШ № 5 жит. І  (5)'!J6+'[1] МШ № 4 жит. І  (4)'!J6+'[1] МШ № 3 жит. І  (3)'!J6+'[1] МШ № 2 жит. І  (2)'!J6+'[1] МШ № 1 жит. І '!J6+'[1]Бердичівська ХШ РОЗДІЛ І (2)'!J6+'[1]Коростишівська ХШ РОЗДІЛ І'!J6+'[1]Брусилівська РОЗДІЛ І '!J6+'[1]Хорошівська  І (5)'!J6+'[1]Новоград - вол  І (10)'!J6+'[1]Малин  І (7)'!J6+'[1]Коростенська  І (6)'!J6+'[1]Іршанська шм  І (5)'!J6+'[1]Любарська шм  І (4)'!J6+'[1]Коростишівська  І (3)'!J6+'[1]Ємільчинська(4)'!J6+'[1]Лугинська  І (6)'!J6+'[1]Першотравнева І (7)'!J6+'[1]Овруцька І (8)'!J6+'[1]Олевська І (9)'!J6+'[1]Овруцька ХШ РОЗДІЛ І (10)'!J6+'[1]Попільнянська І (11)'!J6+'[1]Радомишельська І (12)'!J6+'[1]Ружинська  І (13)'!J6+'[1]Черняхівська І (14)'!J6+'[1]Новоборівська  І (15)'!J6+'[1]Новогуйвинська І (16)'!J6+'[1]Барашівська  І (17)'!J6+'[1]Грозинська І (18)'!J6+'[1]Словечанська  І (19)'!J6+'[1]Сінгурівська І (20)'!J6+'[1]Високопічська ШМ І (21)'!J6+'[1]Андрушівська ШМ І (22)'!J6+'[1]Баранівська ШМ (23)'!J6+'[1]Романівська ШМ І (25)'!J6+'[1]Пулинська ШМ І (26)'!J6+'[1]Чуднівська ШМ І (27)'!J6+'[1]Житомирська ХШ РОЗДІЛ І (40)'!J6+'[1]Миропіль РОЗДІЛ І (40)'!J6</f>
        <v>0</v>
      </c>
      <c r="K6" s="16">
        <f>'[1]Муз школа Бердичів (6)'!K6+'[1] МШ № 5 жит. І  (5)'!K6+'[1] МШ № 4 жит. І  (4)'!K6+'[1] МШ № 3 жит. І  (3)'!K6+'[1] МШ № 2 жит. І  (2)'!K6+'[1] МШ № 1 жит. І '!K6+'[1]Бердичівська ХШ РОЗДІЛ І (2)'!K6+'[1]Коростишівська ХШ РОЗДІЛ І'!K6+'[1]Брусилівська РОЗДІЛ І '!K6+'[1]Хорошівська  І (5)'!K6+'[1]Новоград - вол  І (10)'!K6+'[1]Малин  І (7)'!K6+'[1]Коростенська  І (6)'!K6+'[1]Іршанська шм  І (5)'!K6+'[1]Любарська шм  І (4)'!K6+'[1]Коростишівська  І (3)'!K6+'[1]Ємільчинська(4)'!K6+'[1]Лугинська  І (6)'!K6+'[1]Першотравнева І (7)'!K6+'[1]Овруцька І (8)'!K6+'[1]Олевська І (9)'!K6+'[1]Овруцька ХШ РОЗДІЛ І (10)'!K6+'[1]Попільнянська І (11)'!K6+'[1]Радомишельська І (12)'!K6+'[1]Ружинська  І (13)'!K6+'[1]Черняхівська І (14)'!K6+'[1]Новоборівська  І (15)'!K6+'[1]Новогуйвинська І (16)'!K6+'[1]Барашівська  І (17)'!K6+'[1]Грозинська І (18)'!K6+'[1]Словечанська  І (19)'!K6+'[1]Сінгурівська І (20)'!K6+'[1]Високопічська ШМ І (21)'!K6+'[1]Андрушівська ШМ І (22)'!K6+'[1]Баранівська ШМ (23)'!K6+'[1]Романівська ШМ І (25)'!K6+'[1]Пулинська ШМ І (26)'!K6+'[1]Чуднівська ШМ І (27)'!K6+'[1]Житомирська ХШ РОЗДІЛ І (40)'!K6+'[1]Миропіль РОЗДІЛ І (40)'!K6</f>
        <v>0</v>
      </c>
      <c r="L6" s="16">
        <f>'[1]Муз школа Бердичів (6)'!L6+'[1] МШ № 5 жит. І  (5)'!L6+'[1] МШ № 4 жит. І  (4)'!L6+'[1] МШ № 3 жит. І  (3)'!L6+'[1] МШ № 2 жит. І  (2)'!L6+'[1] МШ № 1 жит. І '!L6+'[1]Бердичівська ХШ РОЗДІЛ І (2)'!L6+'[1]Коростишівська ХШ РОЗДІЛ І'!L6+'[1]Брусилівська РОЗДІЛ І '!L6+'[1]Хорошівська  І (5)'!L6+'[1]Новоград - вол  І (10)'!L6+'[1]Малин  І (7)'!L6+'[1]Коростенська  І (6)'!L6+'[1]Іршанська шм  І (5)'!L6+'[1]Любарська шм  І (4)'!L6+'[1]Коростишівська  І (3)'!L6+'[1]Ємільчинська(4)'!L6+'[1]Лугинська  І (6)'!L6+'[1]Першотравнева І (7)'!L6+'[1]Овруцька І (8)'!L6+'[1]Олевська І (9)'!L6+'[1]Овруцька ХШ РОЗДІЛ І (10)'!L6+'[1]Попільнянська І (11)'!L6+'[1]Радомишельська І (12)'!L6+'[1]Ружинська  І (13)'!L6+'[1]Черняхівська І (14)'!L6+'[1]Новоборівська  І (15)'!L6+'[1]Новогуйвинська І (16)'!L6+'[1]Барашівська  І (17)'!L6+'[1]Грозинська І (18)'!L6+'[1]Словечанська  І (19)'!L6+'[1]Сінгурівська І (20)'!L6+'[1]Високопічська ШМ І (21)'!L6+'[1]Андрушівська ШМ І (22)'!L6+'[1]Баранівська ШМ (23)'!L6+'[1]Романівська ШМ І (25)'!L6+'[1]Пулинська ШМ І (26)'!L6+'[1]Чуднівська ШМ І (27)'!L6+'[1]Житомирська ХШ РОЗДІЛ І (40)'!L6+'[1]Миропіль РОЗДІЛ І (40)'!L6</f>
        <v>0</v>
      </c>
      <c r="M6" s="16">
        <f>'[1]Муз школа Бердичів (6)'!M6+'[1] МШ № 5 жит. І  (5)'!M6+'[1] МШ № 4 жит. І  (4)'!M6+'[1] МШ № 3 жит. І  (3)'!M6+'[1] МШ № 2 жит. І  (2)'!M6+'[1] МШ № 1 жит. І '!M6+'[1]Бердичівська ХШ РОЗДІЛ І (2)'!M6+'[1]Коростишівська ХШ РОЗДІЛ І'!M6+'[1]Брусилівська РОЗДІЛ І '!M6+'[1]Хорошівська  І (5)'!M6+'[1]Новоград - вол  І (10)'!M6+'[1]Малин  І (7)'!M6+'[1]Коростенська  І (6)'!M6+'[1]Іршанська шм  І (5)'!M6+'[1]Любарська шм  І (4)'!M6+'[1]Коростишівська  І (3)'!M6+'[1]Ємільчинська(4)'!M6+'[1]Лугинська  І (6)'!M6+'[1]Першотравнева І (7)'!M6+'[1]Овруцька І (8)'!M6+'[1]Олевська І (9)'!M6+'[1]Овруцька ХШ РОЗДІЛ І (10)'!M6+'[1]Попільнянська І (11)'!M6+'[1]Радомишельська І (12)'!M6+'[1]Ружинська  І (13)'!M6+'[1]Черняхівська І (14)'!M6+'[1]Новоборівська  І (15)'!M6+'[1]Новогуйвинська І (16)'!M6+'[1]Барашівська  І (17)'!M6+'[1]Грозинська І (18)'!M6+'[1]Словечанська  І (19)'!M6+'[1]Сінгурівська І (20)'!M6+'[1]Високопічська ШМ І (21)'!M6+'[1]Андрушівська ШМ І (22)'!M6+'[1]Баранівська ШМ (23)'!M6+'[1]Романівська ШМ І (25)'!M6+'[1]Пулинська ШМ І (26)'!M6+'[1]Чуднівська ШМ І (27)'!M6+'[1]Житомирська ХШ РОЗДІЛ І (40)'!M6+'[1]Миропіль РОЗДІЛ І (40)'!M6</f>
        <v>12</v>
      </c>
      <c r="N6" s="16">
        <f>'[1]Муз школа Бердичів (6)'!N6+'[1] МШ № 5 жит. І  (5)'!N6+'[1] МШ № 4 жит. І  (4)'!N6+'[1] МШ № 3 жит. І  (3)'!N6+'[1] МШ № 2 жит. І  (2)'!N6+'[1] МШ № 1 жит. І '!N6+'[1]Бердичівська ХШ РОЗДІЛ І (2)'!N6+'[1]Коростишівська ХШ РОЗДІЛ І'!N6+'[1]Брусилівська РОЗДІЛ І '!N6+'[1]Хорошівська  І (5)'!N6+'[1]Новоград - вол  І (10)'!N6+'[1]Малин  І (7)'!N6+'[1]Коростенська  І (6)'!N6+'[1]Іршанська шм  І (5)'!N6+'[1]Любарська шм  І (4)'!N6+'[1]Коростишівська  І (3)'!N6+'[1]Ємільчинська(4)'!N6+'[1]Лугинська  І (6)'!N6+'[1]Першотравнева І (7)'!N6+'[1]Овруцька І (8)'!N6+'[1]Олевська І (9)'!N6+'[1]Овруцька ХШ РОЗДІЛ І (10)'!N6+'[1]Попільнянська І (11)'!N6+'[1]Радомишельська І (12)'!N6+'[1]Ружинська  І (13)'!N6+'[1]Черняхівська І (14)'!N6+'[1]Новоборівська  І (15)'!N6+'[1]Новогуйвинська І (16)'!N6+'[1]Барашівська  І (17)'!N6+'[1]Грозинська І (18)'!N6+'[1]Словечанська  І (19)'!N6+'[1]Сінгурівська І (20)'!N6+'[1]Високопічська ШМ І (21)'!N6+'[1]Андрушівська ШМ І (22)'!N6+'[1]Баранівська ШМ (23)'!N6+'[1]Романівська ШМ І (25)'!N6+'[1]Пулинська ШМ І (26)'!N6+'[1]Чуднівська ШМ І (27)'!N6+'[1]Житомирська ХШ РОЗДІЛ І (40)'!N6+'[1]Миропіль РОЗДІЛ І (40)'!N6</f>
        <v>6</v>
      </c>
      <c r="O6" s="16">
        <f>'[1]Муз школа Бердичів (6)'!O6+'[1] МШ № 5 жит. І  (5)'!O6+'[1] МШ № 4 жит. І  (4)'!O6+'[1] МШ № 3 жит. І  (3)'!O6+'[1] МШ № 2 жит. І  (2)'!O6+'[1] МШ № 1 жит. І '!O6+'[1]Бердичівська ХШ РОЗДІЛ І (2)'!O6+'[1]Коростишівська ХШ РОЗДІЛ І'!O6+'[1]Брусилівська РОЗДІЛ І '!O6+'[1]Хорошівська  І (5)'!O6+'[1]Новоград - вол  І (10)'!O6+'[1]Малин  І (7)'!O6+'[1]Коростенська  І (6)'!O6+'[1]Іршанська шм  І (5)'!O6+'[1]Любарська шм  І (4)'!O6+'[1]Коростишівська  І (3)'!O6+'[1]Ємільчинська(4)'!O6+'[1]Лугинська  І (6)'!O6+'[1]Першотравнева І (7)'!O6+'[1]Овруцька І (8)'!O6+'[1]Олевська І (9)'!O6+'[1]Овруцька ХШ РОЗДІЛ І (10)'!O6+'[1]Попільнянська І (11)'!O6+'[1]Радомишельська І (12)'!O6+'[1]Ружинська  І (13)'!O6+'[1]Черняхівська І (14)'!O6+'[1]Новоборівська  І (15)'!O6+'[1]Новогуйвинська І (16)'!O6+'[1]Барашівська  І (17)'!O6+'[1]Грозинська І (18)'!O6+'[1]Словечанська  І (19)'!O6+'[1]Сінгурівська І (20)'!O6+'[1]Високопічська ШМ І (21)'!O6+'[1]Андрушівська ШМ І (22)'!O6+'[1]Баранівська ШМ (23)'!O6+'[1]Романівська ШМ І (25)'!O6+'[1]Пулинська ШМ І (26)'!O6+'[1]Чуднівська ШМ І (27)'!O6+'[1]Житомирська ХШ РОЗДІЛ І (40)'!O6+'[1]Миропіль РОЗДІЛ І (40)'!O6</f>
        <v>0</v>
      </c>
      <c r="P6" s="16">
        <f>'[1]Муз школа Бердичів (6)'!P6+'[1] МШ № 5 жит. І  (5)'!P6+'[1] МШ № 4 жит. І  (4)'!P6+'[1] МШ № 3 жит. І  (3)'!P6+'[1] МШ № 2 жит. І  (2)'!P6+'[1] МШ № 1 жит. І '!P6+'[1]Бердичівська ХШ РОЗДІЛ І (2)'!P6+'[1]Коростишівська ХШ РОЗДІЛ І'!P6+'[1]Брусилівська РОЗДІЛ І '!P6+'[1]Хорошівська  І (5)'!P6+'[1]Новоград - вол  І (10)'!P6+'[1]Малин  І (7)'!P6+'[1]Коростенська  І (6)'!P6+'[1]Іршанська шм  І (5)'!P6+'[1]Любарська шм  І (4)'!P6+'[1]Коростишівська  І (3)'!P6+'[1]Ємільчинська(4)'!P6+'[1]Лугинська  І (6)'!P6+'[1]Першотравнева І (7)'!P6+'[1]Овруцька І (8)'!P6+'[1]Олевська І (9)'!P6+'[1]Овруцька ХШ РОЗДІЛ І (10)'!P6+'[1]Попільнянська І (11)'!P6+'[1]Радомишельська І (12)'!P6+'[1]Ружинська  І (13)'!P6+'[1]Черняхівська І (14)'!P6+'[1]Новоборівська  І (15)'!P6+'[1]Новогуйвинська І (16)'!P6+'[1]Барашівська  І (17)'!P6+'[1]Грозинська І (18)'!P6+'[1]Словечанська  І (19)'!P6+'[1]Сінгурівська І (20)'!P6+'[1]Високопічська ШМ І (21)'!P6+'[1]Андрушівська ШМ І (22)'!P6+'[1]Баранівська ШМ (23)'!P6+'[1]Романівська ШМ І (25)'!P6+'[1]Пулинська ШМ І (26)'!P6+'[1]Чуднівська ШМ І (27)'!P6+'[1]Житомирська ХШ РОЗДІЛ І (40)'!P6+'[1]Миропіль РОЗДІЛ І (40)'!P6</f>
        <v>0</v>
      </c>
      <c r="Q6" s="16">
        <f>'[1]Муз школа Бердичів (6)'!Q6+'[1] МШ № 5 жит. І  (5)'!Q6+'[1] МШ № 4 жит. І  (4)'!Q6+'[1] МШ № 3 жит. І  (3)'!Q6+'[1] МШ № 2 жит. І  (2)'!Q6+'[1] МШ № 1 жит. І '!Q6+'[1]Бердичівська ХШ РОЗДІЛ І (2)'!Q6+'[1]Коростишівська ХШ РОЗДІЛ І'!Q6+'[1]Брусилівська РОЗДІЛ І '!Q6+'[1]Хорошівська  І (5)'!Q6+'[1]Новоград - вол  І (10)'!Q6+'[1]Малин  І (7)'!Q6+'[1]Коростенська  І (6)'!Q6+'[1]Іршанська шм  І (5)'!Q6+'[1]Любарська шм  І (4)'!Q6+'[1]Коростишівська  І (3)'!Q6+'[1]Ємільчинська(4)'!Q6+'[1]Лугинська  І (6)'!Q6+'[1]Першотравнева І (7)'!Q6+'[1]Овруцька І (8)'!Q6+'[1]Олевська І (9)'!Q6+'[1]Овруцька ХШ РОЗДІЛ І (10)'!Q6+'[1]Попільнянська І (11)'!Q6+'[1]Радомишельська І (12)'!Q6+'[1]Ружинська  І (13)'!Q6+'[1]Черняхівська І (14)'!Q6+'[1]Новоборівська  І (15)'!Q6+'[1]Новогуйвинська І (16)'!Q6+'[1]Барашівська  І (17)'!Q6+'[1]Грозинська І (18)'!Q6+'[1]Словечанська  І (19)'!Q6+'[1]Сінгурівська І (20)'!Q6+'[1]Високопічська ШМ І (21)'!Q6+'[1]Андрушівська ШМ І (22)'!Q6+'[1]Баранівська ШМ (23)'!Q6+'[1]Романівська ШМ І (25)'!Q6+'[1]Пулинська ШМ І (26)'!Q6+'[1]Чуднівська ШМ І (27)'!Q6+'[1]Житомирська ХШ РОЗДІЛ І (40)'!Q6+'[1]Миропіль РОЗДІЛ І (40)'!Q6</f>
        <v>0</v>
      </c>
      <c r="R6" s="16">
        <f>'[1]Муз школа Бердичів (6)'!R6+'[1] МШ № 5 жит. І  (5)'!R6+'[1] МШ № 4 жит. І  (4)'!R6+'[1] МШ № 3 жит. І  (3)'!R6+'[1] МШ № 2 жит. І  (2)'!R6+'[1] МШ № 1 жит. І '!R6+'[1]Бердичівська ХШ РОЗДІЛ І (2)'!R6+'[1]Коростишівська ХШ РОЗДІЛ І'!R6+'[1]Брусилівська РОЗДІЛ І '!R6+'[1]Хорошівська  І (5)'!R6+'[1]Новоград - вол  І (10)'!R6+'[1]Малин  І (7)'!R6+'[1]Коростенська  І (6)'!R6+'[1]Іршанська шм  І (5)'!R6+'[1]Любарська шм  І (4)'!R6+'[1]Коростишівська  І (3)'!R6+'[1]Ємільчинська(4)'!R6+'[1]Лугинська  І (6)'!R6+'[1]Першотравнева І (7)'!R6+'[1]Овруцька І (8)'!R6+'[1]Олевська І (9)'!R6+'[1]Овруцька ХШ РОЗДІЛ І (10)'!R6+'[1]Попільнянська І (11)'!R6+'[1]Радомишельська І (12)'!R6+'[1]Ружинська  І (13)'!R6+'[1]Черняхівська І (14)'!R6+'[1]Новоборівська  І (15)'!R6+'[1]Новогуйвинська І (16)'!R6+'[1]Барашівська  І (17)'!R6+'[1]Грозинська І (18)'!R6+'[1]Словечанська  І (19)'!R6+'[1]Сінгурівська І (20)'!R6+'[1]Високопічська ШМ І (21)'!R6+'[1]Андрушівська ШМ І (22)'!R6+'[1]Баранівська ШМ (23)'!R6+'[1]Романівська ШМ І (25)'!R6+'[1]Пулинська ШМ І (26)'!R6+'[1]Чуднівська ШМ І (27)'!R6+'[1]Житомирська ХШ РОЗДІЛ І (40)'!R6+'[1]Миропіль РОЗДІЛ І (40)'!R6</f>
        <v>0</v>
      </c>
      <c r="S6" s="16">
        <f>'[1]Муз школа Бердичів (6)'!S6+'[1] МШ № 5 жит. І  (5)'!S6+'[1] МШ № 4 жит. І  (4)'!S6+'[1] МШ № 3 жит. І  (3)'!S6+'[1] МШ № 2 жит. І  (2)'!S6+'[1] МШ № 1 жит. І '!S6+'[1]Бердичівська ХШ РОЗДІЛ І (2)'!S6+'[1]Коростишівська ХШ РОЗДІЛ І'!S6+'[1]Брусилівська РОЗДІЛ І '!S6+'[1]Хорошівська  І (5)'!S6+'[1]Новоград - вол  І (10)'!S6+'[1]Малин  І (7)'!S6+'[1]Коростенська  І (6)'!S6+'[1]Іршанська шм  І (5)'!S6+'[1]Любарська шм  І (4)'!S6+'[1]Коростишівська  І (3)'!S6+'[1]Ємільчинська(4)'!S6+'[1]Лугинська  І (6)'!S6+'[1]Першотравнева І (7)'!S6+'[1]Овруцька І (8)'!S6+'[1]Олевська І (9)'!S6+'[1]Овруцька ХШ РОЗДІЛ І (10)'!S6+'[1]Попільнянська І (11)'!S6+'[1]Радомишельська І (12)'!S6+'[1]Ружинська  І (13)'!S6+'[1]Черняхівська І (14)'!S6+'[1]Новоборівська  І (15)'!S6+'[1]Новогуйвинська І (16)'!S6+'[1]Барашівська  І (17)'!S6+'[1]Грозинська І (18)'!S6+'[1]Словечанська  І (19)'!S6+'[1]Сінгурівська І (20)'!S6+'[1]Високопічська ШМ І (21)'!S6+'[1]Андрушівська ШМ І (22)'!S6+'[1]Баранівська ШМ (23)'!S6+'[1]Романівська ШМ І (25)'!S6+'[1]Пулинська ШМ І (26)'!S6+'[1]Чуднівська ШМ І (27)'!S6+'[1]Житомирська ХШ РОЗДІЛ І (40)'!S6+'[1]Миропіль РОЗДІЛ І (40)'!S6</f>
        <v>0</v>
      </c>
      <c r="T6" s="16">
        <f>'[1]Муз школа Бердичів (6)'!T6+'[1] МШ № 5 жит. І  (5)'!T6+'[1] МШ № 4 жит. І  (4)'!T6+'[1] МШ № 3 жит. І  (3)'!T6+'[1] МШ № 2 жит. І  (2)'!T6+'[1] МШ № 1 жит. І '!T6+'[1]Бердичівська ХШ РОЗДІЛ І (2)'!T6+'[1]Коростишівська ХШ РОЗДІЛ І'!T6+'[1]Брусилівська РОЗДІЛ І '!T6+'[1]Хорошівська  І (5)'!T6+'[1]Новоград - вол  І (10)'!T6+'[1]Малин  І (7)'!T6+'[1]Коростенська  І (6)'!T6+'[1]Іршанська шм  І (5)'!T6+'[1]Любарська шм  І (4)'!T6+'[1]Коростишівська  І (3)'!T6+'[1]Ємільчинська(4)'!T6+'[1]Лугинська  І (6)'!T6+'[1]Першотравнева І (7)'!T6+'[1]Овруцька І (8)'!T6+'[1]Олевська І (9)'!T6+'[1]Овруцька ХШ РОЗДІЛ І (10)'!T6+'[1]Попільнянська І (11)'!T6+'[1]Радомишельська І (12)'!T6+'[1]Ружинська  І (13)'!T6+'[1]Черняхівська І (14)'!T6+'[1]Новоборівська  І (15)'!T6+'[1]Новогуйвинська І (16)'!T6+'[1]Барашівська  І (17)'!T6+'[1]Грозинська І (18)'!T6+'[1]Словечанська  І (19)'!T6+'[1]Сінгурівська І (20)'!T6+'[1]Високопічська ШМ І (21)'!T6+'[1]Андрушівська ШМ І (22)'!T6+'[1]Баранівська ШМ (23)'!T6+'[1]Романівська ШМ І (25)'!T6+'[1]Пулинська ШМ І (26)'!T6+'[1]Чуднівська ШМ І (27)'!T6+'[1]Житомирська ХШ РОЗДІЛ І (40)'!T6+'[1]Миропіль РОЗДІЛ І (40)'!T6</f>
        <v>0</v>
      </c>
      <c r="U6" s="16">
        <f>'[1]Муз школа Бердичів (6)'!U6+'[1] МШ № 5 жит. І  (5)'!U6+'[1] МШ № 4 жит. І  (4)'!U6+'[1] МШ № 3 жит. І  (3)'!U6+'[1] МШ № 2 жит. І  (2)'!U6+'[1] МШ № 1 жит. І '!U6+'[1]Бердичівська ХШ РОЗДІЛ І (2)'!U6+'[1]Коростишівська ХШ РОЗДІЛ І'!U6+'[1]Брусилівська РОЗДІЛ І '!U6+'[1]Хорошівська  І (5)'!U6+'[1]Новоград - вол  І (10)'!U6+'[1]Малин  І (7)'!U6+'[1]Коростенська  І (6)'!U6+'[1]Іршанська шм  І (5)'!U6+'[1]Любарська шм  І (4)'!U6+'[1]Коростишівська  І (3)'!U6+'[1]Ємільчинська(4)'!U6+'[1]Лугинська  І (6)'!U6+'[1]Першотравнева І (7)'!U6+'[1]Овруцька І (8)'!U6+'[1]Олевська І (9)'!U6+'[1]Овруцька ХШ РОЗДІЛ І (10)'!U6+'[1]Попільнянська І (11)'!U6+'[1]Радомишельська І (12)'!U6+'[1]Ружинська  І (13)'!U6+'[1]Черняхівська І (14)'!U6+'[1]Новоборівська  І (15)'!U6+'[1]Новогуйвинська І (16)'!U6+'[1]Барашівська  І (17)'!U6+'[1]Грозинська І (18)'!U6+'[1]Словечанська  І (19)'!U6+'[1]Сінгурівська І (20)'!U6+'[1]Високопічська ШМ І (21)'!U6+'[1]Андрушівська ШМ І (22)'!U6+'[1]Баранівська ШМ (23)'!U6+'[1]Романівська ШМ І (25)'!U6+'[1]Пулинська ШМ І (26)'!U6+'[1]Чуднівська ШМ І (27)'!U6+'[1]Житомирська ХШ РОЗДІЛ І (40)'!U6+'[1]Миропіль РОЗДІЛ І (40)'!U6</f>
        <v>0</v>
      </c>
      <c r="V6" s="16">
        <f>'[1]Муз школа Бердичів (6)'!V6+'[1] МШ № 5 жит. І  (5)'!V6+'[1] МШ № 4 жит. І  (4)'!V6+'[1] МШ № 3 жит. І  (3)'!V6+'[1] МШ № 2 жит. І  (2)'!V6+'[1] МШ № 1 жит. І '!V6+'[1]Бердичівська ХШ РОЗДІЛ І (2)'!V6+'[1]Коростишівська ХШ РОЗДІЛ І'!V6+'[1]Брусилівська РОЗДІЛ І '!V6+'[1]Хорошівська  І (5)'!V6+'[1]Новоград - вол  І (10)'!V6+'[1]Малин  І (7)'!V6+'[1]Коростенська  І (6)'!V6+'[1]Іршанська шм  І (5)'!V6+'[1]Любарська шм  І (4)'!V6+'[1]Коростишівська  І (3)'!V6+'[1]Ємільчинська(4)'!V6+'[1]Лугинська  І (6)'!V6+'[1]Першотравнева І (7)'!V6+'[1]Овруцька І (8)'!V6+'[1]Олевська І (9)'!V6+'[1]Овруцька ХШ РОЗДІЛ І (10)'!V6+'[1]Попільнянська І (11)'!V6+'[1]Радомишельська І (12)'!V6+'[1]Ружинська  І (13)'!V6+'[1]Черняхівська І (14)'!V6+'[1]Новоборівська  І (15)'!V6+'[1]Новогуйвинська І (16)'!V6+'[1]Барашівська  І (17)'!V6+'[1]Грозинська І (18)'!V6+'[1]Словечанська  І (19)'!V6+'[1]Сінгурівська І (20)'!V6+'[1]Високопічська ШМ І (21)'!V6+'[1]Андрушівська ШМ І (22)'!V6+'[1]Баранівська ШМ (23)'!V6+'[1]Романівська ШМ І (25)'!V6+'[1]Пулинська ШМ І (26)'!V6+'[1]Чуднівська ШМ І (27)'!V6+'[1]Житомирська ХШ РОЗДІЛ І (40)'!V6+'[1]Миропіль РОЗДІЛ І (40)'!V6</f>
        <v>0</v>
      </c>
      <c r="W6" s="16">
        <f>'[1]Муз школа Бердичів (6)'!W6+'[1] МШ № 5 жит. І  (5)'!W6+'[1] МШ № 4 жит. І  (4)'!W6+'[1] МШ № 3 жит. І  (3)'!W6+'[1] МШ № 2 жит. І  (2)'!W6+'[1] МШ № 1 жит. І '!W6+'[1]Бердичівська ХШ РОЗДІЛ І (2)'!W6+'[1]Коростишівська ХШ РОЗДІЛ І'!W6+'[1]Брусилівська РОЗДІЛ І '!W6+'[1]Хорошівська  І (5)'!W6+'[1]Новоград - вол  І (10)'!W6+'[1]Малин  І (7)'!W6+'[1]Коростенська  І (6)'!W6+'[1]Іршанська шм  І (5)'!W6+'[1]Любарська шм  І (4)'!W6+'[1]Коростишівська  І (3)'!W6+'[1]Ємільчинська(4)'!W6+'[1]Лугинська  І (6)'!W6+'[1]Першотравнева І (7)'!W6+'[1]Овруцька І (8)'!W6+'[1]Олевська І (9)'!W6+'[1]Овруцька ХШ РОЗДІЛ І (10)'!W6+'[1]Попільнянська І (11)'!W6+'[1]Радомишельська І (12)'!W6+'[1]Ружинська  І (13)'!W6+'[1]Черняхівська І (14)'!W6+'[1]Новоборівська  І (15)'!W6+'[1]Новогуйвинська І (16)'!W6+'[1]Барашівська  І (17)'!W6+'[1]Грозинська І (18)'!W6+'[1]Словечанська  І (19)'!W6+'[1]Сінгурівська І (20)'!W6+'[1]Високопічська ШМ І (21)'!W6+'[1]Андрушівська ШМ І (22)'!W6+'[1]Баранівська ШМ (23)'!W6+'[1]Романівська ШМ І (25)'!W6+'[1]Пулинська ШМ І (26)'!W6+'[1]Чуднівська ШМ І (27)'!W6+'[1]Житомирська ХШ РОЗДІЛ І (40)'!W6+'[1]Миропіль РОЗДІЛ І (40)'!W6</f>
        <v>0</v>
      </c>
      <c r="X6" s="16">
        <f>'[1]Муз школа Бердичів (6)'!X6+'[1] МШ № 5 жит. І  (5)'!X6+'[1] МШ № 4 жит. І  (4)'!X6+'[1] МШ № 3 жит. І  (3)'!X6+'[1] МШ № 2 жит. І  (2)'!X6+'[1] МШ № 1 жит. І '!X6+'[1]Бердичівська ХШ РОЗДІЛ І (2)'!X6+'[1]Коростишівська ХШ РОЗДІЛ І'!X6+'[1]Брусилівська РОЗДІЛ І '!X6+'[1]Хорошівська  І (5)'!X6+'[1]Новоград - вол  І (10)'!X6+'[1]Малин  І (7)'!X6+'[1]Коростенська  І (6)'!X6+'[1]Іршанська шм  І (5)'!X6+'[1]Любарська шм  І (4)'!X6+'[1]Коростишівська  І (3)'!X6+'[1]Ємільчинська(4)'!X6+'[1]Лугинська  І (6)'!X6+'[1]Першотравнева І (7)'!X6+'[1]Овруцька І (8)'!X6+'[1]Олевська І (9)'!X6+'[1]Овруцька ХШ РОЗДІЛ І (10)'!X6+'[1]Попільнянська І (11)'!X6+'[1]Радомишельська І (12)'!X6+'[1]Ружинська  І (13)'!X6+'[1]Черняхівська І (14)'!X6+'[1]Новоборівська  І (15)'!X6+'[1]Новогуйвинська І (16)'!X6+'[1]Барашівська  І (17)'!X6+'[1]Грозинська І (18)'!X6+'[1]Словечанська  І (19)'!X6+'[1]Сінгурівська І (20)'!X6+'[1]Високопічська ШМ І (21)'!X6+'[1]Андрушівська ШМ І (22)'!X6+'[1]Баранівська ШМ (23)'!X6+'[1]Романівська ШМ І (25)'!X6+'[1]Пулинська ШМ І (26)'!X6+'[1]Чуднівська ШМ І (27)'!X6+'[1]Житомирська ХШ РОЗДІЛ І (40)'!X6+'[1]Миропіль РОЗДІЛ І (40)'!X6</f>
        <v>0</v>
      </c>
    </row>
    <row r="7" spans="1:24" ht="41.25" customHeight="1" x14ac:dyDescent="0.25">
      <c r="A7" s="20" t="s">
        <v>56</v>
      </c>
      <c r="B7" s="22" t="s">
        <v>3</v>
      </c>
      <c r="C7" s="16">
        <f>'[1]Муз школа Бердичів (6)'!C7+'[1] МШ № 5 жит. І  (5)'!C7+'[1] МШ № 4 жит. І  (4)'!C7+'[1] МШ № 3 жит. І  (3)'!C7+'[1] МШ № 2 жит. І  (2)'!C7+'[1] МШ № 1 жит. І '!C7+'[1]Бердичівська ХШ РОЗДІЛ І (2)'!C7+'[1]Коростишівська ХШ РОЗДІЛ І'!C7+'[1]Брусилівська РОЗДІЛ І '!C7+'[1]Хорошівська  І (5)'!C7+'[1]Новоград - вол  І (10)'!C7+'[1]Малин  І (7)'!C7+'[1]Коростенська  І (6)'!C7+'[1]Іршанська шм  І (5)'!C7+'[1]Любарська шм  І (4)'!C7+'[1]Коростишівська  І (3)'!C7+'[1]Ємільчинська(4)'!C7+'[1]Лугинська  І (6)'!C7+'[1]Першотравнева І (7)'!C7+'[1]Овруцька І (8)'!C7+'[1]Олевська І (9)'!C7+'[1]Овруцька ХШ РОЗДІЛ І (10)'!C7+'[1]Попільнянська І (11)'!C7+'[1]Радомишельська І (12)'!C7+'[1]Ружинська  І (13)'!C7+'[1]Черняхівська І (14)'!C7+'[1]Новоборівська  І (15)'!C7+'[1]Новогуйвинська І (16)'!C7+'[1]Барашівська  І (17)'!C7+'[1]Грозинська І (18)'!C7+'[1]Словечанська  І (19)'!C7+'[1]Сінгурівська І (20)'!C7+'[1]Високопічська ШМ І (21)'!C7+'[1]Андрушівська ШМ І (22)'!C7+'[1]Баранівська ШМ (23)'!C7+'[1]Романівська ШМ І (25)'!C7+'[1]Пулинська ШМ І (26)'!C7+'[1]Чуднівська ШМ І (27)'!C7+'[1]Житомирська ХШ РОЗДІЛ І (40)'!C7+'[1]Миропіль РОЗДІЛ І (40)'!C7</f>
        <v>28362.030000000002</v>
      </c>
      <c r="D7" s="16">
        <f>'[1]Муз школа Бердичів (6)'!D7+'[1] МШ № 5 жит. І  (5)'!D7+'[1] МШ № 4 жит. І  (4)'!D7+'[1] МШ № 3 жит. І  (3)'!D7+'[1] МШ № 2 жит. І  (2)'!D7+'[1] МШ № 1 жит. І '!D7+'[1]Бердичівська ХШ РОЗДІЛ І (2)'!D7+'[1]Коростишівська ХШ РОЗДІЛ І'!D7+'[1]Брусилівська РОЗДІЛ І '!D7+'[1]Хорошівська  І (5)'!D7+'[1]Новоград - вол  І (10)'!D7+'[1]Малин  І (7)'!D7+'[1]Коростенська  І (6)'!D7+'[1]Іршанська шм  І (5)'!D7+'[1]Любарська шм  І (4)'!D7+'[1]Коростишівська  І (3)'!D7+'[1]Ємільчинська(4)'!D7+'[1]Лугинська  І (6)'!D7+'[1]Першотравнева І (7)'!D7+'[1]Овруцька І (8)'!D7+'[1]Олевська І (9)'!D7+'[1]Овруцька ХШ РОЗДІЛ І (10)'!D7+'[1]Попільнянська І (11)'!D7+'[1]Радомишельська І (12)'!D7+'[1]Ружинська  І (13)'!D7+'[1]Черняхівська І (14)'!D7+'[1]Новоборівська  І (15)'!D7+'[1]Новогуйвинська І (16)'!D7+'[1]Барашівська  І (17)'!D7+'[1]Грозинська І (18)'!D7+'[1]Словечанська  І (19)'!D7+'[1]Сінгурівська І (20)'!D7+'[1]Високопічська ШМ І (21)'!D7+'[1]Андрушівська ШМ І (22)'!D7+'[1]Баранівська ШМ (23)'!D7+'[1]Романівська ШМ І (25)'!D7+'[1]Пулинська ШМ І (26)'!D7+'[1]Чуднівська ШМ І (27)'!D7+'[1]Житомирська ХШ РОЗДІЛ І (40)'!D7+'[1]Миропіль РОЗДІЛ І (40)'!D7</f>
        <v>9454.4</v>
      </c>
      <c r="E7" s="16">
        <f>'[1]Муз школа Бердичів (6)'!E7+'[1] МШ № 5 жит. І  (5)'!E7+'[1] МШ № 4 жит. І  (4)'!E7+'[1] МШ № 3 жит. І  (3)'!E7+'[1] МШ № 2 жит. І  (2)'!E7+'[1] МШ № 1 жит. І '!E7+'[1]Бердичівська ХШ РОЗДІЛ І (2)'!E7+'[1]Коростишівська ХШ РОЗДІЛ І'!E7+'[1]Брусилівська РОЗДІЛ І '!E7+'[1]Хорошівська  І (5)'!E7+'[1]Новоград - вол  І (10)'!E7+'[1]Малин  І (7)'!E7+'[1]Коростенська  І (6)'!E7+'[1]Іршанська шм  І (5)'!E7+'[1]Любарська шм  І (4)'!E7+'[1]Коростишівська  І (3)'!E7+'[1]Ємільчинська(4)'!E7+'[1]Лугинська  І (6)'!E7+'[1]Першотравнева І (7)'!E7+'[1]Овруцька І (8)'!E7+'[1]Олевська І (9)'!E7+'[1]Овруцька ХШ РОЗДІЛ І (10)'!E7+'[1]Попільнянська І (11)'!E7+'[1]Радомишельська І (12)'!E7+'[1]Ружинська  І (13)'!E7+'[1]Черняхівська І (14)'!E7+'[1]Новоборівська  І (15)'!E7+'[1]Новогуйвинська І (16)'!E7+'[1]Барашівська  І (17)'!E7+'[1]Грозинська І (18)'!E7+'[1]Словечанська  І (19)'!E7+'[1]Сінгурівська І (20)'!E7+'[1]Високопічська ШМ І (21)'!E7+'[1]Андрушівська ШМ І (22)'!E7+'[1]Баранівська ШМ (23)'!E7+'[1]Романівська ШМ І (25)'!E7+'[1]Пулинська ШМ І (26)'!E7+'[1]Чуднівська ШМ І (27)'!E7+'[1]Житомирська ХШ РОЗДІЛ І (40)'!E7+'[1]Миропіль РОЗДІЛ І (40)'!E7</f>
        <v>15847.029999999999</v>
      </c>
      <c r="F7" s="16">
        <f>'[1]Муз школа Бердичів (6)'!F7+'[1] МШ № 5 жит. І  (5)'!F7+'[1] МШ № 4 жит. І  (4)'!F7+'[1] МШ № 3 жит. І  (3)'!F7+'[1] МШ № 2 жит. І  (2)'!F7+'[1] МШ № 1 жит. І '!F7+'[1]Бердичівська ХШ РОЗДІЛ І (2)'!F7+'[1]Коростишівська ХШ РОЗДІЛ І'!F7+'[1]Брусилівська РОЗДІЛ І '!F7+'[1]Хорошівська  І (5)'!F7+'[1]Новоград - вол  І (10)'!F7+'[1]Малин  І (7)'!F7+'[1]Коростенська  І (6)'!F7+'[1]Іршанська шм  І (5)'!F7+'[1]Любарська шм  І (4)'!F7+'[1]Коростишівська  І (3)'!F7+'[1]Ємільчинська(4)'!F7+'[1]Лугинська  І (6)'!F7+'[1]Першотравнева І (7)'!F7+'[1]Овруцька І (8)'!F7+'[1]Олевська І (9)'!F7+'[1]Овруцька ХШ РОЗДІЛ І (10)'!F7+'[1]Попільнянська І (11)'!F7+'[1]Радомишельська І (12)'!F7+'[1]Ружинська  І (13)'!F7+'[1]Черняхівська І (14)'!F7+'[1]Новоборівська  І (15)'!F7+'[1]Новогуйвинська І (16)'!F7+'[1]Барашівська  І (17)'!F7+'[1]Грозинська І (18)'!F7+'[1]Словечанська  І (19)'!F7+'[1]Сінгурівська І (20)'!F7+'[1]Високопічська ШМ І (21)'!F7+'[1]Андрушівська ШМ І (22)'!F7+'[1]Баранівська ШМ (23)'!F7+'[1]Романівська ШМ І (25)'!F7+'[1]Пулинська ШМ І (26)'!F7+'[1]Чуднівська ШМ І (27)'!F7+'[1]Житомирська ХШ РОЗДІЛ І (40)'!F7+'[1]Миропіль РОЗДІЛ І (40)'!F7</f>
        <v>5176.3999999999996</v>
      </c>
      <c r="G7" s="16">
        <f>'[1]Муз школа Бердичів (6)'!G7+'[1] МШ № 5 жит. І  (5)'!G7+'[1] МШ № 4 жит. І  (4)'!G7+'[1] МШ № 3 жит. І  (3)'!G7+'[1] МШ № 2 жит. І  (2)'!G7+'[1] МШ № 1 жит. І '!G7+'[1]Бердичівська ХШ РОЗДІЛ І (2)'!G7+'[1]Коростишівська ХШ РОЗДІЛ І'!G7+'[1]Брусилівська РОЗДІЛ І '!G7+'[1]Хорошівська  І (5)'!G7+'[1]Новоград - вол  І (10)'!G7+'[1]Малин  І (7)'!G7+'[1]Коростенська  І (6)'!G7+'[1]Іршанська шм  І (5)'!G7+'[1]Любарська шм  І (4)'!G7+'[1]Коростишівська  І (3)'!G7+'[1]Ємільчинська(4)'!G7+'[1]Лугинська  І (6)'!G7+'[1]Першотравнева І (7)'!G7+'[1]Овруцька І (8)'!G7+'[1]Олевська І (9)'!G7+'[1]Овруцька ХШ РОЗДІЛ І (10)'!G7+'[1]Попільнянська І (11)'!G7+'[1]Радомишельська І (12)'!G7+'[1]Ружинська  І (13)'!G7+'[1]Черняхівська І (14)'!G7+'[1]Новоборівська  І (15)'!G7+'[1]Новогуйвинська І (16)'!G7+'[1]Барашівська  І (17)'!G7+'[1]Грозинська І (18)'!G7+'[1]Словечанська  І (19)'!G7+'[1]Сінгурівська І (20)'!G7+'[1]Високопічська ШМ І (21)'!G7+'[1]Андрушівська ШМ І (22)'!G7+'[1]Баранівська ШМ (23)'!G7+'[1]Романівська ШМ І (25)'!G7+'[1]Пулинська ШМ І (26)'!G7+'[1]Чуднівська ШМ І (27)'!G7+'[1]Житомирська ХШ РОЗДІЛ І (40)'!G7+'[1]Миропіль РОЗДІЛ І (40)'!G7</f>
        <v>0</v>
      </c>
      <c r="H7" s="16">
        <f>'[1]Муз школа Бердичів (6)'!H7+'[1] МШ № 5 жит. І  (5)'!H7+'[1] МШ № 4 жит. І  (4)'!H7+'[1] МШ № 3 жит. І  (3)'!H7+'[1] МШ № 2 жит. І  (2)'!H7+'[1] МШ № 1 жит. І '!H7+'[1]Бердичівська ХШ РОЗДІЛ І (2)'!H7+'[1]Коростишівська ХШ РОЗДІЛ І'!H7+'[1]Брусилівська РОЗДІЛ І '!H7+'[1]Хорошівська  І (5)'!H7+'[1]Новоград - вол  І (10)'!H7+'[1]Малин  І (7)'!H7+'[1]Коростенська  І (6)'!H7+'[1]Іршанська шм  І (5)'!H7+'[1]Любарська шм  І (4)'!H7+'[1]Коростишівська  І (3)'!H7+'[1]Ємільчинська(4)'!H7+'[1]Лугинська  І (6)'!H7+'[1]Першотравнева І (7)'!H7+'[1]Овруцька І (8)'!H7+'[1]Олевська І (9)'!H7+'[1]Овруцька ХШ РОЗДІЛ І (10)'!H7+'[1]Попільнянська І (11)'!H7+'[1]Радомишельська І (12)'!H7+'[1]Ружинська  І (13)'!H7+'[1]Черняхівська І (14)'!H7+'[1]Новоборівська  І (15)'!H7+'[1]Новогуйвинська І (16)'!H7+'[1]Барашівська  І (17)'!H7+'[1]Грозинська І (18)'!H7+'[1]Словечанська  І (19)'!H7+'[1]Сінгурівська І (20)'!H7+'[1]Високопічська ШМ І (21)'!H7+'[1]Андрушівська ШМ І (22)'!H7+'[1]Баранівська ШМ (23)'!H7+'[1]Романівська ШМ І (25)'!H7+'[1]Пулинська ШМ І (26)'!H7+'[1]Чуднівська ШМ І (27)'!H7+'[1]Житомирська ХШ РОЗДІЛ І (40)'!H7+'[1]Миропіль РОЗДІЛ І (40)'!H7</f>
        <v>0</v>
      </c>
      <c r="I7" s="16">
        <f>'[1]Муз школа Бердичів (6)'!I7+'[1] МШ № 5 жит. І  (5)'!I7+'[1] МШ № 4 жит. І  (4)'!I7+'[1] МШ № 3 жит. І  (3)'!I7+'[1] МШ № 2 жит. І  (2)'!I7+'[1] МШ № 1 жит. І '!I7+'[1]Бердичівська ХШ РОЗДІЛ І (2)'!I7+'[1]Коростишівська ХШ РОЗДІЛ І'!I7+'[1]Брусилівська РОЗДІЛ І '!I7+'[1]Хорошівська  І (5)'!I7+'[1]Новоград - вол  І (10)'!I7+'[1]Малин  І (7)'!I7+'[1]Коростенська  І (6)'!I7+'[1]Іршанська шм  І (5)'!I7+'[1]Любарська шм  І (4)'!I7+'[1]Коростишівська  І (3)'!I7+'[1]Ємільчинська(4)'!I7+'[1]Лугинська  І (6)'!I7+'[1]Першотравнева І (7)'!I7+'[1]Овруцька І (8)'!I7+'[1]Олевська І (9)'!I7+'[1]Овруцька ХШ РОЗДІЛ І (10)'!I7+'[1]Попільнянська І (11)'!I7+'[1]Радомишельська І (12)'!I7+'[1]Ружинська  І (13)'!I7+'[1]Черняхівська І (14)'!I7+'[1]Новоборівська  І (15)'!I7+'[1]Новогуйвинська І (16)'!I7+'[1]Барашівська  І (17)'!I7+'[1]Грозинська І (18)'!I7+'[1]Словечанська  І (19)'!I7+'[1]Сінгурівська І (20)'!I7+'[1]Високопічська ШМ І (21)'!I7+'[1]Андрушівська ШМ І (22)'!I7+'[1]Баранівська ШМ (23)'!I7+'[1]Романівська ШМ І (25)'!I7+'[1]Пулинська ШМ І (26)'!I7+'[1]Чуднівська ШМ І (27)'!I7+'[1]Житомирська ХШ РОЗДІЛ І (40)'!I7+'[1]Миропіль РОЗДІЛ І (40)'!I7</f>
        <v>1648</v>
      </c>
      <c r="J7" s="16">
        <f>'[1]Муз школа Бердичів (6)'!J7+'[1] МШ № 5 жит. І  (5)'!J7+'[1] МШ № 4 жит. І  (4)'!J7+'[1] МШ № 3 жит. І  (3)'!J7+'[1] МШ № 2 жит. І  (2)'!J7+'[1] МШ № 1 жит. І '!J7+'[1]Бердичівська ХШ РОЗДІЛ І (2)'!J7+'[1]Коростишівська ХШ РОЗДІЛ І'!J7+'[1]Брусилівська РОЗДІЛ І '!J7+'[1]Хорошівська  І (5)'!J7+'[1]Новоград - вол  І (10)'!J7+'[1]Малин  І (7)'!J7+'[1]Коростенська  І (6)'!J7+'[1]Іршанська шм  І (5)'!J7+'[1]Любарська шм  І (4)'!J7+'[1]Коростишівська  І (3)'!J7+'[1]Ємільчинська(4)'!J7+'[1]Лугинська  І (6)'!J7+'[1]Першотравнева І (7)'!J7+'[1]Овруцька І (8)'!J7+'[1]Олевська І (9)'!J7+'[1]Овруцька ХШ РОЗДІЛ І (10)'!J7+'[1]Попільнянська І (11)'!J7+'[1]Радомишельська І (12)'!J7+'[1]Ружинська  І (13)'!J7+'[1]Черняхівська І (14)'!J7+'[1]Новоборівська  І (15)'!J7+'[1]Новогуйвинська І (16)'!J7+'[1]Барашівська  І (17)'!J7+'[1]Грозинська І (18)'!J7+'[1]Словечанська  І (19)'!J7+'[1]Сінгурівська І (20)'!J7+'[1]Високопічська ШМ І (21)'!J7+'[1]Андрушівська ШМ І (22)'!J7+'[1]Баранівська ШМ (23)'!J7+'[1]Романівська ШМ І (25)'!J7+'[1]Пулинська ШМ І (26)'!J7+'[1]Чуднівська ШМ І (27)'!J7+'[1]Житомирська ХШ РОЗДІЛ І (40)'!J7+'[1]Миропіль РОЗДІЛ І (40)'!J7</f>
        <v>0</v>
      </c>
      <c r="K7" s="16">
        <f>'[1]Муз школа Бердичів (6)'!K7+'[1] МШ № 5 жит. І  (5)'!K7+'[1] МШ № 4 жит. І  (4)'!K7+'[1] МШ № 3 жит. І  (3)'!K7+'[1] МШ № 2 жит. І  (2)'!K7+'[1] МШ № 1 жит. І '!K7+'[1]Бердичівська ХШ РОЗДІЛ І (2)'!K7+'[1]Коростишівська ХШ РОЗДІЛ І'!K7+'[1]Брусилівська РОЗДІЛ І '!K7+'[1]Хорошівська  І (5)'!K7+'[1]Новоград - вол  І (10)'!K7+'[1]Малин  І (7)'!K7+'[1]Коростенська  І (6)'!K7+'[1]Іршанська шм  І (5)'!K7+'[1]Любарська шм  І (4)'!K7+'[1]Коростишівська  І (3)'!K7+'[1]Ємільчинська(4)'!K7+'[1]Лугинська  І (6)'!K7+'[1]Першотравнева І (7)'!K7+'[1]Овруцька І (8)'!K7+'[1]Олевська І (9)'!K7+'[1]Овруцька ХШ РОЗДІЛ І (10)'!K7+'[1]Попільнянська І (11)'!K7+'[1]Радомишельська І (12)'!K7+'[1]Ружинська  І (13)'!K7+'[1]Черняхівська І (14)'!K7+'[1]Новоборівська  І (15)'!K7+'[1]Новогуйвинська І (16)'!K7+'[1]Барашівська  І (17)'!K7+'[1]Грозинська І (18)'!K7+'[1]Словечанська  І (19)'!K7+'[1]Сінгурівська І (20)'!K7+'[1]Високопічська ШМ І (21)'!K7+'[1]Андрушівська ШМ І (22)'!K7+'[1]Баранівська ШМ (23)'!K7+'[1]Романівська ШМ І (25)'!K7+'[1]Пулинська ШМ І (26)'!K7+'[1]Чуднівська ШМ І (27)'!K7+'[1]Житомирська ХШ РОЗДІЛ І (40)'!K7+'[1]Миропіль РОЗДІЛ І (40)'!K7</f>
        <v>0</v>
      </c>
      <c r="L7" s="16">
        <f>'[1]Муз школа Бердичів (6)'!L7+'[1] МШ № 5 жит. І  (5)'!L7+'[1] МШ № 4 жит. І  (4)'!L7+'[1] МШ № 3 жит. І  (3)'!L7+'[1] МШ № 2 жит. І  (2)'!L7+'[1] МШ № 1 жит. І '!L7+'[1]Бердичівська ХШ РОЗДІЛ І (2)'!L7+'[1]Коростишівська ХШ РОЗДІЛ І'!L7+'[1]Брусилівська РОЗДІЛ І '!L7+'[1]Хорошівська  І (5)'!L7+'[1]Новоград - вол  І (10)'!L7+'[1]Малин  І (7)'!L7+'[1]Коростенська  І (6)'!L7+'[1]Іршанська шм  І (5)'!L7+'[1]Любарська шм  І (4)'!L7+'[1]Коростишівська  І (3)'!L7+'[1]Ємільчинська(4)'!L7+'[1]Лугинська  І (6)'!L7+'[1]Першотравнева І (7)'!L7+'[1]Овруцька І (8)'!L7+'[1]Олевська І (9)'!L7+'[1]Овруцька ХШ РОЗДІЛ І (10)'!L7+'[1]Попільнянська І (11)'!L7+'[1]Радомишельська І (12)'!L7+'[1]Ружинська  І (13)'!L7+'[1]Черняхівська І (14)'!L7+'[1]Новоборівська  І (15)'!L7+'[1]Новогуйвинська І (16)'!L7+'[1]Барашівська  І (17)'!L7+'[1]Грозинська І (18)'!L7+'[1]Словечанська  І (19)'!L7+'[1]Сінгурівська І (20)'!L7+'[1]Високопічська ШМ І (21)'!L7+'[1]Андрушівська ШМ І (22)'!L7+'[1]Баранівська ШМ (23)'!L7+'[1]Романівська ШМ І (25)'!L7+'[1]Пулинська ШМ І (26)'!L7+'[1]Чуднівська ШМ І (27)'!L7+'[1]Житомирська ХШ РОЗДІЛ І (40)'!L7+'[1]Миропіль РОЗДІЛ І (40)'!L7</f>
        <v>0</v>
      </c>
      <c r="M7" s="16">
        <f>'[1]Муз школа Бердичів (6)'!M7+'[1] МШ № 5 жит. І  (5)'!M7+'[1] МШ № 4 жит. І  (4)'!M7+'[1] МШ № 3 жит. І  (3)'!M7+'[1] МШ № 2 жит. І  (2)'!M7+'[1] МШ № 1 жит. І '!M7+'[1]Бердичівська ХШ РОЗДІЛ І (2)'!M7+'[1]Коростишівська ХШ РОЗДІЛ І'!M7+'[1]Брусилівська РОЗДІЛ І '!M7+'[1]Хорошівська  І (5)'!M7+'[1]Новоград - вол  І (10)'!M7+'[1]Малин  І (7)'!M7+'[1]Коростенська  І (6)'!M7+'[1]Іршанська шм  І (5)'!M7+'[1]Любарська шм  І (4)'!M7+'[1]Коростишівська  І (3)'!M7+'[1]Ємільчинська(4)'!M7+'[1]Лугинська  І (6)'!M7+'[1]Першотравнева І (7)'!M7+'[1]Овруцька І (8)'!M7+'[1]Олевська І (9)'!M7+'[1]Овруцька ХШ РОЗДІЛ І (10)'!M7+'[1]Попільнянська І (11)'!M7+'[1]Радомишельська І (12)'!M7+'[1]Ружинська  І (13)'!M7+'[1]Черняхівська І (14)'!M7+'[1]Новоборівська  І (15)'!M7+'[1]Новогуйвинська І (16)'!M7+'[1]Барашівська  І (17)'!M7+'[1]Грозинська І (18)'!M7+'[1]Словечанська  І (19)'!M7+'[1]Сінгурівська І (20)'!M7+'[1]Високопічська ШМ І (21)'!M7+'[1]Андрушівська ШМ І (22)'!M7+'[1]Баранівська ШМ (23)'!M7+'[1]Романівська ШМ І (25)'!M7+'[1]Пулинська ШМ І (26)'!M7+'[1]Чуднівська ШМ І (27)'!M7+'[1]Житомирська ХШ РОЗДІЛ І (40)'!M7+'[1]Миропіль РОЗДІЛ І (40)'!M7</f>
        <v>10867</v>
      </c>
      <c r="N7" s="16">
        <f>'[1]Муз школа Бердичів (6)'!N7+'[1] МШ № 5 жит. І  (5)'!N7+'[1] МШ № 4 жит. І  (4)'!N7+'[1] МШ № 3 жит. І  (3)'!N7+'[1] МШ № 2 жит. І  (2)'!N7+'[1] МШ № 1 жит. І '!N7+'[1]Бердичівська ХШ РОЗДІЛ І (2)'!N7+'[1]Коростишівська ХШ РОЗДІЛ І'!N7+'[1]Брусилівська РОЗДІЛ І '!N7+'[1]Хорошівська  І (5)'!N7+'[1]Новоград - вол  І (10)'!N7+'[1]Малин  І (7)'!N7+'[1]Коростенська  І (6)'!N7+'[1]Іршанська шм  І (5)'!N7+'[1]Любарська шм  І (4)'!N7+'[1]Коростишівська  І (3)'!N7+'[1]Ємільчинська(4)'!N7+'[1]Лугинська  І (6)'!N7+'[1]Першотравнева І (7)'!N7+'[1]Овруцька І (8)'!N7+'[1]Олевська І (9)'!N7+'[1]Овруцька ХШ РОЗДІЛ І (10)'!N7+'[1]Попільнянська І (11)'!N7+'[1]Радомишельська І (12)'!N7+'[1]Ружинська  І (13)'!N7+'[1]Черняхівська І (14)'!N7+'[1]Новоборівська  І (15)'!N7+'[1]Новогуйвинська І (16)'!N7+'[1]Барашівська  І (17)'!N7+'[1]Грозинська І (18)'!N7+'[1]Словечанська  І (19)'!N7+'[1]Сінгурівська І (20)'!N7+'[1]Високопічська ШМ І (21)'!N7+'[1]Андрушівська ШМ І (22)'!N7+'[1]Баранівська ШМ (23)'!N7+'[1]Романівська ШМ І (25)'!N7+'[1]Пулинська ШМ І (26)'!N7+'[1]Чуднівська ШМ І (27)'!N7+'[1]Житомирська ХШ РОЗДІЛ І (40)'!N7+'[1]Миропіль РОЗДІЛ І (40)'!N7</f>
        <v>4278</v>
      </c>
      <c r="O7" s="16">
        <f>'[1]Муз школа Бердичів (6)'!O7+'[1] МШ № 5 жит. І  (5)'!O7+'[1] МШ № 4 жит. І  (4)'!O7+'[1] МШ № 3 жит. І  (3)'!O7+'[1] МШ № 2 жит. І  (2)'!O7+'[1] МШ № 1 жит. І '!O7+'[1]Бердичівська ХШ РОЗДІЛ І (2)'!O7+'[1]Коростишівська ХШ РОЗДІЛ І'!O7+'[1]Брусилівська РОЗДІЛ І '!O7+'[1]Хорошівська  І (5)'!O7+'[1]Новоград - вол  І (10)'!O7+'[1]Малин  І (7)'!O7+'[1]Коростенська  І (6)'!O7+'[1]Іршанська шм  І (5)'!O7+'[1]Любарська шм  І (4)'!O7+'[1]Коростишівська  І (3)'!O7+'[1]Ємільчинська(4)'!O7+'[1]Лугинська  І (6)'!O7+'[1]Першотравнева І (7)'!O7+'[1]Овруцька І (8)'!O7+'[1]Олевська І (9)'!O7+'[1]Овруцька ХШ РОЗДІЛ І (10)'!O7+'[1]Попільнянська І (11)'!O7+'[1]Радомишельська І (12)'!O7+'[1]Ружинська  І (13)'!O7+'[1]Черняхівська І (14)'!O7+'[1]Новоборівська  І (15)'!O7+'[1]Новогуйвинська І (16)'!O7+'[1]Барашівська  І (17)'!O7+'[1]Грозинська І (18)'!O7+'[1]Словечанська  І (19)'!O7+'[1]Сінгурівська І (20)'!O7+'[1]Високопічська ШМ І (21)'!O7+'[1]Андрушівська ШМ І (22)'!O7+'[1]Баранівська ШМ (23)'!O7+'[1]Романівська ШМ І (25)'!O7+'[1]Пулинська ШМ І (26)'!O7+'[1]Чуднівська ШМ І (27)'!O7+'[1]Житомирська ХШ РОЗДІЛ І (40)'!O7+'[1]Миропіль РОЗДІЛ І (40)'!O7</f>
        <v>0</v>
      </c>
      <c r="P7" s="16">
        <f>'[1]Муз школа Бердичів (6)'!P7+'[1] МШ № 5 жит. І  (5)'!P7+'[1] МШ № 4 жит. І  (4)'!P7+'[1] МШ № 3 жит. І  (3)'!P7+'[1] МШ № 2 жит. І  (2)'!P7+'[1] МШ № 1 жит. І '!P7+'[1]Бердичівська ХШ РОЗДІЛ І (2)'!P7+'[1]Коростишівська ХШ РОЗДІЛ І'!P7+'[1]Брусилівська РОЗДІЛ І '!P7+'[1]Хорошівська  І (5)'!P7+'[1]Новоград - вол  І (10)'!P7+'[1]Малин  І (7)'!P7+'[1]Коростенська  І (6)'!P7+'[1]Іршанська шм  І (5)'!P7+'[1]Любарська шм  І (4)'!P7+'[1]Коростишівська  І (3)'!P7+'[1]Ємільчинська(4)'!P7+'[1]Лугинська  І (6)'!P7+'[1]Першотравнева І (7)'!P7+'[1]Овруцька І (8)'!P7+'[1]Олевська І (9)'!P7+'[1]Овруцька ХШ РОЗДІЛ І (10)'!P7+'[1]Попільнянська І (11)'!P7+'[1]Радомишельська І (12)'!P7+'[1]Ружинська  І (13)'!P7+'[1]Черняхівська І (14)'!P7+'[1]Новоборівська  І (15)'!P7+'[1]Новогуйвинська І (16)'!P7+'[1]Барашівська  І (17)'!P7+'[1]Грозинська І (18)'!P7+'[1]Словечанська  І (19)'!P7+'[1]Сінгурівська І (20)'!P7+'[1]Високопічська ШМ І (21)'!P7+'[1]Андрушівська ШМ І (22)'!P7+'[1]Баранівська ШМ (23)'!P7+'[1]Романівська ШМ І (25)'!P7+'[1]Пулинська ШМ І (26)'!P7+'[1]Чуднівська ШМ І (27)'!P7+'[1]Житомирська ХШ РОЗДІЛ І (40)'!P7+'[1]Миропіль РОЗДІЛ І (40)'!P7</f>
        <v>0</v>
      </c>
      <c r="Q7" s="16">
        <f>'[1]Муз школа Бердичів (6)'!Q7+'[1] МШ № 5 жит. І  (5)'!Q7+'[1] МШ № 4 жит. І  (4)'!Q7+'[1] МШ № 3 жит. І  (3)'!Q7+'[1] МШ № 2 жит. І  (2)'!Q7+'[1] МШ № 1 жит. І '!Q7+'[1]Бердичівська ХШ РОЗДІЛ І (2)'!Q7+'[1]Коростишівська ХШ РОЗДІЛ І'!Q7+'[1]Брусилівська РОЗДІЛ І '!Q7+'[1]Хорошівська  І (5)'!Q7+'[1]Новоград - вол  І (10)'!Q7+'[1]Малин  І (7)'!Q7+'[1]Коростенська  І (6)'!Q7+'[1]Іршанська шм  І (5)'!Q7+'[1]Любарська шм  І (4)'!Q7+'[1]Коростишівська  І (3)'!Q7+'[1]Ємільчинська(4)'!Q7+'[1]Лугинська  І (6)'!Q7+'[1]Першотравнева І (7)'!Q7+'[1]Овруцька І (8)'!Q7+'[1]Олевська І (9)'!Q7+'[1]Овруцька ХШ РОЗДІЛ І (10)'!Q7+'[1]Попільнянська І (11)'!Q7+'[1]Радомишельська І (12)'!Q7+'[1]Ружинська  І (13)'!Q7+'[1]Черняхівська І (14)'!Q7+'[1]Новоборівська  І (15)'!Q7+'[1]Новогуйвинська І (16)'!Q7+'[1]Барашівська  І (17)'!Q7+'[1]Грозинська І (18)'!Q7+'[1]Словечанська  І (19)'!Q7+'[1]Сінгурівська І (20)'!Q7+'[1]Високопічська ШМ І (21)'!Q7+'[1]Андрушівська ШМ І (22)'!Q7+'[1]Баранівська ШМ (23)'!Q7+'[1]Романівська ШМ І (25)'!Q7+'[1]Пулинська ШМ І (26)'!Q7+'[1]Чуднівська ШМ І (27)'!Q7+'[1]Житомирська ХШ РОЗДІЛ І (40)'!Q7+'[1]Миропіль РОЗДІЛ І (40)'!Q7</f>
        <v>0</v>
      </c>
      <c r="R7" s="16">
        <f>'[1]Муз школа Бердичів (6)'!R7+'[1] МШ № 5 жит. І  (5)'!R7+'[1] МШ № 4 жит. І  (4)'!R7+'[1] МШ № 3 жит. І  (3)'!R7+'[1] МШ № 2 жит. І  (2)'!R7+'[1] МШ № 1 жит. І '!R7+'[1]Бердичівська ХШ РОЗДІЛ І (2)'!R7+'[1]Коростишівська ХШ РОЗДІЛ І'!R7+'[1]Брусилівська РОЗДІЛ І '!R7+'[1]Хорошівська  І (5)'!R7+'[1]Новоград - вол  І (10)'!R7+'[1]Малин  І (7)'!R7+'[1]Коростенська  І (6)'!R7+'[1]Іршанська шм  І (5)'!R7+'[1]Любарська шм  І (4)'!R7+'[1]Коростишівська  І (3)'!R7+'[1]Ємільчинська(4)'!R7+'[1]Лугинська  І (6)'!R7+'[1]Першотравнева І (7)'!R7+'[1]Овруцька І (8)'!R7+'[1]Олевська І (9)'!R7+'[1]Овруцька ХШ РОЗДІЛ І (10)'!R7+'[1]Попільнянська І (11)'!R7+'[1]Радомишельська І (12)'!R7+'[1]Ружинська  І (13)'!R7+'[1]Черняхівська І (14)'!R7+'[1]Новоборівська  І (15)'!R7+'[1]Новогуйвинська І (16)'!R7+'[1]Барашівська  І (17)'!R7+'[1]Грозинська І (18)'!R7+'[1]Словечанська  І (19)'!R7+'[1]Сінгурівська І (20)'!R7+'[1]Високопічська ШМ І (21)'!R7+'[1]Андрушівська ШМ І (22)'!R7+'[1]Баранівська ШМ (23)'!R7+'[1]Романівська ШМ І (25)'!R7+'[1]Пулинська ШМ І (26)'!R7+'[1]Чуднівська ШМ І (27)'!R7+'[1]Житомирська ХШ РОЗДІЛ І (40)'!R7+'[1]Миропіль РОЗДІЛ І (40)'!R7</f>
        <v>0</v>
      </c>
      <c r="S7" s="16">
        <f>'[1]Муз школа Бердичів (6)'!S7+'[1] МШ № 5 жит. І  (5)'!S7+'[1] МШ № 4 жит. І  (4)'!S7+'[1] МШ № 3 жит. І  (3)'!S7+'[1] МШ № 2 жит. І  (2)'!S7+'[1] МШ № 1 жит. І '!S7+'[1]Бердичівська ХШ РОЗДІЛ І (2)'!S7+'[1]Коростишівська ХШ РОЗДІЛ І'!S7+'[1]Брусилівська РОЗДІЛ І '!S7+'[1]Хорошівська  І (5)'!S7+'[1]Новоград - вол  І (10)'!S7+'[1]Малин  І (7)'!S7+'[1]Коростенська  І (6)'!S7+'[1]Іршанська шм  І (5)'!S7+'[1]Любарська шм  І (4)'!S7+'[1]Коростишівська  І (3)'!S7+'[1]Ємільчинська(4)'!S7+'[1]Лугинська  І (6)'!S7+'[1]Першотравнева І (7)'!S7+'[1]Овруцька І (8)'!S7+'[1]Олевська І (9)'!S7+'[1]Овруцька ХШ РОЗДІЛ І (10)'!S7+'[1]Попільнянська І (11)'!S7+'[1]Радомишельська І (12)'!S7+'[1]Ружинська  І (13)'!S7+'[1]Черняхівська І (14)'!S7+'[1]Новоборівська  І (15)'!S7+'[1]Новогуйвинська І (16)'!S7+'[1]Барашівська  І (17)'!S7+'[1]Грозинська І (18)'!S7+'[1]Словечанська  І (19)'!S7+'[1]Сінгурівська І (20)'!S7+'[1]Високопічська ШМ І (21)'!S7+'[1]Андрушівська ШМ І (22)'!S7+'[1]Баранівська ШМ (23)'!S7+'[1]Романівська ШМ І (25)'!S7+'[1]Пулинська ШМ І (26)'!S7+'[1]Чуднівська ШМ І (27)'!S7+'[1]Житомирська ХШ РОЗДІЛ І (40)'!S7+'[1]Миропіль РОЗДІЛ І (40)'!S7</f>
        <v>0</v>
      </c>
      <c r="T7" s="16">
        <f>'[1]Муз школа Бердичів (6)'!T7+'[1] МШ № 5 жит. І  (5)'!T7+'[1] МШ № 4 жит. І  (4)'!T7+'[1] МШ № 3 жит. І  (3)'!T7+'[1] МШ № 2 жит. І  (2)'!T7+'[1] МШ № 1 жит. І '!T7+'[1]Бердичівська ХШ РОЗДІЛ І (2)'!T7+'[1]Коростишівська ХШ РОЗДІЛ І'!T7+'[1]Брусилівська РОЗДІЛ І '!T7+'[1]Хорошівська  І (5)'!T7+'[1]Новоград - вол  І (10)'!T7+'[1]Малин  І (7)'!T7+'[1]Коростенська  І (6)'!T7+'[1]Іршанська шм  І (5)'!T7+'[1]Любарська шм  І (4)'!T7+'[1]Коростишівська  І (3)'!T7+'[1]Ємільчинська(4)'!T7+'[1]Лугинська  І (6)'!T7+'[1]Першотравнева І (7)'!T7+'[1]Овруцька І (8)'!T7+'[1]Олевська І (9)'!T7+'[1]Овруцька ХШ РОЗДІЛ І (10)'!T7+'[1]Попільнянська І (11)'!T7+'[1]Радомишельська І (12)'!T7+'[1]Ружинська  І (13)'!T7+'[1]Черняхівська І (14)'!T7+'[1]Новоборівська  І (15)'!T7+'[1]Новогуйвинська І (16)'!T7+'[1]Барашівська  І (17)'!T7+'[1]Грозинська І (18)'!T7+'[1]Словечанська  І (19)'!T7+'[1]Сінгурівська І (20)'!T7+'[1]Високопічська ШМ І (21)'!T7+'[1]Андрушівська ШМ І (22)'!T7+'[1]Баранівська ШМ (23)'!T7+'[1]Романівська ШМ І (25)'!T7+'[1]Пулинська ШМ І (26)'!T7+'[1]Чуднівська ШМ І (27)'!T7+'[1]Житомирська ХШ РОЗДІЛ І (40)'!T7+'[1]Миропіль РОЗДІЛ І (40)'!T7</f>
        <v>0</v>
      </c>
      <c r="U7" s="16">
        <f>'[1]Муз школа Бердичів (6)'!U7+'[1] МШ № 5 жит. І  (5)'!U7+'[1] МШ № 4 жит. І  (4)'!U7+'[1] МШ № 3 жит. І  (3)'!U7+'[1] МШ № 2 жит. І  (2)'!U7+'[1] МШ № 1 жит. І '!U7+'[1]Бердичівська ХШ РОЗДІЛ І (2)'!U7+'[1]Коростишівська ХШ РОЗДІЛ І'!U7+'[1]Брусилівська РОЗДІЛ І '!U7+'[1]Хорошівська  І (5)'!U7+'[1]Новоград - вол  І (10)'!U7+'[1]Малин  І (7)'!U7+'[1]Коростенська  І (6)'!U7+'[1]Іршанська шм  І (5)'!U7+'[1]Любарська шм  І (4)'!U7+'[1]Коростишівська  І (3)'!U7+'[1]Ємільчинська(4)'!U7+'[1]Лугинська  І (6)'!U7+'[1]Першотравнева І (7)'!U7+'[1]Овруцька І (8)'!U7+'[1]Олевська І (9)'!U7+'[1]Овруцька ХШ РОЗДІЛ І (10)'!U7+'[1]Попільнянська І (11)'!U7+'[1]Радомишельська І (12)'!U7+'[1]Ружинська  І (13)'!U7+'[1]Черняхівська І (14)'!U7+'[1]Новоборівська  І (15)'!U7+'[1]Новогуйвинська І (16)'!U7+'[1]Барашівська  І (17)'!U7+'[1]Грозинська І (18)'!U7+'[1]Словечанська  І (19)'!U7+'[1]Сінгурівська І (20)'!U7+'[1]Високопічська ШМ І (21)'!U7+'[1]Андрушівська ШМ І (22)'!U7+'[1]Баранівська ШМ (23)'!U7+'[1]Романівська ШМ І (25)'!U7+'[1]Пулинська ШМ І (26)'!U7+'[1]Чуднівська ШМ І (27)'!U7+'[1]Житомирська ХШ РОЗДІЛ І (40)'!U7+'[1]Миропіль РОЗДІЛ І (40)'!U7</f>
        <v>0</v>
      </c>
      <c r="V7" s="16">
        <f>'[1]Муз школа Бердичів (6)'!V7+'[1] МШ № 5 жит. І  (5)'!V7+'[1] МШ № 4 жит. І  (4)'!V7+'[1] МШ № 3 жит. І  (3)'!V7+'[1] МШ № 2 жит. І  (2)'!V7+'[1] МШ № 1 жит. І '!V7+'[1]Бердичівська ХШ РОЗДІЛ І (2)'!V7+'[1]Коростишівська ХШ РОЗДІЛ І'!V7+'[1]Брусилівська РОЗДІЛ І '!V7+'[1]Хорошівська  І (5)'!V7+'[1]Новоград - вол  І (10)'!V7+'[1]Малин  І (7)'!V7+'[1]Коростенська  І (6)'!V7+'[1]Іршанська шм  І (5)'!V7+'[1]Любарська шм  І (4)'!V7+'[1]Коростишівська  І (3)'!V7+'[1]Ємільчинська(4)'!V7+'[1]Лугинська  І (6)'!V7+'[1]Першотравнева І (7)'!V7+'[1]Овруцька І (8)'!V7+'[1]Олевська І (9)'!V7+'[1]Овруцька ХШ РОЗДІЛ І (10)'!V7+'[1]Попільнянська І (11)'!V7+'[1]Радомишельська І (12)'!V7+'[1]Ружинська  І (13)'!V7+'[1]Черняхівська І (14)'!V7+'[1]Новоборівська  І (15)'!V7+'[1]Новогуйвинська І (16)'!V7+'[1]Барашівська  І (17)'!V7+'[1]Грозинська І (18)'!V7+'[1]Словечанська  І (19)'!V7+'[1]Сінгурівська І (20)'!V7+'[1]Високопічська ШМ І (21)'!V7+'[1]Андрушівська ШМ І (22)'!V7+'[1]Баранівська ШМ (23)'!V7+'[1]Романівська ШМ І (25)'!V7+'[1]Пулинська ШМ І (26)'!V7+'[1]Чуднівська ШМ І (27)'!V7+'[1]Житомирська ХШ РОЗДІЛ І (40)'!V7+'[1]Миропіль РОЗДІЛ І (40)'!V7</f>
        <v>0</v>
      </c>
      <c r="W7" s="16">
        <f>'[1]Муз школа Бердичів (6)'!W7+'[1] МШ № 5 жит. І  (5)'!W7+'[1] МШ № 4 жит. І  (4)'!W7+'[1] МШ № 3 жит. І  (3)'!W7+'[1] МШ № 2 жит. І  (2)'!W7+'[1] МШ № 1 жит. І '!W7+'[1]Бердичівська ХШ РОЗДІЛ І (2)'!W7+'[1]Коростишівська ХШ РОЗДІЛ І'!W7+'[1]Брусилівська РОЗДІЛ І '!W7+'[1]Хорошівська  І (5)'!W7+'[1]Новоград - вол  І (10)'!W7+'[1]Малин  І (7)'!W7+'[1]Коростенська  І (6)'!W7+'[1]Іршанська шм  І (5)'!W7+'[1]Любарська шм  І (4)'!W7+'[1]Коростишівська  І (3)'!W7+'[1]Ємільчинська(4)'!W7+'[1]Лугинська  І (6)'!W7+'[1]Першотравнева І (7)'!W7+'[1]Овруцька І (8)'!W7+'[1]Олевська І (9)'!W7+'[1]Овруцька ХШ РОЗДІЛ І (10)'!W7+'[1]Попільнянська І (11)'!W7+'[1]Радомишельська І (12)'!W7+'[1]Ружинська  І (13)'!W7+'[1]Черняхівська І (14)'!W7+'[1]Новоборівська  І (15)'!W7+'[1]Новогуйвинська І (16)'!W7+'[1]Барашівська  І (17)'!W7+'[1]Грозинська І (18)'!W7+'[1]Словечанська  І (19)'!W7+'[1]Сінгурівська І (20)'!W7+'[1]Високопічська ШМ І (21)'!W7+'[1]Андрушівська ШМ І (22)'!W7+'[1]Баранівська ШМ (23)'!W7+'[1]Романівська ШМ І (25)'!W7+'[1]Пулинська ШМ І (26)'!W7+'[1]Чуднівська ШМ І (27)'!W7+'[1]Житомирська ХШ РОЗДІЛ І (40)'!W7+'[1]Миропіль РОЗДІЛ І (40)'!W7</f>
        <v>0</v>
      </c>
      <c r="X7" s="16">
        <f>'[1]Муз школа Бердичів (6)'!X7+'[1] МШ № 5 жит. І  (5)'!X7+'[1] МШ № 4 жит. І  (4)'!X7+'[1] МШ № 3 жит. І  (3)'!X7+'[1] МШ № 2 жит. І  (2)'!X7+'[1] МШ № 1 жит. І '!X7+'[1]Бердичівська ХШ РОЗДІЛ І (2)'!X7+'[1]Коростишівська ХШ РОЗДІЛ І'!X7+'[1]Брусилівська РОЗДІЛ І '!X7+'[1]Хорошівська  І (5)'!X7+'[1]Новоград - вол  І (10)'!X7+'[1]Малин  І (7)'!X7+'[1]Коростенська  І (6)'!X7+'[1]Іршанська шм  І (5)'!X7+'[1]Любарська шм  І (4)'!X7+'[1]Коростишівська  І (3)'!X7+'[1]Ємільчинська(4)'!X7+'[1]Лугинська  І (6)'!X7+'[1]Першотравнева І (7)'!X7+'[1]Овруцька І (8)'!X7+'[1]Олевська І (9)'!X7+'[1]Овруцька ХШ РОЗДІЛ І (10)'!X7+'[1]Попільнянська І (11)'!X7+'[1]Радомишельська І (12)'!X7+'[1]Ружинська  І (13)'!X7+'[1]Черняхівська І (14)'!X7+'[1]Новоборівська  І (15)'!X7+'[1]Новогуйвинська І (16)'!X7+'[1]Барашівська  І (17)'!X7+'[1]Грозинська І (18)'!X7+'[1]Словечанська  І (19)'!X7+'[1]Сінгурівська І (20)'!X7+'[1]Високопічська ШМ І (21)'!X7+'[1]Андрушівська ШМ І (22)'!X7+'[1]Баранівська ШМ (23)'!X7+'[1]Романівська ШМ І (25)'!X7+'[1]Пулинська ШМ І (26)'!X7+'[1]Чуднівська ШМ І (27)'!X7+'[1]Житомирська ХШ РОЗДІЛ І (40)'!X7+'[1]Миропіль РОЗДІЛ І (40)'!X7</f>
        <v>0</v>
      </c>
    </row>
    <row r="8" spans="1:24" ht="41.25" customHeight="1" x14ac:dyDescent="0.25">
      <c r="A8" s="20" t="s">
        <v>55</v>
      </c>
      <c r="B8" s="22" t="s">
        <v>4</v>
      </c>
      <c r="C8" s="16">
        <f>'[1]Муз школа Бердичів (6)'!C8+'[1] МШ № 5 жит. І  (5)'!C8+'[1] МШ № 4 жит. І  (4)'!C8+'[1] МШ № 3 жит. І  (3)'!C8+'[1] МШ № 2 жит. І  (2)'!C8+'[1] МШ № 1 жит. І '!C8+'[1]Бердичівська ХШ РОЗДІЛ І (2)'!C8+'[1]Коростишівська ХШ РОЗДІЛ І'!C8+'[1]Брусилівська РОЗДІЛ І '!C8+'[1]Хорошівська  І (5)'!C8+'[1]Новоград - вол  І (10)'!C8+'[1]Малин  І (7)'!C8+'[1]Коростенська  І (6)'!C8+'[1]Іршанська шм  І (5)'!C8+'[1]Любарська шм  І (4)'!C8+'[1]Коростишівська  І (3)'!C8+'[1]Ємільчинська(4)'!C8+'[1]Лугинська  І (6)'!C8+'[1]Першотравнева І (7)'!C8+'[1]Овруцька І (8)'!C8+'[1]Олевська І (9)'!C8+'[1]Овруцька ХШ РОЗДІЛ І (10)'!C8+'[1]Попільнянська І (11)'!C8+'[1]Радомишельська І (12)'!C8+'[1]Ружинська  І (13)'!C8+'[1]Черняхівська І (14)'!C8+'[1]Новоборівська  І (15)'!C8+'[1]Новогуйвинська І (16)'!C8+'[1]Барашівська  І (17)'!C8+'[1]Грозинська І (18)'!C8+'[1]Словечанська  І (19)'!C8+'[1]Сінгурівська І (20)'!C8+'[1]Високопічська ШМ І (21)'!C8+'[1]Андрушівська ШМ І (22)'!C8+'[1]Баранівська ШМ (23)'!C8+'[1]Романівська ШМ І (25)'!C8+'[1]Пулинська ШМ І (26)'!C8+'[1]Чуднівська ШМ І (27)'!C8+'[1]Житомирська ХШ РОЗДІЛ І (40)'!C8+'[1]Миропіль РОЗДІЛ І (40)'!C8</f>
        <v>961.41</v>
      </c>
      <c r="D8" s="16">
        <f>'[1]Муз школа Бердичів (6)'!D8+'[1] МШ № 5 жит. І  (5)'!D8+'[1] МШ № 4 жит. І  (4)'!D8+'[1] МШ № 3 жит. І  (3)'!D8+'[1] МШ № 2 жит. І  (2)'!D8+'[1] МШ № 1 жит. І '!D8+'[1]Бердичівська ХШ РОЗДІЛ І (2)'!D8+'[1]Коростишівська ХШ РОЗДІЛ І'!D8+'[1]Брусилівська РОЗДІЛ І '!D8+'[1]Хорошівська  І (5)'!D8+'[1]Новоград - вол  І (10)'!D8+'[1]Малин  І (7)'!D8+'[1]Коростенська  І (6)'!D8+'[1]Іршанська шм  І (5)'!D8+'[1]Любарська шм  І (4)'!D8+'[1]Коростишівська  І (3)'!D8+'[1]Ємільчинська(4)'!D8+'[1]Лугинська  І (6)'!D8+'[1]Першотравнева І (7)'!D8+'[1]Овруцька І (8)'!D8+'[1]Олевська І (9)'!D8+'[1]Овруцька ХШ РОЗДІЛ І (10)'!D8+'[1]Попільнянська І (11)'!D8+'[1]Радомишельська І (12)'!D8+'[1]Ружинська  І (13)'!D8+'[1]Черняхівська І (14)'!D8+'[1]Новоборівська  І (15)'!D8+'[1]Новогуйвинська І (16)'!D8+'[1]Барашівська  І (17)'!D8+'[1]Грозинська І (18)'!D8+'[1]Словечанська  І (19)'!D8+'[1]Сінгурівська І (20)'!D8+'[1]Високопічська ШМ І (21)'!D8+'[1]Андрушівська ШМ І (22)'!D8+'[1]Баранівська ШМ (23)'!D8+'[1]Романівська ШМ І (25)'!D8+'[1]Пулинська ШМ І (26)'!D8+'[1]Чуднівська ШМ І (27)'!D8+'[1]Житомирська ХШ РОЗДІЛ І (40)'!D8+'[1]Миропіль РОЗДІЛ І (40)'!D8</f>
        <v>695.6</v>
      </c>
      <c r="E8" s="16">
        <f>'[1]Муз школа Бердичів (6)'!E8+'[1] МШ № 5 жит. І  (5)'!E8+'[1] МШ № 4 жит. І  (4)'!E8+'[1] МШ № 3 жит. І  (3)'!E8+'[1] МШ № 2 жит. І  (2)'!E8+'[1] МШ № 1 жит. І '!E8+'[1]Бердичівська ХШ РОЗДІЛ І (2)'!E8+'[1]Коростишівська ХШ РОЗДІЛ І'!E8+'[1]Брусилівська РОЗДІЛ І '!E8+'[1]Хорошівська  І (5)'!E8+'[1]Новоград - вол  І (10)'!E8+'[1]Малин  І (7)'!E8+'[1]Коростенська  І (6)'!E8+'[1]Іршанська шм  І (5)'!E8+'[1]Любарська шм  І (4)'!E8+'[1]Коростишівська  І (3)'!E8+'[1]Ємільчинська(4)'!E8+'[1]Лугинська  І (6)'!E8+'[1]Першотравнева І (7)'!E8+'[1]Овруцька І (8)'!E8+'[1]Олевська І (9)'!E8+'[1]Овруцька ХШ РОЗДІЛ І (10)'!E8+'[1]Попільнянська І (11)'!E8+'[1]Радомишельська І (12)'!E8+'[1]Ружинська  І (13)'!E8+'[1]Черняхівська І (14)'!E8+'[1]Новоборівська  І (15)'!E8+'[1]Новогуйвинська І (16)'!E8+'[1]Барашівська  І (17)'!E8+'[1]Грозинська І (18)'!E8+'[1]Словечанська  І (19)'!E8+'[1]Сінгурівська І (20)'!E8+'[1]Високопічська ШМ І (21)'!E8+'[1]Андрушівська ШМ І (22)'!E8+'[1]Баранівська ШМ (23)'!E8+'[1]Романівська ШМ І (25)'!E8+'[1]Пулинська ШМ І (26)'!E8+'[1]Чуднівська ШМ І (27)'!E8+'[1]Житомирська ХШ РОЗДІЛ І (40)'!E8+'[1]Миропіль РОЗДІЛ І (40)'!E8</f>
        <v>659.41000000000008</v>
      </c>
      <c r="F8" s="16">
        <f>'[1]Муз школа Бердичів (6)'!F8+'[1] МШ № 5 жит. І  (5)'!F8+'[1] МШ № 4 жит. І  (4)'!F8+'[1] МШ № 3 жит. І  (3)'!F8+'[1] МШ № 2 жит. І  (2)'!F8+'[1] МШ № 1 жит. І '!F8+'[1]Бердичівська ХШ РОЗДІЛ І (2)'!F8+'[1]Коростишівська ХШ РОЗДІЛ І'!F8+'[1]Брусилівська РОЗДІЛ І '!F8+'[1]Хорошівська  І (5)'!F8+'[1]Новоград - вол  І (10)'!F8+'[1]Малин  І (7)'!F8+'[1]Коростенська  І (6)'!F8+'[1]Іршанська шм  І (5)'!F8+'[1]Любарська шм  І (4)'!F8+'[1]Коростишівська  І (3)'!F8+'[1]Ємільчинська(4)'!F8+'[1]Лугинська  І (6)'!F8+'[1]Першотравнева І (7)'!F8+'[1]Овруцька І (8)'!F8+'[1]Олевська І (9)'!F8+'[1]Овруцька ХШ РОЗДІЛ І (10)'!F8+'[1]Попільнянська І (11)'!F8+'[1]Радомишельська І (12)'!F8+'[1]Ружинська  І (13)'!F8+'[1]Черняхівська І (14)'!F8+'[1]Новоборівська  І (15)'!F8+'[1]Новогуйвинська І (16)'!F8+'[1]Барашівська  І (17)'!F8+'[1]Грозинська І (18)'!F8+'[1]Словечанська  І (19)'!F8+'[1]Сінгурівська І (20)'!F8+'[1]Високопічська ШМ І (21)'!F8+'[1]Андрушівська ШМ І (22)'!F8+'[1]Баранівська ШМ (23)'!F8+'[1]Романівська ШМ І (25)'!F8+'[1]Пулинська ШМ І (26)'!F8+'[1]Чуднівська ШМ І (27)'!F8+'[1]Житомирська ХШ РОЗДІЛ І (40)'!F8+'[1]Миропіль РОЗДІЛ І (40)'!F8</f>
        <v>565.6</v>
      </c>
      <c r="G8" s="16">
        <f>'[1]Муз школа Бердичів (6)'!G8+'[1] МШ № 5 жит. І  (5)'!G8+'[1] МШ № 4 жит. І  (4)'!G8+'[1] МШ № 3 жит. І  (3)'!G8+'[1] МШ № 2 жит. І  (2)'!G8+'[1] МШ № 1 жит. І '!G8+'[1]Бердичівська ХШ РОЗДІЛ І (2)'!G8+'[1]Коростишівська ХШ РОЗДІЛ І'!G8+'[1]Брусилівська РОЗДІЛ І '!G8+'[1]Хорошівська  І (5)'!G8+'[1]Новоград - вол  І (10)'!G8+'[1]Малин  І (7)'!G8+'[1]Коростенська  І (6)'!G8+'[1]Іршанська шм  І (5)'!G8+'[1]Любарська шм  І (4)'!G8+'[1]Коростишівська  І (3)'!G8+'[1]Ємільчинська(4)'!G8+'[1]Лугинська  І (6)'!G8+'[1]Першотравнева І (7)'!G8+'[1]Овруцька І (8)'!G8+'[1]Олевська І (9)'!G8+'[1]Овруцька ХШ РОЗДІЛ І (10)'!G8+'[1]Попільнянська І (11)'!G8+'[1]Радомишельська І (12)'!G8+'[1]Ружинська  І (13)'!G8+'[1]Черняхівська І (14)'!G8+'[1]Новоборівська  І (15)'!G8+'[1]Новогуйвинська І (16)'!G8+'[1]Барашівська  І (17)'!G8+'[1]Грозинська І (18)'!G8+'[1]Словечанська  І (19)'!G8+'[1]Сінгурівська І (20)'!G8+'[1]Високопічська ШМ І (21)'!G8+'[1]Андрушівська ШМ І (22)'!G8+'[1]Баранівська ШМ (23)'!G8+'[1]Романівська ШМ І (25)'!G8+'[1]Пулинська ШМ І (26)'!G8+'[1]Чуднівська ШМ І (27)'!G8+'[1]Житомирська ХШ РОЗДІЛ І (40)'!G8+'[1]Миропіль РОЗДІЛ І (40)'!G8</f>
        <v>0</v>
      </c>
      <c r="H8" s="16">
        <f>'[1]Муз школа Бердичів (6)'!H8+'[1] МШ № 5 жит. І  (5)'!H8+'[1] МШ № 4 жит. І  (4)'!H8+'[1] МШ № 3 жит. І  (3)'!H8+'[1] МШ № 2 жит. І  (2)'!H8+'[1] МШ № 1 жит. І '!H8+'[1]Бердичівська ХШ РОЗДІЛ І (2)'!H8+'[1]Коростишівська ХШ РОЗДІЛ І'!H8+'[1]Брусилівська РОЗДІЛ І '!H8+'[1]Хорошівська  І (5)'!H8+'[1]Новоград - вол  І (10)'!H8+'[1]Малин  І (7)'!H8+'[1]Коростенська  І (6)'!H8+'[1]Іршанська шм  І (5)'!H8+'[1]Любарська шм  І (4)'!H8+'[1]Коростишівська  І (3)'!H8+'[1]Ємільчинська(4)'!H8+'[1]Лугинська  І (6)'!H8+'[1]Першотравнева І (7)'!H8+'[1]Овруцька І (8)'!H8+'[1]Олевська І (9)'!H8+'[1]Овруцька ХШ РОЗДІЛ І (10)'!H8+'[1]Попільнянська І (11)'!H8+'[1]Радомишельська І (12)'!H8+'[1]Ружинська  І (13)'!H8+'[1]Черняхівська І (14)'!H8+'[1]Новоборівська  І (15)'!H8+'[1]Новогуйвинська І (16)'!H8+'[1]Барашівська  І (17)'!H8+'[1]Грозинська І (18)'!H8+'[1]Словечанська  І (19)'!H8+'[1]Сінгурівська І (20)'!H8+'[1]Високопічська ШМ І (21)'!H8+'[1]Андрушівська ШМ І (22)'!H8+'[1]Баранівська ШМ (23)'!H8+'[1]Романівська ШМ І (25)'!H8+'[1]Пулинська ШМ І (26)'!H8+'[1]Чуднівська ШМ І (27)'!H8+'[1]Житомирська ХШ РОЗДІЛ І (40)'!H8+'[1]Миропіль РОЗДІЛ І (40)'!H8</f>
        <v>0</v>
      </c>
      <c r="I8" s="16">
        <f>'[1]Муз школа Бердичів (6)'!I8+'[1] МШ № 5 жит. І  (5)'!I8+'[1] МШ № 4 жит. І  (4)'!I8+'[1] МШ № 3 жит. І  (3)'!I8+'[1] МШ № 2 жит. І  (2)'!I8+'[1] МШ № 1 жит. І '!I8+'[1]Бердичівська ХШ РОЗДІЛ І (2)'!I8+'[1]Коростишівська ХШ РОЗДІЛ І'!I8+'[1]Брусилівська РОЗДІЛ І '!I8+'[1]Хорошівська  І (5)'!I8+'[1]Новоград - вол  І (10)'!I8+'[1]Малин  І (7)'!I8+'[1]Коростенська  І (6)'!I8+'[1]Іршанська шм  І (5)'!I8+'[1]Любарська шм  І (4)'!I8+'[1]Коростишівська  І (3)'!I8+'[1]Ємільчинська(4)'!I8+'[1]Лугинська  І (6)'!I8+'[1]Першотравнева І (7)'!I8+'[1]Овруцька І (8)'!I8+'[1]Олевська І (9)'!I8+'[1]Овруцька ХШ РОЗДІЛ І (10)'!I8+'[1]Попільнянська І (11)'!I8+'[1]Радомишельська І (12)'!I8+'[1]Ружинська  І (13)'!I8+'[1]Черняхівська І (14)'!I8+'[1]Новоборівська  І (15)'!I8+'[1]Новогуйвинська І (16)'!I8+'[1]Барашівська  І (17)'!I8+'[1]Грозинська І (18)'!I8+'[1]Словечанська  І (19)'!I8+'[1]Сінгурівська І (20)'!I8+'[1]Високопічська ШМ І (21)'!I8+'[1]Андрушівська ШМ І (22)'!I8+'[1]Баранівська ШМ (23)'!I8+'[1]Романівська ШМ І (25)'!I8+'[1]Пулинська ШМ І (26)'!I8+'[1]Чуднівська ШМ І (27)'!I8+'[1]Житомирська ХШ РОЗДІЛ І (40)'!I8+'[1]Миропіль РОЗДІЛ І (40)'!I8</f>
        <v>0</v>
      </c>
      <c r="J8" s="16">
        <f>'[1]Муз школа Бердичів (6)'!J8+'[1] МШ № 5 жит. І  (5)'!J8+'[1] МШ № 4 жит. І  (4)'!J8+'[1] МШ № 3 жит. І  (3)'!J8+'[1] МШ № 2 жит. І  (2)'!J8+'[1] МШ № 1 жит. І '!J8+'[1]Бердичівська ХШ РОЗДІЛ І (2)'!J8+'[1]Коростишівська ХШ РОЗДІЛ І'!J8+'[1]Брусилівська РОЗДІЛ І '!J8+'[1]Хорошівська  І (5)'!J8+'[1]Новоград - вол  І (10)'!J8+'[1]Малин  І (7)'!J8+'[1]Коростенська  І (6)'!J8+'[1]Іршанська шм  І (5)'!J8+'[1]Любарська шм  І (4)'!J8+'[1]Коростишівська  І (3)'!J8+'[1]Ємільчинська(4)'!J8+'[1]Лугинська  І (6)'!J8+'[1]Першотравнева І (7)'!J8+'[1]Овруцька І (8)'!J8+'[1]Олевська І (9)'!J8+'[1]Овруцька ХШ РОЗДІЛ І (10)'!J8+'[1]Попільнянська І (11)'!J8+'[1]Радомишельська І (12)'!J8+'[1]Ружинська  І (13)'!J8+'[1]Черняхівська І (14)'!J8+'[1]Новоборівська  І (15)'!J8+'[1]Новогуйвинська І (16)'!J8+'[1]Барашівська  І (17)'!J8+'[1]Грозинська І (18)'!J8+'[1]Словечанська  І (19)'!J8+'[1]Сінгурівська І (20)'!J8+'[1]Високопічська ШМ І (21)'!J8+'[1]Андрушівська ШМ І (22)'!J8+'[1]Баранівська ШМ (23)'!J8+'[1]Романівська ШМ І (25)'!J8+'[1]Пулинська ШМ І (26)'!J8+'[1]Чуднівська ШМ І (27)'!J8+'[1]Житомирська ХШ РОЗДІЛ І (40)'!J8+'[1]Миропіль РОЗДІЛ І (40)'!J8</f>
        <v>0</v>
      </c>
      <c r="K8" s="16">
        <f>'[1]Муз школа Бердичів (6)'!K8+'[1] МШ № 5 жит. І  (5)'!K8+'[1] МШ № 4 жит. І  (4)'!K8+'[1] МШ № 3 жит. І  (3)'!K8+'[1] МШ № 2 жит. І  (2)'!K8+'[1] МШ № 1 жит. І '!K8+'[1]Бердичівська ХШ РОЗДІЛ І (2)'!K8+'[1]Коростишівська ХШ РОЗДІЛ І'!K8+'[1]Брусилівська РОЗДІЛ І '!K8+'[1]Хорошівська  І (5)'!K8+'[1]Новоград - вол  І (10)'!K8+'[1]Малин  І (7)'!K8+'[1]Коростенська  І (6)'!K8+'[1]Іршанська шм  І (5)'!K8+'[1]Любарська шм  І (4)'!K8+'[1]Коростишівська  І (3)'!K8+'[1]Ємільчинська(4)'!K8+'[1]Лугинська  І (6)'!K8+'[1]Першотравнева І (7)'!K8+'[1]Овруцька І (8)'!K8+'[1]Олевська І (9)'!K8+'[1]Овруцька ХШ РОЗДІЛ І (10)'!K8+'[1]Попільнянська І (11)'!K8+'[1]Радомишельська І (12)'!K8+'[1]Ружинська  І (13)'!K8+'[1]Черняхівська І (14)'!K8+'[1]Новоборівська  І (15)'!K8+'[1]Новогуйвинська І (16)'!K8+'[1]Барашівська  І (17)'!K8+'[1]Грозинська І (18)'!K8+'[1]Словечанська  І (19)'!K8+'[1]Сінгурівська І (20)'!K8+'[1]Високопічська ШМ І (21)'!K8+'[1]Андрушівська ШМ І (22)'!K8+'[1]Баранівська ШМ (23)'!K8+'[1]Романівська ШМ І (25)'!K8+'[1]Пулинська ШМ І (26)'!K8+'[1]Чуднівська ШМ І (27)'!K8+'[1]Житомирська ХШ РОЗДІЛ І (40)'!K8+'[1]Миропіль РОЗДІЛ І (40)'!K8</f>
        <v>0</v>
      </c>
      <c r="L8" s="16">
        <f>'[1]Муз школа Бердичів (6)'!L8+'[1] МШ № 5 жит. І  (5)'!L8+'[1] МШ № 4 жит. І  (4)'!L8+'[1] МШ № 3 жит. І  (3)'!L8+'[1] МШ № 2 жит. І  (2)'!L8+'[1] МШ № 1 жит. І '!L8+'[1]Бердичівська ХШ РОЗДІЛ І (2)'!L8+'[1]Коростишівська ХШ РОЗДІЛ І'!L8+'[1]Брусилівська РОЗДІЛ І '!L8+'[1]Хорошівська  І (5)'!L8+'[1]Новоград - вол  І (10)'!L8+'[1]Малин  І (7)'!L8+'[1]Коростенська  І (6)'!L8+'[1]Іршанська шм  І (5)'!L8+'[1]Любарська шм  І (4)'!L8+'[1]Коростишівська  І (3)'!L8+'[1]Ємільчинська(4)'!L8+'[1]Лугинська  І (6)'!L8+'[1]Першотравнева І (7)'!L8+'[1]Овруцька І (8)'!L8+'[1]Олевська І (9)'!L8+'[1]Овруцька ХШ РОЗДІЛ І (10)'!L8+'[1]Попільнянська І (11)'!L8+'[1]Радомишельська І (12)'!L8+'[1]Ружинська  І (13)'!L8+'[1]Черняхівська І (14)'!L8+'[1]Новоборівська  І (15)'!L8+'[1]Новогуйвинська І (16)'!L8+'[1]Барашівська  І (17)'!L8+'[1]Грозинська І (18)'!L8+'[1]Словечанська  І (19)'!L8+'[1]Сінгурівська І (20)'!L8+'[1]Високопічська ШМ І (21)'!L8+'[1]Андрушівська ШМ І (22)'!L8+'[1]Баранівська ШМ (23)'!L8+'[1]Романівська ШМ І (25)'!L8+'[1]Пулинська ШМ І (26)'!L8+'[1]Чуднівська ШМ І (27)'!L8+'[1]Житомирська ХШ РОЗДІЛ І (40)'!L8+'[1]Миропіль РОЗДІЛ І (40)'!L8</f>
        <v>0</v>
      </c>
      <c r="M8" s="16">
        <f>'[1]Муз школа Бердичів (6)'!M8+'[1] МШ № 5 жит. І  (5)'!M8+'[1] МШ № 4 жит. І  (4)'!M8+'[1] МШ № 3 жит. І  (3)'!M8+'[1] МШ № 2 жит. І  (2)'!M8+'[1] МШ № 1 жит. І '!M8+'[1]Бердичівська ХШ РОЗДІЛ І (2)'!M8+'[1]Коростишівська ХШ РОЗДІЛ І'!M8+'[1]Брусилівська РОЗДІЛ І '!M8+'[1]Хорошівська  І (5)'!M8+'[1]Новоград - вол  І (10)'!M8+'[1]Малин  І (7)'!M8+'[1]Коростенська  І (6)'!M8+'[1]Іршанська шм  І (5)'!M8+'[1]Любарська шм  І (4)'!M8+'[1]Коростишівська  І (3)'!M8+'[1]Ємільчинська(4)'!M8+'[1]Лугинська  І (6)'!M8+'[1]Першотравнева І (7)'!M8+'[1]Овруцька І (8)'!M8+'[1]Олевська І (9)'!M8+'[1]Овруцька ХШ РОЗДІЛ І (10)'!M8+'[1]Попільнянська І (11)'!M8+'[1]Радомишельська І (12)'!M8+'[1]Ружинська  І (13)'!M8+'[1]Черняхівська І (14)'!M8+'[1]Новоборівська  І (15)'!M8+'[1]Новогуйвинська І (16)'!M8+'[1]Барашівська  І (17)'!M8+'[1]Грозинська І (18)'!M8+'[1]Словечанська  І (19)'!M8+'[1]Сінгурівська І (20)'!M8+'[1]Високопічська ШМ І (21)'!M8+'[1]Андрушівська ШМ І (22)'!M8+'[1]Баранівська ШМ (23)'!M8+'[1]Романівська ШМ І (25)'!M8+'[1]Пулинська ШМ І (26)'!M8+'[1]Чуднівська ШМ І (27)'!M8+'[1]Житомирська ХШ РОЗДІЛ І (40)'!M8+'[1]Миропіль РОЗДІЛ І (40)'!M8</f>
        <v>302</v>
      </c>
      <c r="N8" s="16">
        <f>'[1]Муз школа Бердичів (6)'!N8+'[1] МШ № 5 жит. І  (5)'!N8+'[1] МШ № 4 жит. І  (4)'!N8+'[1] МШ № 3 жит. І  (3)'!N8+'[1] МШ № 2 жит. І  (2)'!N8+'[1] МШ № 1 жит. І '!N8+'[1]Бердичівська ХШ РОЗДІЛ І (2)'!N8+'[1]Коростишівська ХШ РОЗДІЛ І'!N8+'[1]Брусилівська РОЗДІЛ І '!N8+'[1]Хорошівська  І (5)'!N8+'[1]Новоград - вол  І (10)'!N8+'[1]Малин  І (7)'!N8+'[1]Коростенська  І (6)'!N8+'[1]Іршанська шм  І (5)'!N8+'[1]Любарська шм  І (4)'!N8+'[1]Коростишівська  І (3)'!N8+'[1]Ємільчинська(4)'!N8+'[1]Лугинська  І (6)'!N8+'[1]Першотравнева І (7)'!N8+'[1]Овруцька І (8)'!N8+'[1]Олевська І (9)'!N8+'[1]Овруцька ХШ РОЗДІЛ І (10)'!N8+'[1]Попільнянська І (11)'!N8+'[1]Радомишельська І (12)'!N8+'[1]Ружинська  І (13)'!N8+'[1]Черняхівська І (14)'!N8+'[1]Новоборівська  І (15)'!N8+'[1]Новогуйвинська І (16)'!N8+'[1]Барашівська  І (17)'!N8+'[1]Грозинська І (18)'!N8+'[1]Словечанська  І (19)'!N8+'[1]Сінгурівська І (20)'!N8+'[1]Високопічська ШМ І (21)'!N8+'[1]Андрушівська ШМ І (22)'!N8+'[1]Баранівська ШМ (23)'!N8+'[1]Романівська ШМ І (25)'!N8+'[1]Пулинська ШМ І (26)'!N8+'[1]Чуднівська ШМ І (27)'!N8+'[1]Житомирська ХШ РОЗДІЛ І (40)'!N8+'[1]Миропіль РОЗДІЛ І (40)'!N8</f>
        <v>130</v>
      </c>
      <c r="O8" s="16">
        <f>'[1]Муз школа Бердичів (6)'!O8+'[1] МШ № 5 жит. І  (5)'!O8+'[1] МШ № 4 жит. І  (4)'!O8+'[1] МШ № 3 жит. І  (3)'!O8+'[1] МШ № 2 жит. І  (2)'!O8+'[1] МШ № 1 жит. І '!O8+'[1]Бердичівська ХШ РОЗДІЛ І (2)'!O8+'[1]Коростишівська ХШ РОЗДІЛ І'!O8+'[1]Брусилівська РОЗДІЛ І '!O8+'[1]Хорошівська  І (5)'!O8+'[1]Новоград - вол  І (10)'!O8+'[1]Малин  І (7)'!O8+'[1]Коростенська  І (6)'!O8+'[1]Іршанська шм  І (5)'!O8+'[1]Любарська шм  І (4)'!O8+'[1]Коростишівська  І (3)'!O8+'[1]Ємільчинська(4)'!O8+'[1]Лугинська  І (6)'!O8+'[1]Першотравнева І (7)'!O8+'[1]Овруцька І (8)'!O8+'[1]Олевська І (9)'!O8+'[1]Овруцька ХШ РОЗДІЛ І (10)'!O8+'[1]Попільнянська І (11)'!O8+'[1]Радомишельська І (12)'!O8+'[1]Ружинська  І (13)'!O8+'[1]Черняхівська І (14)'!O8+'[1]Новоборівська  І (15)'!O8+'[1]Новогуйвинська І (16)'!O8+'[1]Барашівська  І (17)'!O8+'[1]Грозинська І (18)'!O8+'[1]Словечанська  І (19)'!O8+'[1]Сінгурівська І (20)'!O8+'[1]Високопічська ШМ І (21)'!O8+'[1]Андрушівська ШМ І (22)'!O8+'[1]Баранівська ШМ (23)'!O8+'[1]Романівська ШМ І (25)'!O8+'[1]Пулинська ШМ І (26)'!O8+'[1]Чуднівська ШМ І (27)'!O8+'[1]Житомирська ХШ РОЗДІЛ І (40)'!O8+'[1]Миропіль РОЗДІЛ І (40)'!O8</f>
        <v>0</v>
      </c>
      <c r="P8" s="16">
        <f>'[1]Муз школа Бердичів (6)'!P8+'[1] МШ № 5 жит. І  (5)'!P8+'[1] МШ № 4 жит. І  (4)'!P8+'[1] МШ № 3 жит. І  (3)'!P8+'[1] МШ № 2 жит. І  (2)'!P8+'[1] МШ № 1 жит. І '!P8+'[1]Бердичівська ХШ РОЗДІЛ І (2)'!P8+'[1]Коростишівська ХШ РОЗДІЛ І'!P8+'[1]Брусилівська РОЗДІЛ І '!P8+'[1]Хорошівська  І (5)'!P8+'[1]Новоград - вол  І (10)'!P8+'[1]Малин  І (7)'!P8+'[1]Коростенська  І (6)'!P8+'[1]Іршанська шм  І (5)'!P8+'[1]Любарська шм  І (4)'!P8+'[1]Коростишівська  І (3)'!P8+'[1]Ємільчинська(4)'!P8+'[1]Лугинська  І (6)'!P8+'[1]Першотравнева І (7)'!P8+'[1]Овруцька І (8)'!P8+'[1]Олевська І (9)'!P8+'[1]Овруцька ХШ РОЗДІЛ І (10)'!P8+'[1]Попільнянська І (11)'!P8+'[1]Радомишельська І (12)'!P8+'[1]Ружинська  І (13)'!P8+'[1]Черняхівська І (14)'!P8+'[1]Новоборівська  І (15)'!P8+'[1]Новогуйвинська І (16)'!P8+'[1]Барашівська  І (17)'!P8+'[1]Грозинська І (18)'!P8+'[1]Словечанська  І (19)'!P8+'[1]Сінгурівська І (20)'!P8+'[1]Високопічська ШМ І (21)'!P8+'[1]Андрушівська ШМ І (22)'!P8+'[1]Баранівська ШМ (23)'!P8+'[1]Романівська ШМ І (25)'!P8+'[1]Пулинська ШМ І (26)'!P8+'[1]Чуднівська ШМ І (27)'!P8+'[1]Житомирська ХШ РОЗДІЛ І (40)'!P8+'[1]Миропіль РОЗДІЛ І (40)'!P8</f>
        <v>0</v>
      </c>
      <c r="Q8" s="16">
        <f>'[1]Муз школа Бердичів (6)'!Q8+'[1] МШ № 5 жит. І  (5)'!Q8+'[1] МШ № 4 жит. І  (4)'!Q8+'[1] МШ № 3 жит. І  (3)'!Q8+'[1] МШ № 2 жит. І  (2)'!Q8+'[1] МШ № 1 жит. І '!Q8+'[1]Бердичівська ХШ РОЗДІЛ І (2)'!Q8+'[1]Коростишівська ХШ РОЗДІЛ І'!Q8+'[1]Брусилівська РОЗДІЛ І '!Q8+'[1]Хорошівська  І (5)'!Q8+'[1]Новоград - вол  І (10)'!Q8+'[1]Малин  І (7)'!Q8+'[1]Коростенська  І (6)'!Q8+'[1]Іршанська шм  І (5)'!Q8+'[1]Любарська шм  І (4)'!Q8+'[1]Коростишівська  І (3)'!Q8+'[1]Ємільчинська(4)'!Q8+'[1]Лугинська  І (6)'!Q8+'[1]Першотравнева І (7)'!Q8+'[1]Овруцька І (8)'!Q8+'[1]Олевська І (9)'!Q8+'[1]Овруцька ХШ РОЗДІЛ І (10)'!Q8+'[1]Попільнянська І (11)'!Q8+'[1]Радомишельська І (12)'!Q8+'[1]Ружинська  І (13)'!Q8+'[1]Черняхівська І (14)'!Q8+'[1]Новоборівська  І (15)'!Q8+'[1]Новогуйвинська І (16)'!Q8+'[1]Барашівська  І (17)'!Q8+'[1]Грозинська І (18)'!Q8+'[1]Словечанська  І (19)'!Q8+'[1]Сінгурівська І (20)'!Q8+'[1]Високопічська ШМ І (21)'!Q8+'[1]Андрушівська ШМ І (22)'!Q8+'[1]Баранівська ШМ (23)'!Q8+'[1]Романівська ШМ І (25)'!Q8+'[1]Пулинська ШМ І (26)'!Q8+'[1]Чуднівська ШМ І (27)'!Q8+'[1]Житомирська ХШ РОЗДІЛ І (40)'!Q8+'[1]Миропіль РОЗДІЛ І (40)'!Q8</f>
        <v>0</v>
      </c>
      <c r="R8" s="16">
        <f>'[1]Муз школа Бердичів (6)'!R8+'[1] МШ № 5 жит. І  (5)'!R8+'[1] МШ № 4 жит. І  (4)'!R8+'[1] МШ № 3 жит. І  (3)'!R8+'[1] МШ № 2 жит. І  (2)'!R8+'[1] МШ № 1 жит. І '!R8+'[1]Бердичівська ХШ РОЗДІЛ І (2)'!R8+'[1]Коростишівська ХШ РОЗДІЛ І'!R8+'[1]Брусилівська РОЗДІЛ І '!R8+'[1]Хорошівська  І (5)'!R8+'[1]Новоград - вол  І (10)'!R8+'[1]Малин  І (7)'!R8+'[1]Коростенська  І (6)'!R8+'[1]Іршанська шм  І (5)'!R8+'[1]Любарська шм  І (4)'!R8+'[1]Коростишівська  І (3)'!R8+'[1]Ємільчинська(4)'!R8+'[1]Лугинська  І (6)'!R8+'[1]Першотравнева І (7)'!R8+'[1]Овруцька І (8)'!R8+'[1]Олевська І (9)'!R8+'[1]Овруцька ХШ РОЗДІЛ І (10)'!R8+'[1]Попільнянська І (11)'!R8+'[1]Радомишельська І (12)'!R8+'[1]Ружинська  І (13)'!R8+'[1]Черняхівська І (14)'!R8+'[1]Новоборівська  І (15)'!R8+'[1]Новогуйвинська І (16)'!R8+'[1]Барашівська  І (17)'!R8+'[1]Грозинська І (18)'!R8+'[1]Словечанська  І (19)'!R8+'[1]Сінгурівська І (20)'!R8+'[1]Високопічська ШМ І (21)'!R8+'[1]Андрушівська ШМ І (22)'!R8+'[1]Баранівська ШМ (23)'!R8+'[1]Романівська ШМ І (25)'!R8+'[1]Пулинська ШМ І (26)'!R8+'[1]Чуднівська ШМ І (27)'!R8+'[1]Житомирська ХШ РОЗДІЛ І (40)'!R8+'[1]Миропіль РОЗДІЛ І (40)'!R8</f>
        <v>0</v>
      </c>
      <c r="S8" s="16">
        <f>'[1]Муз школа Бердичів (6)'!S8+'[1] МШ № 5 жит. І  (5)'!S8+'[1] МШ № 4 жит. І  (4)'!S8+'[1] МШ № 3 жит. І  (3)'!S8+'[1] МШ № 2 жит. І  (2)'!S8+'[1] МШ № 1 жит. І '!S8+'[1]Бердичівська ХШ РОЗДІЛ І (2)'!S8+'[1]Коростишівська ХШ РОЗДІЛ І'!S8+'[1]Брусилівська РОЗДІЛ І '!S8+'[1]Хорошівська  І (5)'!S8+'[1]Новоград - вол  І (10)'!S8+'[1]Малин  І (7)'!S8+'[1]Коростенська  І (6)'!S8+'[1]Іршанська шм  І (5)'!S8+'[1]Любарська шм  І (4)'!S8+'[1]Коростишівська  І (3)'!S8+'[1]Ємільчинська(4)'!S8+'[1]Лугинська  І (6)'!S8+'[1]Першотравнева І (7)'!S8+'[1]Овруцька І (8)'!S8+'[1]Олевська І (9)'!S8+'[1]Овруцька ХШ РОЗДІЛ І (10)'!S8+'[1]Попільнянська І (11)'!S8+'[1]Радомишельська І (12)'!S8+'[1]Ружинська  І (13)'!S8+'[1]Черняхівська І (14)'!S8+'[1]Новоборівська  І (15)'!S8+'[1]Новогуйвинська І (16)'!S8+'[1]Барашівська  І (17)'!S8+'[1]Грозинська І (18)'!S8+'[1]Словечанська  І (19)'!S8+'[1]Сінгурівська І (20)'!S8+'[1]Високопічська ШМ І (21)'!S8+'[1]Андрушівська ШМ І (22)'!S8+'[1]Баранівська ШМ (23)'!S8+'[1]Романівська ШМ І (25)'!S8+'[1]Пулинська ШМ І (26)'!S8+'[1]Чуднівська ШМ І (27)'!S8+'[1]Житомирська ХШ РОЗДІЛ І (40)'!S8+'[1]Миропіль РОЗДІЛ І (40)'!S8</f>
        <v>0</v>
      </c>
      <c r="T8" s="16">
        <f>'[1]Муз школа Бердичів (6)'!T8+'[1] МШ № 5 жит. І  (5)'!T8+'[1] МШ № 4 жит. І  (4)'!T8+'[1] МШ № 3 жит. І  (3)'!T8+'[1] МШ № 2 жит. І  (2)'!T8+'[1] МШ № 1 жит. І '!T8+'[1]Бердичівська ХШ РОЗДІЛ І (2)'!T8+'[1]Коростишівська ХШ РОЗДІЛ І'!T8+'[1]Брусилівська РОЗДІЛ І '!T8+'[1]Хорошівська  І (5)'!T8+'[1]Новоград - вол  І (10)'!T8+'[1]Малин  І (7)'!T8+'[1]Коростенська  І (6)'!T8+'[1]Іршанська шм  І (5)'!T8+'[1]Любарська шм  І (4)'!T8+'[1]Коростишівська  І (3)'!T8+'[1]Ємільчинська(4)'!T8+'[1]Лугинська  І (6)'!T8+'[1]Першотравнева І (7)'!T8+'[1]Овруцька І (8)'!T8+'[1]Олевська І (9)'!T8+'[1]Овруцька ХШ РОЗДІЛ І (10)'!T8+'[1]Попільнянська І (11)'!T8+'[1]Радомишельська І (12)'!T8+'[1]Ружинська  І (13)'!T8+'[1]Черняхівська І (14)'!T8+'[1]Новоборівська  І (15)'!T8+'[1]Новогуйвинська І (16)'!T8+'[1]Барашівська  І (17)'!T8+'[1]Грозинська І (18)'!T8+'[1]Словечанська  І (19)'!T8+'[1]Сінгурівська І (20)'!T8+'[1]Високопічська ШМ І (21)'!T8+'[1]Андрушівська ШМ І (22)'!T8+'[1]Баранівська ШМ (23)'!T8+'[1]Романівська ШМ І (25)'!T8+'[1]Пулинська ШМ І (26)'!T8+'[1]Чуднівська ШМ І (27)'!T8+'[1]Житомирська ХШ РОЗДІЛ І (40)'!T8+'[1]Миропіль РОЗДІЛ І (40)'!T8</f>
        <v>0</v>
      </c>
      <c r="U8" s="16">
        <f>'[1]Муз школа Бердичів (6)'!U8+'[1] МШ № 5 жит. І  (5)'!U8+'[1] МШ № 4 жит. І  (4)'!U8+'[1] МШ № 3 жит. І  (3)'!U8+'[1] МШ № 2 жит. І  (2)'!U8+'[1] МШ № 1 жит. І '!U8+'[1]Бердичівська ХШ РОЗДІЛ І (2)'!U8+'[1]Коростишівська ХШ РОЗДІЛ І'!U8+'[1]Брусилівська РОЗДІЛ І '!U8+'[1]Хорошівська  І (5)'!U8+'[1]Новоград - вол  І (10)'!U8+'[1]Малин  І (7)'!U8+'[1]Коростенська  І (6)'!U8+'[1]Іршанська шм  І (5)'!U8+'[1]Любарська шм  І (4)'!U8+'[1]Коростишівська  І (3)'!U8+'[1]Ємільчинська(4)'!U8+'[1]Лугинська  І (6)'!U8+'[1]Першотравнева І (7)'!U8+'[1]Овруцька І (8)'!U8+'[1]Олевська І (9)'!U8+'[1]Овруцька ХШ РОЗДІЛ І (10)'!U8+'[1]Попільнянська І (11)'!U8+'[1]Радомишельська І (12)'!U8+'[1]Ружинська  І (13)'!U8+'[1]Черняхівська І (14)'!U8+'[1]Новоборівська  І (15)'!U8+'[1]Новогуйвинська І (16)'!U8+'[1]Барашівська  І (17)'!U8+'[1]Грозинська І (18)'!U8+'[1]Словечанська  І (19)'!U8+'[1]Сінгурівська І (20)'!U8+'[1]Високопічська ШМ І (21)'!U8+'[1]Андрушівська ШМ І (22)'!U8+'[1]Баранівська ШМ (23)'!U8+'[1]Романівська ШМ І (25)'!U8+'[1]Пулинська ШМ І (26)'!U8+'[1]Чуднівська ШМ І (27)'!U8+'[1]Житомирська ХШ РОЗДІЛ І (40)'!U8+'[1]Миропіль РОЗДІЛ І (40)'!U8</f>
        <v>0</v>
      </c>
      <c r="V8" s="16">
        <f>'[1]Муз школа Бердичів (6)'!V8+'[1] МШ № 5 жит. І  (5)'!V8+'[1] МШ № 4 жит. І  (4)'!V8+'[1] МШ № 3 жит. І  (3)'!V8+'[1] МШ № 2 жит. І  (2)'!V8+'[1] МШ № 1 жит. І '!V8+'[1]Бердичівська ХШ РОЗДІЛ І (2)'!V8+'[1]Коростишівська ХШ РОЗДІЛ І'!V8+'[1]Брусилівська РОЗДІЛ І '!V8+'[1]Хорошівська  І (5)'!V8+'[1]Новоград - вол  І (10)'!V8+'[1]Малин  І (7)'!V8+'[1]Коростенська  І (6)'!V8+'[1]Іршанська шм  І (5)'!V8+'[1]Любарська шм  І (4)'!V8+'[1]Коростишівська  І (3)'!V8+'[1]Ємільчинська(4)'!V8+'[1]Лугинська  І (6)'!V8+'[1]Першотравнева І (7)'!V8+'[1]Овруцька І (8)'!V8+'[1]Олевська І (9)'!V8+'[1]Овруцька ХШ РОЗДІЛ І (10)'!V8+'[1]Попільнянська І (11)'!V8+'[1]Радомишельська І (12)'!V8+'[1]Ружинська  І (13)'!V8+'[1]Черняхівська І (14)'!V8+'[1]Новоборівська  І (15)'!V8+'[1]Новогуйвинська І (16)'!V8+'[1]Барашівська  І (17)'!V8+'[1]Грозинська І (18)'!V8+'[1]Словечанська  І (19)'!V8+'[1]Сінгурівська І (20)'!V8+'[1]Високопічська ШМ І (21)'!V8+'[1]Андрушівська ШМ І (22)'!V8+'[1]Баранівська ШМ (23)'!V8+'[1]Романівська ШМ І (25)'!V8+'[1]Пулинська ШМ І (26)'!V8+'[1]Чуднівська ШМ І (27)'!V8+'[1]Житомирська ХШ РОЗДІЛ І (40)'!V8+'[1]Миропіль РОЗДІЛ І (40)'!V8</f>
        <v>0</v>
      </c>
      <c r="W8" s="16">
        <f>'[1]Муз школа Бердичів (6)'!W8+'[1] МШ № 5 жит. І  (5)'!W8+'[1] МШ № 4 жит. І  (4)'!W8+'[1] МШ № 3 жит. І  (3)'!W8+'[1] МШ № 2 жит. І  (2)'!W8+'[1] МШ № 1 жит. І '!W8+'[1]Бердичівська ХШ РОЗДІЛ І (2)'!W8+'[1]Коростишівська ХШ РОЗДІЛ І'!W8+'[1]Брусилівська РОЗДІЛ І '!W8+'[1]Хорошівська  І (5)'!W8+'[1]Новоград - вол  І (10)'!W8+'[1]Малин  І (7)'!W8+'[1]Коростенська  І (6)'!W8+'[1]Іршанська шм  І (5)'!W8+'[1]Любарська шм  І (4)'!W8+'[1]Коростишівська  І (3)'!W8+'[1]Ємільчинська(4)'!W8+'[1]Лугинська  І (6)'!W8+'[1]Першотравнева І (7)'!W8+'[1]Овруцька І (8)'!W8+'[1]Олевська І (9)'!W8+'[1]Овруцька ХШ РОЗДІЛ І (10)'!W8+'[1]Попільнянська І (11)'!W8+'[1]Радомишельська І (12)'!W8+'[1]Ружинська  І (13)'!W8+'[1]Черняхівська І (14)'!W8+'[1]Новоборівська  І (15)'!W8+'[1]Новогуйвинська І (16)'!W8+'[1]Барашівська  І (17)'!W8+'[1]Грозинська І (18)'!W8+'[1]Словечанська  І (19)'!W8+'[1]Сінгурівська І (20)'!W8+'[1]Високопічська ШМ І (21)'!W8+'[1]Андрушівська ШМ І (22)'!W8+'[1]Баранівська ШМ (23)'!W8+'[1]Романівська ШМ І (25)'!W8+'[1]Пулинська ШМ І (26)'!W8+'[1]Чуднівська ШМ І (27)'!W8+'[1]Житомирська ХШ РОЗДІЛ І (40)'!W8+'[1]Миропіль РОЗДІЛ І (40)'!W8</f>
        <v>0</v>
      </c>
      <c r="X8" s="16">
        <f>'[1]Муз школа Бердичів (6)'!X8+'[1] МШ № 5 жит. І  (5)'!X8+'[1] МШ № 4 жит. І  (4)'!X8+'[1] МШ № 3 жит. І  (3)'!X8+'[1] МШ № 2 жит. І  (2)'!X8+'[1] МШ № 1 жит. І '!X8+'[1]Бердичівська ХШ РОЗДІЛ І (2)'!X8+'[1]Коростишівська ХШ РОЗДІЛ І'!X8+'[1]Брусилівська РОЗДІЛ І '!X8+'[1]Хорошівська  І (5)'!X8+'[1]Новоград - вол  І (10)'!X8+'[1]Малин  І (7)'!X8+'[1]Коростенська  І (6)'!X8+'[1]Іршанська шм  І (5)'!X8+'[1]Любарська шм  І (4)'!X8+'[1]Коростишівська  І (3)'!X8+'[1]Ємільчинська(4)'!X8+'[1]Лугинська  І (6)'!X8+'[1]Першотравнева І (7)'!X8+'[1]Овруцька І (8)'!X8+'[1]Олевська І (9)'!X8+'[1]Овруцька ХШ РОЗДІЛ І (10)'!X8+'[1]Попільнянська І (11)'!X8+'[1]Радомишельська І (12)'!X8+'[1]Ружинська  І (13)'!X8+'[1]Черняхівська І (14)'!X8+'[1]Новоборівська  І (15)'!X8+'[1]Новогуйвинська І (16)'!X8+'[1]Барашівська  І (17)'!X8+'[1]Грозинська І (18)'!X8+'[1]Словечанська  І (19)'!X8+'[1]Сінгурівська І (20)'!X8+'[1]Високопічська ШМ І (21)'!X8+'[1]Андрушівська ШМ І (22)'!X8+'[1]Баранівська ШМ (23)'!X8+'[1]Романівська ШМ І (25)'!X8+'[1]Пулинська ШМ І (26)'!X8+'[1]Чуднівська ШМ І (27)'!X8+'[1]Житомирська ХШ РОЗДІЛ І (40)'!X8+'[1]Миропіль РОЗДІЛ І (40)'!X8</f>
        <v>0</v>
      </c>
    </row>
    <row r="9" spans="1:24" ht="41.25" customHeight="1" x14ac:dyDescent="0.25">
      <c r="A9" s="24" t="s">
        <v>26</v>
      </c>
      <c r="B9" s="23" t="s">
        <v>5</v>
      </c>
      <c r="C9" s="16">
        <f>'[1]Муз школа Бердичів (6)'!C9+'[1] МШ № 5 жит. І  (5)'!C9+'[1] МШ № 4 жит. І  (4)'!C9+'[1] МШ № 3 жит. І  (3)'!C9+'[1] МШ № 2 жит. І  (2)'!C9+'[1] МШ № 1 жит. І '!C9+'[1]Бердичівська ХШ РОЗДІЛ І (2)'!C9+'[1]Коростишівська ХШ РОЗДІЛ І'!C9+'[1]Брусилівська РОЗДІЛ І '!C9+'[1]Хорошівська  І (5)'!C9+'[1]Новоград - вол  І (10)'!C9+'[1]Малин  І (7)'!C9+'[1]Коростенська  І (6)'!C9+'[1]Іршанська шм  І (5)'!C9+'[1]Любарська шм  І (4)'!C9+'[1]Коростишівська  І (3)'!C9+'[1]Ємільчинська(4)'!C9+'[1]Лугинська  І (6)'!C9+'[1]Першотравнева І (7)'!C9+'[1]Овруцька І (8)'!C9+'[1]Олевська І (9)'!C9+'[1]Овруцька ХШ РОЗДІЛ І (10)'!C9+'[1]Попільнянська І (11)'!C9+'[1]Радомишельська І (12)'!C9+'[1]Ружинська  І (13)'!C9+'[1]Черняхівська І (14)'!C9+'[1]Новоборівська  І (15)'!C9+'[1]Новогуйвинська І (16)'!C9+'[1]Барашівська  І (17)'!C9+'[1]Грозинська І (18)'!C9+'[1]Словечанська  І (19)'!C9+'[1]Сінгурівська І (20)'!C9+'[1]Високопічська ШМ І (21)'!C9+'[1]Андрушівська ШМ І (22)'!C9+'[1]Баранівська ШМ (23)'!C9+'[1]Романівська ШМ І (25)'!C9+'[1]Пулинська ШМ І (26)'!C9+'[1]Чуднівська ШМ І (27)'!C9+'[1]Житомирська ХШ РОЗДІЛ І (40)'!C9+'[1]Миропіль РОЗДІЛ І (40)'!C9</f>
        <v>40</v>
      </c>
      <c r="D9" s="16">
        <f>'[1]Муз школа Бердичів (6)'!D9+'[1] МШ № 5 жит. І  (5)'!D9+'[1] МШ № 4 жит. І  (4)'!D9+'[1] МШ № 3 жит. І  (3)'!D9+'[1] МШ № 2 жит. І  (2)'!D9+'[1] МШ № 1 жит. І '!D9+'[1]Бердичівська ХШ РОЗДІЛ І (2)'!D9+'[1]Коростишівська ХШ РОЗДІЛ І'!D9+'[1]Брусилівська РОЗДІЛ І '!D9+'[1]Хорошівська  І (5)'!D9+'[1]Новоград - вол  І (10)'!D9+'[1]Малин  І (7)'!D9+'[1]Коростенська  І (6)'!D9+'[1]Іршанська шм  І (5)'!D9+'[1]Любарська шм  І (4)'!D9+'[1]Коростишівська  І (3)'!D9+'[1]Ємільчинська(4)'!D9+'[1]Лугинська  І (6)'!D9+'[1]Першотравнева І (7)'!D9+'[1]Овруцька І (8)'!D9+'[1]Олевська І (9)'!D9+'[1]Овруцька ХШ РОЗДІЛ І (10)'!D9+'[1]Попільнянська І (11)'!D9+'[1]Радомишельська І (12)'!D9+'[1]Ружинська  І (13)'!D9+'[1]Черняхівська І (14)'!D9+'[1]Новоборівська  І (15)'!D9+'[1]Новогуйвинська І (16)'!D9+'[1]Барашівська  І (17)'!D9+'[1]Грозинська І (18)'!D9+'[1]Словечанська  І (19)'!D9+'[1]Сінгурівська І (20)'!D9+'[1]Високопічська ШМ І (21)'!D9+'[1]Андрушівська ШМ І (22)'!D9+'[1]Баранівська ШМ (23)'!D9+'[1]Романівська ШМ І (25)'!D9+'[1]Пулинська ШМ І (26)'!D9+'[1]Чуднівська ШМ І (27)'!D9+'[1]Житомирська ХШ РОЗДІЛ І (40)'!D9+'[1]Миропіль РОЗДІЛ І (40)'!D9</f>
        <v>17</v>
      </c>
      <c r="E9" s="16">
        <f>'[1]Муз школа Бердичів (6)'!E9+'[1] МШ № 5 жит. І  (5)'!E9+'[1] МШ № 4 жит. І  (4)'!E9+'[1] МШ № 3 жит. І  (3)'!E9+'[1] МШ № 2 жит. І  (2)'!E9+'[1] МШ № 1 жит. І '!E9+'[1]Бердичівська ХШ РОЗДІЛ І (2)'!E9+'[1]Коростишівська ХШ РОЗДІЛ І'!E9+'[1]Брусилівська РОЗДІЛ І '!E9+'[1]Хорошівська  І (5)'!E9+'[1]Новоград - вол  І (10)'!E9+'[1]Малин  І (7)'!E9+'[1]Коростенська  І (6)'!E9+'[1]Іршанська шм  І (5)'!E9+'[1]Любарська шм  І (4)'!E9+'[1]Коростишівська  І (3)'!E9+'[1]Ємільчинська(4)'!E9+'[1]Лугинська  І (6)'!E9+'[1]Першотравнева І (7)'!E9+'[1]Овруцька І (8)'!E9+'[1]Олевська І (9)'!E9+'[1]Овруцька ХШ РОЗДІЛ І (10)'!E9+'[1]Попільнянська І (11)'!E9+'[1]Радомишельська І (12)'!E9+'[1]Ружинська  І (13)'!E9+'[1]Черняхівська І (14)'!E9+'[1]Новоборівська  І (15)'!E9+'[1]Новогуйвинська І (16)'!E9+'[1]Барашівська  І (17)'!E9+'[1]Грозинська І (18)'!E9+'[1]Словечанська  І (19)'!E9+'[1]Сінгурівська І (20)'!E9+'[1]Високопічська ШМ І (21)'!E9+'[1]Андрушівська ШМ І (22)'!E9+'[1]Баранівська ШМ (23)'!E9+'[1]Романівська ШМ І (25)'!E9+'[1]Пулинська ШМ І (26)'!E9+'[1]Чуднівська ШМ І (27)'!E9+'[1]Житомирська ХШ РОЗДІЛ І (40)'!E9+'[1]Миропіль РОЗДІЛ І (40)'!E9</f>
        <v>23</v>
      </c>
      <c r="F9" s="16">
        <f>'[1]Муз школа Бердичів (6)'!F9+'[1] МШ № 5 жит. І  (5)'!F9+'[1] МШ № 4 жит. І  (4)'!F9+'[1] МШ № 3 жит. І  (3)'!F9+'[1] МШ № 2 жит. І  (2)'!F9+'[1] МШ № 1 жит. І '!F9+'[1]Бердичівська ХШ РОЗДІЛ І (2)'!F9+'[1]Коростишівська ХШ РОЗДІЛ І'!F9+'[1]Брусилівська РОЗДІЛ І '!F9+'[1]Хорошівська  І (5)'!F9+'[1]Новоград - вол  І (10)'!F9+'[1]Малин  І (7)'!F9+'[1]Коростенська  І (6)'!F9+'[1]Іршанська шм  І (5)'!F9+'[1]Любарська шм  І (4)'!F9+'[1]Коростишівська  І (3)'!F9+'[1]Ємільчинська(4)'!F9+'[1]Лугинська  І (6)'!F9+'[1]Першотравнева І (7)'!F9+'[1]Овруцька І (8)'!F9+'[1]Олевська І (9)'!F9+'[1]Овруцька ХШ РОЗДІЛ І (10)'!F9+'[1]Попільнянська І (11)'!F9+'[1]Радомишельська І (12)'!F9+'[1]Ружинська  І (13)'!F9+'[1]Черняхівська І (14)'!F9+'[1]Новоборівська  І (15)'!F9+'[1]Новогуйвинська І (16)'!F9+'[1]Барашівська  І (17)'!F9+'[1]Грозинська І (18)'!F9+'[1]Словечанська  І (19)'!F9+'[1]Сінгурівська І (20)'!F9+'[1]Високопічська ШМ І (21)'!F9+'[1]Андрушівська ШМ І (22)'!F9+'[1]Баранівська ШМ (23)'!F9+'[1]Романівська ШМ І (25)'!F9+'[1]Пулинська ШМ І (26)'!F9+'[1]Чуднівська ШМ І (27)'!F9+'[1]Житомирська ХШ РОЗДІЛ І (40)'!F9+'[1]Миропіль РОЗДІЛ І (40)'!F9</f>
        <v>11</v>
      </c>
      <c r="G9" s="16">
        <f>'[1]Муз школа Бердичів (6)'!G9+'[1] МШ № 5 жит. І  (5)'!G9+'[1] МШ № 4 жит. І  (4)'!G9+'[1] МШ № 3 жит. І  (3)'!G9+'[1] МШ № 2 жит. І  (2)'!G9+'[1] МШ № 1 жит. І '!G9+'[1]Бердичівська ХШ РОЗДІЛ І (2)'!G9+'[1]Коростишівська ХШ РОЗДІЛ І'!G9+'[1]Брусилівська РОЗДІЛ І '!G9+'[1]Хорошівська  І (5)'!G9+'[1]Новоград - вол  І (10)'!G9+'[1]Малин  І (7)'!G9+'[1]Коростенська  І (6)'!G9+'[1]Іршанська шм  І (5)'!G9+'[1]Любарська шм  І (4)'!G9+'[1]Коростишівська  І (3)'!G9+'[1]Ємільчинська(4)'!G9+'[1]Лугинська  І (6)'!G9+'[1]Першотравнева І (7)'!G9+'[1]Овруцька І (8)'!G9+'[1]Олевська І (9)'!G9+'[1]Овруцька ХШ РОЗДІЛ І (10)'!G9+'[1]Попільнянська І (11)'!G9+'[1]Радомишельська І (12)'!G9+'[1]Ружинська  І (13)'!G9+'[1]Черняхівська І (14)'!G9+'[1]Новоборівська  І (15)'!G9+'[1]Новогуйвинська І (16)'!G9+'[1]Барашівська  І (17)'!G9+'[1]Грозинська І (18)'!G9+'[1]Словечанська  І (19)'!G9+'[1]Сінгурівська І (20)'!G9+'[1]Високопічська ШМ І (21)'!G9+'[1]Андрушівська ШМ І (22)'!G9+'[1]Баранівська ШМ (23)'!G9+'[1]Романівська ШМ І (25)'!G9+'[1]Пулинська ШМ І (26)'!G9+'[1]Чуднівська ШМ І (27)'!G9+'[1]Житомирська ХШ РОЗДІЛ І (40)'!G9+'[1]Миропіль РОЗДІЛ І (40)'!G9</f>
        <v>0</v>
      </c>
      <c r="H9" s="16">
        <f>'[1]Муз школа Бердичів (6)'!H9+'[1] МШ № 5 жит. І  (5)'!H9+'[1] МШ № 4 жит. І  (4)'!H9+'[1] МШ № 3 жит. І  (3)'!H9+'[1] МШ № 2 жит. І  (2)'!H9+'[1] МШ № 1 жит. І '!H9+'[1]Бердичівська ХШ РОЗДІЛ І (2)'!H9+'[1]Коростишівська ХШ РОЗДІЛ І'!H9+'[1]Брусилівська РОЗДІЛ І '!H9+'[1]Хорошівська  І (5)'!H9+'[1]Новоград - вол  І (10)'!H9+'[1]Малин  І (7)'!H9+'[1]Коростенська  І (6)'!H9+'[1]Іршанська шм  І (5)'!H9+'[1]Любарська шм  І (4)'!H9+'[1]Коростишівська  І (3)'!H9+'[1]Ємільчинська(4)'!H9+'[1]Лугинська  І (6)'!H9+'[1]Першотравнева І (7)'!H9+'[1]Овруцька І (8)'!H9+'[1]Олевська І (9)'!H9+'[1]Овруцька ХШ РОЗДІЛ І (10)'!H9+'[1]Попільнянська І (11)'!H9+'[1]Радомишельська І (12)'!H9+'[1]Ружинська  І (13)'!H9+'[1]Черняхівська І (14)'!H9+'[1]Новоборівська  І (15)'!H9+'[1]Новогуйвинська І (16)'!H9+'[1]Барашівська  І (17)'!H9+'[1]Грозинська І (18)'!H9+'[1]Словечанська  І (19)'!H9+'[1]Сінгурівська І (20)'!H9+'[1]Високопічська ШМ І (21)'!H9+'[1]Андрушівська ШМ І (22)'!H9+'[1]Баранівська ШМ (23)'!H9+'[1]Романівська ШМ І (25)'!H9+'[1]Пулинська ШМ І (26)'!H9+'[1]Чуднівська ШМ І (27)'!H9+'[1]Житомирська ХШ РОЗДІЛ І (40)'!H9+'[1]Миропіль РОЗДІЛ І (40)'!H9</f>
        <v>0</v>
      </c>
      <c r="I9" s="16">
        <f>'[1]Муз школа Бердичів (6)'!I9+'[1] МШ № 5 жит. І  (5)'!I9+'[1] МШ № 4 жит. І  (4)'!I9+'[1] МШ № 3 жит. І  (3)'!I9+'[1] МШ № 2 жит. І  (2)'!I9+'[1] МШ № 1 жит. І '!I9+'[1]Бердичівська ХШ РОЗДІЛ І (2)'!I9+'[1]Коростишівська ХШ РОЗДІЛ І'!I9+'[1]Брусилівська РОЗДІЛ І '!I9+'[1]Хорошівська  І (5)'!I9+'[1]Новоград - вол  І (10)'!I9+'[1]Малин  І (7)'!I9+'[1]Коростенська  І (6)'!I9+'[1]Іршанська шм  І (5)'!I9+'[1]Любарська шм  І (4)'!I9+'[1]Коростишівська  І (3)'!I9+'[1]Ємільчинська(4)'!I9+'[1]Лугинська  І (6)'!I9+'[1]Першотравнева І (7)'!I9+'[1]Овруцька І (8)'!I9+'[1]Олевська І (9)'!I9+'[1]Овруцька ХШ РОЗДІЛ І (10)'!I9+'[1]Попільнянська І (11)'!I9+'[1]Радомишельська І (12)'!I9+'[1]Ружинська  І (13)'!I9+'[1]Черняхівська І (14)'!I9+'[1]Новоборівська  І (15)'!I9+'[1]Новогуйвинська І (16)'!I9+'[1]Барашівська  І (17)'!I9+'[1]Грозинська І (18)'!I9+'[1]Словечанська  І (19)'!I9+'[1]Сінгурівська І (20)'!I9+'[1]Високопічська ШМ І (21)'!I9+'[1]Андрушівська ШМ І (22)'!I9+'[1]Баранівська ШМ (23)'!I9+'[1]Романівська ШМ І (25)'!I9+'[1]Пулинська ШМ І (26)'!I9+'[1]Чуднівська ШМ І (27)'!I9+'[1]Житомирська ХШ РОЗДІЛ І (40)'!I9+'[1]Миропіль РОЗДІЛ І (40)'!I9</f>
        <v>2</v>
      </c>
      <c r="J9" s="16">
        <f>'[1]Муз школа Бердичів (6)'!J9+'[1] МШ № 5 жит. І  (5)'!J9+'[1] МШ № 4 жит. І  (4)'!J9+'[1] МШ № 3 жит. І  (3)'!J9+'[1] МШ № 2 жит. І  (2)'!J9+'[1] МШ № 1 жит. І '!J9+'[1]Бердичівська ХШ РОЗДІЛ І (2)'!J9+'[1]Коростишівська ХШ РОЗДІЛ І'!J9+'[1]Брусилівська РОЗДІЛ І '!J9+'[1]Хорошівська  І (5)'!J9+'[1]Новоград - вол  І (10)'!J9+'[1]Малин  І (7)'!J9+'[1]Коростенська  І (6)'!J9+'[1]Іршанська шм  І (5)'!J9+'[1]Любарська шм  І (4)'!J9+'[1]Коростишівська  І (3)'!J9+'[1]Ємільчинська(4)'!J9+'[1]Лугинська  І (6)'!J9+'[1]Першотравнева І (7)'!J9+'[1]Овруцька І (8)'!J9+'[1]Олевська І (9)'!J9+'[1]Овруцька ХШ РОЗДІЛ І (10)'!J9+'[1]Попільнянська І (11)'!J9+'[1]Радомишельська І (12)'!J9+'[1]Ружинська  І (13)'!J9+'[1]Черняхівська І (14)'!J9+'[1]Новоборівська  І (15)'!J9+'[1]Новогуйвинська І (16)'!J9+'[1]Барашівська  І (17)'!J9+'[1]Грозинська І (18)'!J9+'[1]Словечанська  І (19)'!J9+'[1]Сінгурівська І (20)'!J9+'[1]Високопічська ШМ І (21)'!J9+'[1]Андрушівська ШМ І (22)'!J9+'[1]Баранівська ШМ (23)'!J9+'[1]Романівська ШМ І (25)'!J9+'[1]Пулинська ШМ І (26)'!J9+'[1]Чуднівська ШМ І (27)'!J9+'[1]Житомирська ХШ РОЗДІЛ І (40)'!J9+'[1]Миропіль РОЗДІЛ І (40)'!J9</f>
        <v>0</v>
      </c>
      <c r="K9" s="16">
        <f>'[1]Муз школа Бердичів (6)'!K9+'[1] МШ № 5 жит. І  (5)'!K9+'[1] МШ № 4 жит. І  (4)'!K9+'[1] МШ № 3 жит. І  (3)'!K9+'[1] МШ № 2 жит. І  (2)'!K9+'[1] МШ № 1 жит. І '!K9+'[1]Бердичівська ХШ РОЗДІЛ І (2)'!K9+'[1]Коростишівська ХШ РОЗДІЛ І'!K9+'[1]Брусилівська РОЗДІЛ І '!K9+'[1]Хорошівська  І (5)'!K9+'[1]Новоград - вол  І (10)'!K9+'[1]Малин  І (7)'!K9+'[1]Коростенська  І (6)'!K9+'[1]Іршанська шм  І (5)'!K9+'[1]Любарська шм  І (4)'!K9+'[1]Коростишівська  І (3)'!K9+'[1]Ємільчинська(4)'!K9+'[1]Лугинська  І (6)'!K9+'[1]Першотравнева І (7)'!K9+'[1]Овруцька І (8)'!K9+'[1]Олевська І (9)'!K9+'[1]Овруцька ХШ РОЗДІЛ І (10)'!K9+'[1]Попільнянська І (11)'!K9+'[1]Радомишельська І (12)'!K9+'[1]Ружинська  І (13)'!K9+'[1]Черняхівська І (14)'!K9+'[1]Новоборівська  І (15)'!K9+'[1]Новогуйвинська І (16)'!K9+'[1]Барашівська  І (17)'!K9+'[1]Грозинська І (18)'!K9+'[1]Словечанська  І (19)'!K9+'[1]Сінгурівська І (20)'!K9+'[1]Високопічська ШМ І (21)'!K9+'[1]Андрушівська ШМ І (22)'!K9+'[1]Баранівська ШМ (23)'!K9+'[1]Романівська ШМ І (25)'!K9+'[1]Пулинська ШМ І (26)'!K9+'[1]Чуднівська ШМ І (27)'!K9+'[1]Житомирська ХШ РОЗДІЛ І (40)'!K9+'[1]Миропіль РОЗДІЛ І (40)'!K9</f>
        <v>0</v>
      </c>
      <c r="L9" s="16">
        <f>'[1]Муз школа Бердичів (6)'!L9+'[1] МШ № 5 жит. І  (5)'!L9+'[1] МШ № 4 жит. І  (4)'!L9+'[1] МШ № 3 жит. І  (3)'!L9+'[1] МШ № 2 жит. І  (2)'!L9+'[1] МШ № 1 жит. І '!L9+'[1]Бердичівська ХШ РОЗДІЛ І (2)'!L9+'[1]Коростишівська ХШ РОЗДІЛ І'!L9+'[1]Брусилівська РОЗДІЛ І '!L9+'[1]Хорошівська  І (5)'!L9+'[1]Новоград - вол  І (10)'!L9+'[1]Малин  І (7)'!L9+'[1]Коростенська  І (6)'!L9+'[1]Іршанська шм  І (5)'!L9+'[1]Любарська шм  І (4)'!L9+'[1]Коростишівська  І (3)'!L9+'[1]Ємільчинська(4)'!L9+'[1]Лугинська  І (6)'!L9+'[1]Першотравнева І (7)'!L9+'[1]Овруцька І (8)'!L9+'[1]Олевська І (9)'!L9+'[1]Овруцька ХШ РОЗДІЛ І (10)'!L9+'[1]Попільнянська І (11)'!L9+'[1]Радомишельська І (12)'!L9+'[1]Ружинська  І (13)'!L9+'[1]Черняхівська І (14)'!L9+'[1]Новоборівська  І (15)'!L9+'[1]Новогуйвинська І (16)'!L9+'[1]Барашівська  І (17)'!L9+'[1]Грозинська І (18)'!L9+'[1]Словечанська  І (19)'!L9+'[1]Сінгурівська І (20)'!L9+'[1]Високопічська ШМ І (21)'!L9+'[1]Андрушівська ШМ І (22)'!L9+'[1]Баранівська ШМ (23)'!L9+'[1]Романівська ШМ І (25)'!L9+'[1]Пулинська ШМ І (26)'!L9+'[1]Чуднівська ШМ І (27)'!L9+'[1]Житомирська ХШ РОЗДІЛ І (40)'!L9+'[1]Миропіль РОЗДІЛ І (40)'!L9</f>
        <v>0</v>
      </c>
      <c r="M9" s="16">
        <f>'[1]Муз школа Бердичів (6)'!M9+'[1] МШ № 5 жит. І  (5)'!M9+'[1] МШ № 4 жит. І  (4)'!M9+'[1] МШ № 3 жит. І  (3)'!M9+'[1] МШ № 2 жит. І  (2)'!M9+'[1] МШ № 1 жит. І '!M9+'[1]Бердичівська ХШ РОЗДІЛ І (2)'!M9+'[1]Коростишівська ХШ РОЗДІЛ І'!M9+'[1]Брусилівська РОЗДІЛ І '!M9+'[1]Хорошівська  І (5)'!M9+'[1]Новоград - вол  І (10)'!M9+'[1]Малин  І (7)'!M9+'[1]Коростенська  І (6)'!M9+'[1]Іршанська шм  І (5)'!M9+'[1]Любарська шм  І (4)'!M9+'[1]Коростишівська  І (3)'!M9+'[1]Ємільчинська(4)'!M9+'[1]Лугинська  І (6)'!M9+'[1]Першотравнева І (7)'!M9+'[1]Овруцька І (8)'!M9+'[1]Олевська І (9)'!M9+'[1]Овруцька ХШ РОЗДІЛ І (10)'!M9+'[1]Попільнянська І (11)'!M9+'[1]Радомишельська І (12)'!M9+'[1]Ружинська  І (13)'!M9+'[1]Черняхівська І (14)'!M9+'[1]Новоборівська  І (15)'!M9+'[1]Новогуйвинська І (16)'!M9+'[1]Барашівська  І (17)'!M9+'[1]Грозинська І (18)'!M9+'[1]Словечанська  І (19)'!M9+'[1]Сінгурівська І (20)'!M9+'[1]Високопічська ШМ І (21)'!M9+'[1]Андрушівська ШМ І (22)'!M9+'[1]Баранівська ШМ (23)'!M9+'[1]Романівська ШМ І (25)'!M9+'[1]Пулинська ШМ І (26)'!M9+'[1]Чуднівська ШМ І (27)'!M9+'[1]Житомирська ХШ РОЗДІЛ І (40)'!M9+'[1]Миропіль РОЗДІЛ І (40)'!M9</f>
        <v>15</v>
      </c>
      <c r="N9" s="16">
        <f>'[1]Муз школа Бердичів (6)'!N9+'[1] МШ № 5 жит. І  (5)'!N9+'[1] МШ № 4 жит. І  (4)'!N9+'[1] МШ № 3 жит. І  (3)'!N9+'[1] МШ № 2 жит. І  (2)'!N9+'[1] МШ № 1 жит. І '!N9+'[1]Бердичівська ХШ РОЗДІЛ І (2)'!N9+'[1]Коростишівська ХШ РОЗДІЛ І'!N9+'[1]Брусилівська РОЗДІЛ І '!N9+'[1]Хорошівська  І (5)'!N9+'[1]Новоград - вол  І (10)'!N9+'[1]Малин  І (7)'!N9+'[1]Коростенська  І (6)'!N9+'[1]Іршанська шм  І (5)'!N9+'[1]Любарська шм  І (4)'!N9+'[1]Коростишівська  І (3)'!N9+'[1]Ємільчинська(4)'!N9+'[1]Лугинська  І (6)'!N9+'[1]Першотравнева І (7)'!N9+'[1]Овруцька І (8)'!N9+'[1]Олевська І (9)'!N9+'[1]Овруцька ХШ РОЗДІЛ І (10)'!N9+'[1]Попільнянська І (11)'!N9+'[1]Радомишельська І (12)'!N9+'[1]Ружинська  І (13)'!N9+'[1]Черняхівська І (14)'!N9+'[1]Новоборівська  І (15)'!N9+'[1]Новогуйвинська І (16)'!N9+'[1]Барашівська  І (17)'!N9+'[1]Грозинська І (18)'!N9+'[1]Словечанська  І (19)'!N9+'[1]Сінгурівська І (20)'!N9+'[1]Високопічська ШМ І (21)'!N9+'[1]Андрушівська ШМ І (22)'!N9+'[1]Баранівська ШМ (23)'!N9+'[1]Романівська ШМ І (25)'!N9+'[1]Пулинська ШМ І (26)'!N9+'[1]Чуднівська ШМ І (27)'!N9+'[1]Житомирська ХШ РОЗДІЛ І (40)'!N9+'[1]Миропіль РОЗДІЛ І (40)'!N9</f>
        <v>6</v>
      </c>
      <c r="O9" s="16">
        <f>'[1]Муз школа Бердичів (6)'!O9+'[1] МШ № 5 жит. І  (5)'!O9+'[1] МШ № 4 жит. І  (4)'!O9+'[1] МШ № 3 жит. І  (3)'!O9+'[1] МШ № 2 жит. І  (2)'!O9+'[1] МШ № 1 жит. І '!O9+'[1]Бердичівська ХШ РОЗДІЛ І (2)'!O9+'[1]Коростишівська ХШ РОЗДІЛ І'!O9+'[1]Брусилівська РОЗДІЛ І '!O9+'[1]Хорошівська  І (5)'!O9+'[1]Новоград - вол  І (10)'!O9+'[1]Малин  І (7)'!O9+'[1]Коростенська  І (6)'!O9+'[1]Іршанська шм  І (5)'!O9+'[1]Любарська шм  І (4)'!O9+'[1]Коростишівська  І (3)'!O9+'[1]Ємільчинська(4)'!O9+'[1]Лугинська  І (6)'!O9+'[1]Першотравнева І (7)'!O9+'[1]Овруцька І (8)'!O9+'[1]Олевська І (9)'!O9+'[1]Овруцька ХШ РОЗДІЛ І (10)'!O9+'[1]Попільнянська І (11)'!O9+'[1]Радомишельська І (12)'!O9+'[1]Ружинська  І (13)'!O9+'[1]Черняхівська І (14)'!O9+'[1]Новоборівська  І (15)'!O9+'[1]Новогуйвинська І (16)'!O9+'[1]Барашівська  І (17)'!O9+'[1]Грозинська І (18)'!O9+'[1]Словечанська  І (19)'!O9+'[1]Сінгурівська І (20)'!O9+'[1]Високопічська ШМ І (21)'!O9+'[1]Андрушівська ШМ І (22)'!O9+'[1]Баранівська ШМ (23)'!O9+'[1]Романівська ШМ І (25)'!O9+'[1]Пулинська ШМ І (26)'!O9+'[1]Чуднівська ШМ І (27)'!O9+'[1]Житомирська ХШ РОЗДІЛ І (40)'!O9+'[1]Миропіль РОЗДІЛ І (40)'!O9</f>
        <v>0</v>
      </c>
      <c r="P9" s="16">
        <f>'[1]Муз школа Бердичів (6)'!P9+'[1] МШ № 5 жит. І  (5)'!P9+'[1] МШ № 4 жит. І  (4)'!P9+'[1] МШ № 3 жит. І  (3)'!P9+'[1] МШ № 2 жит. І  (2)'!P9+'[1] МШ № 1 жит. І '!P9+'[1]Бердичівська ХШ РОЗДІЛ І (2)'!P9+'[1]Коростишівська ХШ РОЗДІЛ І'!P9+'[1]Брусилівська РОЗДІЛ І '!P9+'[1]Хорошівська  І (5)'!P9+'[1]Новоград - вол  І (10)'!P9+'[1]Малин  І (7)'!P9+'[1]Коростенська  І (6)'!P9+'[1]Іршанська шм  І (5)'!P9+'[1]Любарська шм  І (4)'!P9+'[1]Коростишівська  І (3)'!P9+'[1]Ємільчинська(4)'!P9+'[1]Лугинська  І (6)'!P9+'[1]Першотравнева І (7)'!P9+'[1]Овруцька І (8)'!P9+'[1]Олевська І (9)'!P9+'[1]Овруцька ХШ РОЗДІЛ І (10)'!P9+'[1]Попільнянська І (11)'!P9+'[1]Радомишельська І (12)'!P9+'[1]Ружинська  І (13)'!P9+'[1]Черняхівська І (14)'!P9+'[1]Новоборівська  І (15)'!P9+'[1]Новогуйвинська І (16)'!P9+'[1]Барашівська  І (17)'!P9+'[1]Грозинська І (18)'!P9+'[1]Словечанська  І (19)'!P9+'[1]Сінгурівська І (20)'!P9+'[1]Високопічська ШМ І (21)'!P9+'[1]Андрушівська ШМ І (22)'!P9+'[1]Баранівська ШМ (23)'!P9+'[1]Романівська ШМ І (25)'!P9+'[1]Пулинська ШМ І (26)'!P9+'[1]Чуднівська ШМ І (27)'!P9+'[1]Житомирська ХШ РОЗДІЛ І (40)'!P9+'[1]Миропіль РОЗДІЛ І (40)'!P9</f>
        <v>0</v>
      </c>
      <c r="Q9" s="16">
        <f>'[1]Муз школа Бердичів (6)'!Q9+'[1] МШ № 5 жит. І  (5)'!Q9+'[1] МШ № 4 жит. І  (4)'!Q9+'[1] МШ № 3 жит. І  (3)'!Q9+'[1] МШ № 2 жит. І  (2)'!Q9+'[1] МШ № 1 жит. І '!Q9+'[1]Бердичівська ХШ РОЗДІЛ І (2)'!Q9+'[1]Коростишівська ХШ РОЗДІЛ І'!Q9+'[1]Брусилівська РОЗДІЛ І '!Q9+'[1]Хорошівська  І (5)'!Q9+'[1]Новоград - вол  І (10)'!Q9+'[1]Малин  І (7)'!Q9+'[1]Коростенська  І (6)'!Q9+'[1]Іршанська шм  І (5)'!Q9+'[1]Любарська шм  І (4)'!Q9+'[1]Коростишівська  І (3)'!Q9+'[1]Ємільчинська(4)'!Q9+'[1]Лугинська  І (6)'!Q9+'[1]Першотравнева І (7)'!Q9+'[1]Овруцька І (8)'!Q9+'[1]Олевська І (9)'!Q9+'[1]Овруцька ХШ РОЗДІЛ І (10)'!Q9+'[1]Попільнянська І (11)'!Q9+'[1]Радомишельська І (12)'!Q9+'[1]Ружинська  І (13)'!Q9+'[1]Черняхівська І (14)'!Q9+'[1]Новоборівська  І (15)'!Q9+'[1]Новогуйвинська І (16)'!Q9+'[1]Барашівська  І (17)'!Q9+'[1]Грозинська І (18)'!Q9+'[1]Словечанська  І (19)'!Q9+'[1]Сінгурівська І (20)'!Q9+'[1]Високопічська ШМ І (21)'!Q9+'[1]Андрушівська ШМ І (22)'!Q9+'[1]Баранівська ШМ (23)'!Q9+'[1]Романівська ШМ І (25)'!Q9+'[1]Пулинська ШМ І (26)'!Q9+'[1]Чуднівська ШМ І (27)'!Q9+'[1]Житомирська ХШ РОЗДІЛ І (40)'!Q9+'[1]Миропіль РОЗДІЛ І (40)'!Q9</f>
        <v>0</v>
      </c>
      <c r="R9" s="16">
        <f>'[1]Муз школа Бердичів (6)'!R9+'[1] МШ № 5 жит. І  (5)'!R9+'[1] МШ № 4 жит. І  (4)'!R9+'[1] МШ № 3 жит. І  (3)'!R9+'[1] МШ № 2 жит. І  (2)'!R9+'[1] МШ № 1 жит. І '!R9+'[1]Бердичівська ХШ РОЗДІЛ І (2)'!R9+'[1]Коростишівська ХШ РОЗДІЛ І'!R9+'[1]Брусилівська РОЗДІЛ І '!R9+'[1]Хорошівська  І (5)'!R9+'[1]Новоград - вол  І (10)'!R9+'[1]Малин  І (7)'!R9+'[1]Коростенська  І (6)'!R9+'[1]Іршанська шм  І (5)'!R9+'[1]Любарська шм  І (4)'!R9+'[1]Коростишівська  І (3)'!R9+'[1]Ємільчинська(4)'!R9+'[1]Лугинська  І (6)'!R9+'[1]Першотравнева І (7)'!R9+'[1]Овруцька І (8)'!R9+'[1]Олевська І (9)'!R9+'[1]Овруцька ХШ РОЗДІЛ І (10)'!R9+'[1]Попільнянська І (11)'!R9+'[1]Радомишельська І (12)'!R9+'[1]Ружинська  І (13)'!R9+'[1]Черняхівська І (14)'!R9+'[1]Новоборівська  І (15)'!R9+'[1]Новогуйвинська І (16)'!R9+'[1]Барашівська  І (17)'!R9+'[1]Грозинська І (18)'!R9+'[1]Словечанська  І (19)'!R9+'[1]Сінгурівська І (20)'!R9+'[1]Високопічська ШМ І (21)'!R9+'[1]Андрушівська ШМ І (22)'!R9+'[1]Баранівська ШМ (23)'!R9+'[1]Романівська ШМ І (25)'!R9+'[1]Пулинська ШМ І (26)'!R9+'[1]Чуднівська ШМ І (27)'!R9+'[1]Житомирська ХШ РОЗДІЛ І (40)'!R9+'[1]Миропіль РОЗДІЛ І (40)'!R9</f>
        <v>0</v>
      </c>
      <c r="S9" s="16">
        <f>'[1]Муз школа Бердичів (6)'!S9+'[1] МШ № 5 жит. І  (5)'!S9+'[1] МШ № 4 жит. І  (4)'!S9+'[1] МШ № 3 жит. І  (3)'!S9+'[1] МШ № 2 жит. І  (2)'!S9+'[1] МШ № 1 жит. І '!S9+'[1]Бердичівська ХШ РОЗДІЛ І (2)'!S9+'[1]Коростишівська ХШ РОЗДІЛ І'!S9+'[1]Брусилівська РОЗДІЛ І '!S9+'[1]Хорошівська  І (5)'!S9+'[1]Новоград - вол  І (10)'!S9+'[1]Малин  І (7)'!S9+'[1]Коростенська  І (6)'!S9+'[1]Іршанська шм  І (5)'!S9+'[1]Любарська шм  І (4)'!S9+'[1]Коростишівська  І (3)'!S9+'[1]Ємільчинська(4)'!S9+'[1]Лугинська  І (6)'!S9+'[1]Першотравнева І (7)'!S9+'[1]Овруцька І (8)'!S9+'[1]Олевська І (9)'!S9+'[1]Овруцька ХШ РОЗДІЛ І (10)'!S9+'[1]Попільнянська І (11)'!S9+'[1]Радомишельська І (12)'!S9+'[1]Ружинська  І (13)'!S9+'[1]Черняхівська І (14)'!S9+'[1]Новоборівська  І (15)'!S9+'[1]Новогуйвинська І (16)'!S9+'[1]Барашівська  І (17)'!S9+'[1]Грозинська І (18)'!S9+'[1]Словечанська  І (19)'!S9+'[1]Сінгурівська І (20)'!S9+'[1]Високопічська ШМ І (21)'!S9+'[1]Андрушівська ШМ І (22)'!S9+'[1]Баранівська ШМ (23)'!S9+'[1]Романівська ШМ І (25)'!S9+'[1]Пулинська ШМ І (26)'!S9+'[1]Чуднівська ШМ І (27)'!S9+'[1]Житомирська ХШ РОЗДІЛ І (40)'!S9+'[1]Миропіль РОЗДІЛ І (40)'!S9</f>
        <v>0</v>
      </c>
      <c r="T9" s="16">
        <f>'[1]Муз школа Бердичів (6)'!T9+'[1] МШ № 5 жит. І  (5)'!T9+'[1] МШ № 4 жит. І  (4)'!T9+'[1] МШ № 3 жит. І  (3)'!T9+'[1] МШ № 2 жит. І  (2)'!T9+'[1] МШ № 1 жит. І '!T9+'[1]Бердичівська ХШ РОЗДІЛ І (2)'!T9+'[1]Коростишівська ХШ РОЗДІЛ І'!T9+'[1]Брусилівська РОЗДІЛ І '!T9+'[1]Хорошівська  І (5)'!T9+'[1]Новоград - вол  І (10)'!T9+'[1]Малин  І (7)'!T9+'[1]Коростенська  І (6)'!T9+'[1]Іршанська шм  І (5)'!T9+'[1]Любарська шм  І (4)'!T9+'[1]Коростишівська  І (3)'!T9+'[1]Ємільчинська(4)'!T9+'[1]Лугинська  І (6)'!T9+'[1]Першотравнева І (7)'!T9+'[1]Овруцька І (8)'!T9+'[1]Олевська І (9)'!T9+'[1]Овруцька ХШ РОЗДІЛ І (10)'!T9+'[1]Попільнянська І (11)'!T9+'[1]Радомишельська І (12)'!T9+'[1]Ружинська  І (13)'!T9+'[1]Черняхівська І (14)'!T9+'[1]Новоборівська  І (15)'!T9+'[1]Новогуйвинська І (16)'!T9+'[1]Барашівська  І (17)'!T9+'[1]Грозинська І (18)'!T9+'[1]Словечанська  І (19)'!T9+'[1]Сінгурівська І (20)'!T9+'[1]Високопічська ШМ І (21)'!T9+'[1]Андрушівська ШМ І (22)'!T9+'[1]Баранівська ШМ (23)'!T9+'[1]Романівська ШМ І (25)'!T9+'[1]Пулинська ШМ І (26)'!T9+'[1]Чуднівська ШМ І (27)'!T9+'[1]Житомирська ХШ РОЗДІЛ І (40)'!T9+'[1]Миропіль РОЗДІЛ І (40)'!T9</f>
        <v>0</v>
      </c>
      <c r="U9" s="16">
        <f>'[1]Муз школа Бердичів (6)'!U9+'[1] МШ № 5 жит. І  (5)'!U9+'[1] МШ № 4 жит. І  (4)'!U9+'[1] МШ № 3 жит. І  (3)'!U9+'[1] МШ № 2 жит. І  (2)'!U9+'[1] МШ № 1 жит. І '!U9+'[1]Бердичівська ХШ РОЗДІЛ І (2)'!U9+'[1]Коростишівська ХШ РОЗДІЛ І'!U9+'[1]Брусилівська РОЗДІЛ І '!U9+'[1]Хорошівська  І (5)'!U9+'[1]Новоград - вол  І (10)'!U9+'[1]Малин  І (7)'!U9+'[1]Коростенська  І (6)'!U9+'[1]Іршанська шм  І (5)'!U9+'[1]Любарська шм  І (4)'!U9+'[1]Коростишівська  І (3)'!U9+'[1]Ємільчинська(4)'!U9+'[1]Лугинська  І (6)'!U9+'[1]Першотравнева І (7)'!U9+'[1]Овруцька І (8)'!U9+'[1]Олевська І (9)'!U9+'[1]Овруцька ХШ РОЗДІЛ І (10)'!U9+'[1]Попільнянська І (11)'!U9+'[1]Радомишельська І (12)'!U9+'[1]Ружинська  І (13)'!U9+'[1]Черняхівська І (14)'!U9+'[1]Новоборівська  І (15)'!U9+'[1]Новогуйвинська І (16)'!U9+'[1]Барашівська  І (17)'!U9+'[1]Грозинська І (18)'!U9+'[1]Словечанська  І (19)'!U9+'[1]Сінгурівська І (20)'!U9+'[1]Високопічська ШМ І (21)'!U9+'[1]Андрушівська ШМ І (22)'!U9+'[1]Баранівська ШМ (23)'!U9+'[1]Романівська ШМ І (25)'!U9+'[1]Пулинська ШМ І (26)'!U9+'[1]Чуднівська ШМ І (27)'!U9+'[1]Житомирська ХШ РОЗДІЛ І (40)'!U9+'[1]Миропіль РОЗДІЛ І (40)'!U9</f>
        <v>0</v>
      </c>
      <c r="V9" s="16">
        <f>'[1]Муз школа Бердичів (6)'!V9+'[1] МШ № 5 жит. І  (5)'!V9+'[1] МШ № 4 жит. І  (4)'!V9+'[1] МШ № 3 жит. І  (3)'!V9+'[1] МШ № 2 жит. І  (2)'!V9+'[1] МШ № 1 жит. І '!V9+'[1]Бердичівська ХШ РОЗДІЛ І (2)'!V9+'[1]Коростишівська ХШ РОЗДІЛ І'!V9+'[1]Брусилівська РОЗДІЛ І '!V9+'[1]Хорошівська  І (5)'!V9+'[1]Новоград - вол  І (10)'!V9+'[1]Малин  І (7)'!V9+'[1]Коростенська  І (6)'!V9+'[1]Іршанська шм  І (5)'!V9+'[1]Любарська шм  І (4)'!V9+'[1]Коростишівська  І (3)'!V9+'[1]Ємільчинська(4)'!V9+'[1]Лугинська  І (6)'!V9+'[1]Першотравнева І (7)'!V9+'[1]Овруцька І (8)'!V9+'[1]Олевська І (9)'!V9+'[1]Овруцька ХШ РОЗДІЛ І (10)'!V9+'[1]Попільнянська І (11)'!V9+'[1]Радомишельська І (12)'!V9+'[1]Ружинська  І (13)'!V9+'[1]Черняхівська І (14)'!V9+'[1]Новоборівська  І (15)'!V9+'[1]Новогуйвинська І (16)'!V9+'[1]Барашівська  І (17)'!V9+'[1]Грозинська І (18)'!V9+'[1]Словечанська  І (19)'!V9+'[1]Сінгурівська І (20)'!V9+'[1]Високопічська ШМ І (21)'!V9+'[1]Андрушівська ШМ І (22)'!V9+'[1]Баранівська ШМ (23)'!V9+'[1]Романівська ШМ І (25)'!V9+'[1]Пулинська ШМ І (26)'!V9+'[1]Чуднівська ШМ І (27)'!V9+'[1]Житомирська ХШ РОЗДІЛ І (40)'!V9+'[1]Миропіль РОЗДІЛ І (40)'!V9</f>
        <v>0</v>
      </c>
      <c r="W9" s="16">
        <f>'[1]Муз школа Бердичів (6)'!W9+'[1] МШ № 5 жит. І  (5)'!W9+'[1] МШ № 4 жит. І  (4)'!W9+'[1] МШ № 3 жит. І  (3)'!W9+'[1] МШ № 2 жит. І  (2)'!W9+'[1] МШ № 1 жит. І '!W9+'[1]Бердичівська ХШ РОЗДІЛ І (2)'!W9+'[1]Коростишівська ХШ РОЗДІЛ І'!W9+'[1]Брусилівська РОЗДІЛ І '!W9+'[1]Хорошівська  І (5)'!W9+'[1]Новоград - вол  І (10)'!W9+'[1]Малин  І (7)'!W9+'[1]Коростенська  І (6)'!W9+'[1]Іршанська шм  І (5)'!W9+'[1]Любарська шм  І (4)'!W9+'[1]Коростишівська  І (3)'!W9+'[1]Ємільчинська(4)'!W9+'[1]Лугинська  І (6)'!W9+'[1]Першотравнева І (7)'!W9+'[1]Овруцька І (8)'!W9+'[1]Олевська І (9)'!W9+'[1]Овруцька ХШ РОЗДІЛ І (10)'!W9+'[1]Попільнянська І (11)'!W9+'[1]Радомишельська І (12)'!W9+'[1]Ружинська  І (13)'!W9+'[1]Черняхівська І (14)'!W9+'[1]Новоборівська  І (15)'!W9+'[1]Новогуйвинська І (16)'!W9+'[1]Барашівська  І (17)'!W9+'[1]Грозинська І (18)'!W9+'[1]Словечанська  І (19)'!W9+'[1]Сінгурівська І (20)'!W9+'[1]Високопічська ШМ І (21)'!W9+'[1]Андрушівська ШМ І (22)'!W9+'[1]Баранівська ШМ (23)'!W9+'[1]Романівська ШМ І (25)'!W9+'[1]Пулинська ШМ І (26)'!W9+'[1]Чуднівська ШМ І (27)'!W9+'[1]Житомирська ХШ РОЗДІЛ І (40)'!W9+'[1]Миропіль РОЗДІЛ І (40)'!W9</f>
        <v>0</v>
      </c>
      <c r="X9" s="16">
        <f>'[1]Муз школа Бердичів (6)'!X9+'[1] МШ № 5 жит. І  (5)'!X9+'[1] МШ № 4 жит. І  (4)'!X9+'[1] МШ № 3 жит. І  (3)'!X9+'[1] МШ № 2 жит. І  (2)'!X9+'[1] МШ № 1 жит. І '!X9+'[1]Бердичівська ХШ РОЗДІЛ І (2)'!X9+'[1]Коростишівська ХШ РОЗДІЛ І'!X9+'[1]Брусилівська РОЗДІЛ І '!X9+'[1]Хорошівська  І (5)'!X9+'[1]Новоград - вол  І (10)'!X9+'[1]Малин  І (7)'!X9+'[1]Коростенська  І (6)'!X9+'[1]Іршанська шм  І (5)'!X9+'[1]Любарська шм  І (4)'!X9+'[1]Коростишівська  І (3)'!X9+'[1]Ємільчинська(4)'!X9+'[1]Лугинська  І (6)'!X9+'[1]Першотравнева І (7)'!X9+'[1]Овруцька І (8)'!X9+'[1]Олевська І (9)'!X9+'[1]Овруцька ХШ РОЗДІЛ І (10)'!X9+'[1]Попільнянська І (11)'!X9+'[1]Радомишельська І (12)'!X9+'[1]Ружинська  І (13)'!X9+'[1]Черняхівська І (14)'!X9+'[1]Новоборівська  І (15)'!X9+'[1]Новогуйвинська І (16)'!X9+'[1]Барашівська  І (17)'!X9+'[1]Грозинська І (18)'!X9+'[1]Словечанська  І (19)'!X9+'[1]Сінгурівська І (20)'!X9+'[1]Високопічська ШМ І (21)'!X9+'[1]Андрушівська ШМ І (22)'!X9+'[1]Баранівська ШМ (23)'!X9+'[1]Романівська ШМ І (25)'!X9+'[1]Пулинська ШМ І (26)'!X9+'[1]Чуднівська ШМ І (27)'!X9+'[1]Житомирська ХШ РОЗДІЛ І (40)'!X9+'[1]Миропіль РОЗДІЛ І (40)'!X9</f>
        <v>0</v>
      </c>
    </row>
    <row r="10" spans="1:24" ht="41.25" customHeight="1" x14ac:dyDescent="0.25">
      <c r="A10" s="20" t="s">
        <v>43</v>
      </c>
      <c r="B10" s="22" t="s">
        <v>8</v>
      </c>
      <c r="C10" s="16">
        <f>'[1]Муз школа Бердичів (6)'!C10+'[1] МШ № 5 жит. І  (5)'!C10+'[1] МШ № 4 жит. І  (4)'!C10+'[1] МШ № 3 жит. І  (3)'!C10+'[1] МШ № 2 жит. І  (2)'!C10+'[1] МШ № 1 жит. І '!C10+'[1]Бердичівська ХШ РОЗДІЛ І (2)'!C10+'[1]Коростишівська ХШ РОЗДІЛ І'!C10+'[1]Брусилівська РОЗДІЛ І '!C10+'[1]Хорошівська  І (5)'!C10+'[1]Новоград - вол  І (10)'!C10+'[1]Малин  І (7)'!C10+'[1]Коростенська  І (6)'!C10+'[1]Іршанська шм  І (5)'!C10+'[1]Любарська шм  І (4)'!C10+'[1]Коростишівська  І (3)'!C10+'[1]Ємільчинська(4)'!C10+'[1]Лугинська  І (6)'!C10+'[1]Першотравнева І (7)'!C10+'[1]Овруцька І (8)'!C10+'[1]Олевська І (9)'!C10+'[1]Овруцька ХШ РОЗДІЛ І (10)'!C10+'[1]Попільнянська І (11)'!C10+'[1]Радомишельська І (12)'!C10+'[1]Ружинська  І (13)'!C10+'[1]Черняхівська І (14)'!C10+'[1]Новоборівська  І (15)'!C10+'[1]Новогуйвинська І (16)'!C10+'[1]Барашівська  І (17)'!C10+'[1]Грозинська І (18)'!C10+'[1]Словечанська  І (19)'!C10+'[1]Сінгурівська І (20)'!C10+'[1]Високопічська ШМ І (21)'!C10+'[1]Андрушівська ШМ І (22)'!C10+'[1]Баранівська ШМ (23)'!C10+'[1]Романівська ШМ І (25)'!C10+'[1]Пулинська ШМ І (26)'!C10+'[1]Чуднівська ШМ І (27)'!C10+'[1]Житомирська ХШ РОЗДІЛ І (40)'!C10+'[1]Миропіль РОЗДІЛ І (40)'!C10</f>
        <v>5</v>
      </c>
      <c r="D10" s="16">
        <f>'[1]Муз школа Бердичів (6)'!D10+'[1] МШ № 5 жит. І  (5)'!D10+'[1] МШ № 4 жит. І  (4)'!D10+'[1] МШ № 3 жит. І  (3)'!D10+'[1] МШ № 2 жит. І  (2)'!D10+'[1] МШ № 1 жит. І '!D10+'[1]Бердичівська ХШ РОЗДІЛ І (2)'!D10+'[1]Коростишівська ХШ РОЗДІЛ І'!D10+'[1]Брусилівська РОЗДІЛ І '!D10+'[1]Хорошівська  І (5)'!D10+'[1]Новоград - вол  І (10)'!D10+'[1]Малин  І (7)'!D10+'[1]Коростенська  І (6)'!D10+'[1]Іршанська шм  І (5)'!D10+'[1]Любарська шм  І (4)'!D10+'[1]Коростишівська  І (3)'!D10+'[1]Ємільчинська(4)'!D10+'[1]Лугинська  І (6)'!D10+'[1]Першотравнева І (7)'!D10+'[1]Овруцька І (8)'!D10+'[1]Олевська І (9)'!D10+'[1]Овруцька ХШ РОЗДІЛ І (10)'!D10+'[1]Попільнянська І (11)'!D10+'[1]Радомишельська І (12)'!D10+'[1]Ружинська  І (13)'!D10+'[1]Черняхівська І (14)'!D10+'[1]Новоборівська  І (15)'!D10+'[1]Новогуйвинська І (16)'!D10+'[1]Барашівська  І (17)'!D10+'[1]Грозинська І (18)'!D10+'[1]Словечанська  І (19)'!D10+'[1]Сінгурівська І (20)'!D10+'[1]Високопічська ШМ І (21)'!D10+'[1]Андрушівська ШМ І (22)'!D10+'[1]Баранівська ШМ (23)'!D10+'[1]Романівська ШМ І (25)'!D10+'[1]Пулинська ШМ І (26)'!D10+'[1]Чуднівська ШМ І (27)'!D10+'[1]Житомирська ХШ РОЗДІЛ І (40)'!D10+'[1]Миропіль РОЗДІЛ І (40)'!D10</f>
        <v>2</v>
      </c>
      <c r="E10" s="16">
        <f>'[1]Муз школа Бердичів (6)'!E10+'[1] МШ № 5 жит. І  (5)'!E10+'[1] МШ № 4 жит. І  (4)'!E10+'[1] МШ № 3 жит. І  (3)'!E10+'[1] МШ № 2 жит. І  (2)'!E10+'[1] МШ № 1 жит. І '!E10+'[1]Бердичівська ХШ РОЗДІЛ І (2)'!E10+'[1]Коростишівська ХШ РОЗДІЛ І'!E10+'[1]Брусилівська РОЗДІЛ І '!E10+'[1]Хорошівська  І (5)'!E10+'[1]Новоград - вол  І (10)'!E10+'[1]Малин  І (7)'!E10+'[1]Коростенська  І (6)'!E10+'[1]Іршанська шм  І (5)'!E10+'[1]Любарська шм  І (4)'!E10+'[1]Коростишівська  І (3)'!E10+'[1]Ємільчинська(4)'!E10+'[1]Лугинська  І (6)'!E10+'[1]Першотравнева І (7)'!E10+'[1]Овруцька І (8)'!E10+'[1]Олевська І (9)'!E10+'[1]Овруцька ХШ РОЗДІЛ І (10)'!E10+'[1]Попільнянська І (11)'!E10+'[1]Радомишельська І (12)'!E10+'[1]Ружинська  І (13)'!E10+'[1]Черняхівська І (14)'!E10+'[1]Новоборівська  І (15)'!E10+'[1]Новогуйвинська І (16)'!E10+'[1]Барашівська  І (17)'!E10+'[1]Грозинська І (18)'!E10+'[1]Словечанська  І (19)'!E10+'[1]Сінгурівська І (20)'!E10+'[1]Високопічська ШМ І (21)'!E10+'[1]Андрушівська ШМ І (22)'!E10+'[1]Баранівська ШМ (23)'!E10+'[1]Романівська ШМ І (25)'!E10+'[1]Пулинська ШМ І (26)'!E10+'[1]Чуднівська ШМ І (27)'!E10+'[1]Житомирська ХШ РОЗДІЛ І (40)'!E10+'[1]Миропіль РОЗДІЛ І (40)'!E10</f>
        <v>5</v>
      </c>
      <c r="F10" s="16">
        <f>'[1]Муз школа Бердичів (6)'!F10+'[1] МШ № 5 жит. І  (5)'!F10+'[1] МШ № 4 жит. І  (4)'!F10+'[1] МШ № 3 жит. І  (3)'!F10+'[1] МШ № 2 жит. І  (2)'!F10+'[1] МШ № 1 жит. І '!F10+'[1]Бердичівська ХШ РОЗДІЛ І (2)'!F10+'[1]Коростишівська ХШ РОЗДІЛ І'!F10+'[1]Брусилівська РОЗДІЛ І '!F10+'[1]Хорошівська  І (5)'!F10+'[1]Новоград - вол  І (10)'!F10+'[1]Малин  І (7)'!F10+'[1]Коростенська  І (6)'!F10+'[1]Іршанська шм  І (5)'!F10+'[1]Любарська шм  І (4)'!F10+'[1]Коростишівська  І (3)'!F10+'[1]Ємільчинська(4)'!F10+'[1]Лугинська  І (6)'!F10+'[1]Першотравнева І (7)'!F10+'[1]Овруцька І (8)'!F10+'[1]Олевська І (9)'!F10+'[1]Овруцька ХШ РОЗДІЛ І (10)'!F10+'[1]Попільнянська І (11)'!F10+'[1]Радомишельська І (12)'!F10+'[1]Ружинська  І (13)'!F10+'[1]Черняхівська І (14)'!F10+'[1]Новоборівська  І (15)'!F10+'[1]Новогуйвинська І (16)'!F10+'[1]Барашівська  І (17)'!F10+'[1]Грозинська І (18)'!F10+'[1]Словечанська  І (19)'!F10+'[1]Сінгурівська І (20)'!F10+'[1]Високопічська ШМ І (21)'!F10+'[1]Андрушівська ШМ І (22)'!F10+'[1]Баранівська ШМ (23)'!F10+'[1]Романівська ШМ І (25)'!F10+'[1]Пулинська ШМ І (26)'!F10+'[1]Чуднівська ШМ І (27)'!F10+'[1]Житомирська ХШ РОЗДІЛ І (40)'!F10+'[1]Миропіль РОЗДІЛ І (40)'!F10</f>
        <v>2</v>
      </c>
      <c r="G10" s="16">
        <f>'[1]Муз школа Бердичів (6)'!G10+'[1] МШ № 5 жит. І  (5)'!G10+'[1] МШ № 4 жит. І  (4)'!G10+'[1] МШ № 3 жит. І  (3)'!G10+'[1] МШ № 2 жит. І  (2)'!G10+'[1] МШ № 1 жит. І '!G10+'[1]Бердичівська ХШ РОЗДІЛ І (2)'!G10+'[1]Коростишівська ХШ РОЗДІЛ І'!G10+'[1]Брусилівська РОЗДІЛ І '!G10+'[1]Хорошівська  І (5)'!G10+'[1]Новоград - вол  І (10)'!G10+'[1]Малин  І (7)'!G10+'[1]Коростенська  І (6)'!G10+'[1]Іршанська шм  І (5)'!G10+'[1]Любарська шм  І (4)'!G10+'[1]Коростишівська  І (3)'!G10+'[1]Ємільчинська(4)'!G10+'[1]Лугинська  І (6)'!G10+'[1]Першотравнева І (7)'!G10+'[1]Овруцька І (8)'!G10+'[1]Олевська І (9)'!G10+'[1]Овруцька ХШ РОЗДІЛ І (10)'!G10+'[1]Попільнянська І (11)'!G10+'[1]Радомишельська І (12)'!G10+'[1]Ружинська  І (13)'!G10+'[1]Черняхівська І (14)'!G10+'[1]Новоборівська  І (15)'!G10+'[1]Новогуйвинська І (16)'!G10+'[1]Барашівська  І (17)'!G10+'[1]Грозинська І (18)'!G10+'[1]Словечанська  І (19)'!G10+'[1]Сінгурівська І (20)'!G10+'[1]Високопічська ШМ І (21)'!G10+'[1]Андрушівська ШМ І (22)'!G10+'[1]Баранівська ШМ (23)'!G10+'[1]Романівська ШМ І (25)'!G10+'[1]Пулинська ШМ І (26)'!G10+'[1]Чуднівська ШМ І (27)'!G10+'[1]Житомирська ХШ РОЗДІЛ І (40)'!G10+'[1]Миропіль РОЗДІЛ І (40)'!G10</f>
        <v>0</v>
      </c>
      <c r="H10" s="16">
        <f>'[1]Муз школа Бердичів (6)'!H10+'[1] МШ № 5 жит. І  (5)'!H10+'[1] МШ № 4 жит. І  (4)'!H10+'[1] МШ № 3 жит. І  (3)'!H10+'[1] МШ № 2 жит. І  (2)'!H10+'[1] МШ № 1 жит. І '!H10+'[1]Бердичівська ХШ РОЗДІЛ І (2)'!H10+'[1]Коростишівська ХШ РОЗДІЛ І'!H10+'[1]Брусилівська РОЗДІЛ І '!H10+'[1]Хорошівська  І (5)'!H10+'[1]Новоград - вол  І (10)'!H10+'[1]Малин  І (7)'!H10+'[1]Коростенська  І (6)'!H10+'[1]Іршанська шм  І (5)'!H10+'[1]Любарська шм  І (4)'!H10+'[1]Коростишівська  І (3)'!H10+'[1]Ємільчинська(4)'!H10+'[1]Лугинська  І (6)'!H10+'[1]Першотравнева І (7)'!H10+'[1]Овруцька І (8)'!H10+'[1]Олевська І (9)'!H10+'[1]Овруцька ХШ РОЗДІЛ І (10)'!H10+'[1]Попільнянська І (11)'!H10+'[1]Радомишельська І (12)'!H10+'[1]Ружинська  І (13)'!H10+'[1]Черняхівська І (14)'!H10+'[1]Новоборівська  І (15)'!H10+'[1]Новогуйвинська І (16)'!H10+'[1]Барашівська  І (17)'!H10+'[1]Грозинська І (18)'!H10+'[1]Словечанська  І (19)'!H10+'[1]Сінгурівська І (20)'!H10+'[1]Високопічська ШМ І (21)'!H10+'[1]Андрушівська ШМ І (22)'!H10+'[1]Баранівська ШМ (23)'!H10+'[1]Романівська ШМ І (25)'!H10+'[1]Пулинська ШМ І (26)'!H10+'[1]Чуднівська ШМ І (27)'!H10+'[1]Житомирська ХШ РОЗДІЛ І (40)'!H10+'[1]Миропіль РОЗДІЛ І (40)'!H10</f>
        <v>0</v>
      </c>
      <c r="I10" s="16">
        <f>'[1]Муз школа Бердичів (6)'!I10+'[1] МШ № 5 жит. І  (5)'!I10+'[1] МШ № 4 жит. І  (4)'!I10+'[1] МШ № 3 жит. І  (3)'!I10+'[1] МШ № 2 жит. І  (2)'!I10+'[1] МШ № 1 жит. І '!I10+'[1]Бердичівська ХШ РОЗДІЛ І (2)'!I10+'[1]Коростишівська ХШ РОЗДІЛ І'!I10+'[1]Брусилівська РОЗДІЛ І '!I10+'[1]Хорошівська  І (5)'!I10+'[1]Новоград - вол  І (10)'!I10+'[1]Малин  І (7)'!I10+'[1]Коростенська  І (6)'!I10+'[1]Іршанська шм  І (5)'!I10+'[1]Любарська шм  І (4)'!I10+'[1]Коростишівська  І (3)'!I10+'[1]Ємільчинська(4)'!I10+'[1]Лугинська  І (6)'!I10+'[1]Першотравнева І (7)'!I10+'[1]Овруцька І (8)'!I10+'[1]Олевська І (9)'!I10+'[1]Овруцька ХШ РОЗДІЛ І (10)'!I10+'[1]Попільнянська І (11)'!I10+'[1]Радомишельська І (12)'!I10+'[1]Ружинська  І (13)'!I10+'[1]Черняхівська І (14)'!I10+'[1]Новоборівська  І (15)'!I10+'[1]Новогуйвинська І (16)'!I10+'[1]Барашівська  І (17)'!I10+'[1]Грозинська І (18)'!I10+'[1]Словечанська  І (19)'!I10+'[1]Сінгурівська І (20)'!I10+'[1]Високопічська ШМ І (21)'!I10+'[1]Андрушівська ШМ І (22)'!I10+'[1]Баранівська ШМ (23)'!I10+'[1]Романівська ШМ І (25)'!I10+'[1]Пулинська ШМ І (26)'!I10+'[1]Чуднівська ШМ І (27)'!I10+'[1]Житомирська ХШ РОЗДІЛ І (40)'!I10+'[1]Миропіль РОЗДІЛ І (40)'!I10</f>
        <v>0</v>
      </c>
      <c r="J10" s="16">
        <f>'[1]Муз школа Бердичів (6)'!J10+'[1] МШ № 5 жит. І  (5)'!J10+'[1] МШ № 4 жит. І  (4)'!J10+'[1] МШ № 3 жит. І  (3)'!J10+'[1] МШ № 2 жит. І  (2)'!J10+'[1] МШ № 1 жит. І '!J10+'[1]Бердичівська ХШ РОЗДІЛ І (2)'!J10+'[1]Коростишівська ХШ РОЗДІЛ І'!J10+'[1]Брусилівська РОЗДІЛ І '!J10+'[1]Хорошівська  І (5)'!J10+'[1]Новоград - вол  І (10)'!J10+'[1]Малин  І (7)'!J10+'[1]Коростенська  І (6)'!J10+'[1]Іршанська шм  І (5)'!J10+'[1]Любарська шм  І (4)'!J10+'[1]Коростишівська  І (3)'!J10+'[1]Ємільчинська(4)'!J10+'[1]Лугинська  І (6)'!J10+'[1]Першотравнева І (7)'!J10+'[1]Овруцька І (8)'!J10+'[1]Олевська І (9)'!J10+'[1]Овруцька ХШ РОЗДІЛ І (10)'!J10+'[1]Попільнянська І (11)'!J10+'[1]Радомишельська І (12)'!J10+'[1]Ружинська  І (13)'!J10+'[1]Черняхівська І (14)'!J10+'[1]Новоборівська  І (15)'!J10+'[1]Новогуйвинська І (16)'!J10+'[1]Барашівська  І (17)'!J10+'[1]Грозинська І (18)'!J10+'[1]Словечанська  І (19)'!J10+'[1]Сінгурівська І (20)'!J10+'[1]Високопічська ШМ І (21)'!J10+'[1]Андрушівська ШМ І (22)'!J10+'[1]Баранівська ШМ (23)'!J10+'[1]Романівська ШМ І (25)'!J10+'[1]Пулинська ШМ І (26)'!J10+'[1]Чуднівська ШМ І (27)'!J10+'[1]Житомирська ХШ РОЗДІЛ І (40)'!J10+'[1]Миропіль РОЗДІЛ І (40)'!J10</f>
        <v>0</v>
      </c>
      <c r="K10" s="16">
        <f>'[1]Муз школа Бердичів (6)'!K10+'[1] МШ № 5 жит. І  (5)'!K10+'[1] МШ № 4 жит. І  (4)'!K10+'[1] МШ № 3 жит. І  (3)'!K10+'[1] МШ № 2 жит. І  (2)'!K10+'[1] МШ № 1 жит. І '!K10+'[1]Бердичівська ХШ РОЗДІЛ І (2)'!K10+'[1]Коростишівська ХШ РОЗДІЛ І'!K10+'[1]Брусилівська РОЗДІЛ І '!K10+'[1]Хорошівська  І (5)'!K10+'[1]Новоград - вол  І (10)'!K10+'[1]Малин  І (7)'!K10+'[1]Коростенська  І (6)'!K10+'[1]Іршанська шм  І (5)'!K10+'[1]Любарська шм  І (4)'!K10+'[1]Коростишівська  І (3)'!K10+'[1]Ємільчинська(4)'!K10+'[1]Лугинська  І (6)'!K10+'[1]Першотравнева І (7)'!K10+'[1]Овруцька І (8)'!K10+'[1]Олевська І (9)'!K10+'[1]Овруцька ХШ РОЗДІЛ І (10)'!K10+'[1]Попільнянська І (11)'!K10+'[1]Радомишельська І (12)'!K10+'[1]Ружинська  І (13)'!K10+'[1]Черняхівська І (14)'!K10+'[1]Новоборівська  І (15)'!K10+'[1]Новогуйвинська І (16)'!K10+'[1]Барашівська  І (17)'!K10+'[1]Грозинська І (18)'!K10+'[1]Словечанська  І (19)'!K10+'[1]Сінгурівська І (20)'!K10+'[1]Високопічська ШМ І (21)'!K10+'[1]Андрушівська ШМ І (22)'!K10+'[1]Баранівська ШМ (23)'!K10+'[1]Романівська ШМ І (25)'!K10+'[1]Пулинська ШМ І (26)'!K10+'[1]Чуднівська ШМ І (27)'!K10+'[1]Житомирська ХШ РОЗДІЛ І (40)'!K10+'[1]Миропіль РОЗДІЛ І (40)'!K10</f>
        <v>0</v>
      </c>
      <c r="L10" s="16">
        <f>'[1]Муз школа Бердичів (6)'!L10+'[1] МШ № 5 жит. І  (5)'!L10+'[1] МШ № 4 жит. І  (4)'!L10+'[1] МШ № 3 жит. І  (3)'!L10+'[1] МШ № 2 жит. І  (2)'!L10+'[1] МШ № 1 жит. І '!L10+'[1]Бердичівська ХШ РОЗДІЛ І (2)'!L10+'[1]Коростишівська ХШ РОЗДІЛ І'!L10+'[1]Брусилівська РОЗДІЛ І '!L10+'[1]Хорошівська  І (5)'!L10+'[1]Новоград - вол  І (10)'!L10+'[1]Малин  І (7)'!L10+'[1]Коростенська  І (6)'!L10+'[1]Іршанська шм  І (5)'!L10+'[1]Любарська шм  І (4)'!L10+'[1]Коростишівська  І (3)'!L10+'[1]Ємільчинська(4)'!L10+'[1]Лугинська  І (6)'!L10+'[1]Першотравнева І (7)'!L10+'[1]Овруцька І (8)'!L10+'[1]Олевська І (9)'!L10+'[1]Овруцька ХШ РОЗДІЛ І (10)'!L10+'[1]Попільнянська І (11)'!L10+'[1]Радомишельська І (12)'!L10+'[1]Ружинська  І (13)'!L10+'[1]Черняхівська І (14)'!L10+'[1]Новоборівська  І (15)'!L10+'[1]Новогуйвинська І (16)'!L10+'[1]Барашівська  І (17)'!L10+'[1]Грозинська І (18)'!L10+'[1]Словечанська  І (19)'!L10+'[1]Сінгурівська І (20)'!L10+'[1]Високопічська ШМ І (21)'!L10+'[1]Андрушівська ШМ І (22)'!L10+'[1]Баранівська ШМ (23)'!L10+'[1]Романівська ШМ І (25)'!L10+'[1]Пулинська ШМ І (26)'!L10+'[1]Чуднівська ШМ І (27)'!L10+'[1]Житомирська ХШ РОЗДІЛ І (40)'!L10+'[1]Миропіль РОЗДІЛ І (40)'!L10</f>
        <v>0</v>
      </c>
      <c r="M10" s="16">
        <f>'[1]Муз школа Бердичів (6)'!M10+'[1] МШ № 5 жит. І  (5)'!M10+'[1] МШ № 4 жит. І  (4)'!M10+'[1] МШ № 3 жит. І  (3)'!M10+'[1] МШ № 2 жит. І  (2)'!M10+'[1] МШ № 1 жит. І '!M10+'[1]Бердичівська ХШ РОЗДІЛ І (2)'!M10+'[1]Коростишівська ХШ РОЗДІЛ І'!M10+'[1]Брусилівська РОЗДІЛ І '!M10+'[1]Хорошівська  І (5)'!M10+'[1]Новоград - вол  І (10)'!M10+'[1]Малин  І (7)'!M10+'[1]Коростенська  І (6)'!M10+'[1]Іршанська шм  І (5)'!M10+'[1]Любарська шм  І (4)'!M10+'[1]Коростишівська  І (3)'!M10+'[1]Ємільчинська(4)'!M10+'[1]Лугинська  І (6)'!M10+'[1]Першотравнева І (7)'!M10+'[1]Овруцька І (8)'!M10+'[1]Олевська І (9)'!M10+'[1]Овруцька ХШ РОЗДІЛ І (10)'!M10+'[1]Попільнянська І (11)'!M10+'[1]Радомишельська І (12)'!M10+'[1]Ружинська  І (13)'!M10+'[1]Черняхівська І (14)'!M10+'[1]Новоборівська  І (15)'!M10+'[1]Новогуйвинська І (16)'!M10+'[1]Барашівська  І (17)'!M10+'[1]Грозинська І (18)'!M10+'[1]Словечанська  І (19)'!M10+'[1]Сінгурівська І (20)'!M10+'[1]Високопічська ШМ І (21)'!M10+'[1]Андрушівська ШМ І (22)'!M10+'[1]Баранівська ШМ (23)'!M10+'[1]Романівська ШМ І (25)'!M10+'[1]Пулинська ШМ І (26)'!M10+'[1]Чуднівська ШМ І (27)'!M10+'[1]Житомирська ХШ РОЗДІЛ І (40)'!M10+'[1]Миропіль РОЗДІЛ І (40)'!M10</f>
        <v>0</v>
      </c>
      <c r="N10" s="16">
        <f>'[1]Муз школа Бердичів (6)'!N10+'[1] МШ № 5 жит. І  (5)'!N10+'[1] МШ № 4 жит. І  (4)'!N10+'[1] МШ № 3 жит. І  (3)'!N10+'[1] МШ № 2 жит. І  (2)'!N10+'[1] МШ № 1 жит. І '!N10+'[1]Бердичівська ХШ РОЗДІЛ І (2)'!N10+'[1]Коростишівська ХШ РОЗДІЛ І'!N10+'[1]Брусилівська РОЗДІЛ І '!N10+'[1]Хорошівська  І (5)'!N10+'[1]Новоград - вол  І (10)'!N10+'[1]Малин  І (7)'!N10+'[1]Коростенська  І (6)'!N10+'[1]Іршанська шм  І (5)'!N10+'[1]Любарська шм  І (4)'!N10+'[1]Коростишівська  І (3)'!N10+'[1]Ємільчинська(4)'!N10+'[1]Лугинська  І (6)'!N10+'[1]Першотравнева І (7)'!N10+'[1]Овруцька І (8)'!N10+'[1]Олевська І (9)'!N10+'[1]Овруцька ХШ РОЗДІЛ І (10)'!N10+'[1]Попільнянська І (11)'!N10+'[1]Радомишельська І (12)'!N10+'[1]Ружинська  І (13)'!N10+'[1]Черняхівська І (14)'!N10+'[1]Новоборівська  І (15)'!N10+'[1]Новогуйвинська І (16)'!N10+'[1]Барашівська  І (17)'!N10+'[1]Грозинська І (18)'!N10+'[1]Словечанська  І (19)'!N10+'[1]Сінгурівська І (20)'!N10+'[1]Високопічська ШМ І (21)'!N10+'[1]Андрушівська ШМ І (22)'!N10+'[1]Баранівська ШМ (23)'!N10+'[1]Романівська ШМ І (25)'!N10+'[1]Пулинська ШМ І (26)'!N10+'[1]Чуднівська ШМ І (27)'!N10+'[1]Житомирська ХШ РОЗДІЛ І (40)'!N10+'[1]Миропіль РОЗДІЛ І (40)'!N10</f>
        <v>0</v>
      </c>
      <c r="O10" s="16">
        <f>'[1]Муз школа Бердичів (6)'!O10+'[1] МШ № 5 жит. І  (5)'!O10+'[1] МШ № 4 жит. І  (4)'!O10+'[1] МШ № 3 жит. І  (3)'!O10+'[1] МШ № 2 жит. І  (2)'!O10+'[1] МШ № 1 жит. І '!O10+'[1]Бердичівська ХШ РОЗДІЛ І (2)'!O10+'[1]Коростишівська ХШ РОЗДІЛ І'!O10+'[1]Брусилівська РОЗДІЛ І '!O10+'[1]Хорошівська  І (5)'!O10+'[1]Новоград - вол  І (10)'!O10+'[1]Малин  І (7)'!O10+'[1]Коростенська  І (6)'!O10+'[1]Іршанська шм  І (5)'!O10+'[1]Любарська шм  І (4)'!O10+'[1]Коростишівська  І (3)'!O10+'[1]Ємільчинська(4)'!O10+'[1]Лугинська  І (6)'!O10+'[1]Першотравнева І (7)'!O10+'[1]Овруцька І (8)'!O10+'[1]Олевська І (9)'!O10+'[1]Овруцька ХШ РОЗДІЛ І (10)'!O10+'[1]Попільнянська І (11)'!O10+'[1]Радомишельська І (12)'!O10+'[1]Ружинська  І (13)'!O10+'[1]Черняхівська І (14)'!O10+'[1]Новоборівська  І (15)'!O10+'[1]Новогуйвинська І (16)'!O10+'[1]Барашівська  І (17)'!O10+'[1]Грозинська І (18)'!O10+'[1]Словечанська  І (19)'!O10+'[1]Сінгурівська І (20)'!O10+'[1]Високопічська ШМ І (21)'!O10+'[1]Андрушівська ШМ І (22)'!O10+'[1]Баранівська ШМ (23)'!O10+'[1]Романівська ШМ І (25)'!O10+'[1]Пулинська ШМ І (26)'!O10+'[1]Чуднівська ШМ І (27)'!O10+'[1]Житомирська ХШ РОЗДІЛ І (40)'!O10+'[1]Миропіль РОЗДІЛ І (40)'!O10</f>
        <v>0</v>
      </c>
      <c r="P10" s="16">
        <f>'[1]Муз школа Бердичів (6)'!P10+'[1] МШ № 5 жит. І  (5)'!P10+'[1] МШ № 4 жит. І  (4)'!P10+'[1] МШ № 3 жит. І  (3)'!P10+'[1] МШ № 2 жит. І  (2)'!P10+'[1] МШ № 1 жит. І '!P10+'[1]Бердичівська ХШ РОЗДІЛ І (2)'!P10+'[1]Коростишівська ХШ РОЗДІЛ І'!P10+'[1]Брусилівська РОЗДІЛ І '!P10+'[1]Хорошівська  І (5)'!P10+'[1]Новоград - вол  І (10)'!P10+'[1]Малин  І (7)'!P10+'[1]Коростенська  І (6)'!P10+'[1]Іршанська шм  І (5)'!P10+'[1]Любарська шм  І (4)'!P10+'[1]Коростишівська  І (3)'!P10+'[1]Ємільчинська(4)'!P10+'[1]Лугинська  І (6)'!P10+'[1]Першотравнева І (7)'!P10+'[1]Овруцька І (8)'!P10+'[1]Олевська І (9)'!P10+'[1]Овруцька ХШ РОЗДІЛ І (10)'!P10+'[1]Попільнянська І (11)'!P10+'[1]Радомишельська І (12)'!P10+'[1]Ружинська  І (13)'!P10+'[1]Черняхівська І (14)'!P10+'[1]Новоборівська  І (15)'!P10+'[1]Новогуйвинська І (16)'!P10+'[1]Барашівська  І (17)'!P10+'[1]Грозинська І (18)'!P10+'[1]Словечанська  І (19)'!P10+'[1]Сінгурівська І (20)'!P10+'[1]Високопічська ШМ І (21)'!P10+'[1]Андрушівська ШМ І (22)'!P10+'[1]Баранівська ШМ (23)'!P10+'[1]Романівська ШМ І (25)'!P10+'[1]Пулинська ШМ І (26)'!P10+'[1]Чуднівська ШМ І (27)'!P10+'[1]Житомирська ХШ РОЗДІЛ І (40)'!P10+'[1]Миропіль РОЗДІЛ І (40)'!P10</f>
        <v>0</v>
      </c>
      <c r="Q10" s="16">
        <f>'[1]Муз школа Бердичів (6)'!Q10+'[1] МШ № 5 жит. І  (5)'!Q10+'[1] МШ № 4 жит. І  (4)'!Q10+'[1] МШ № 3 жит. І  (3)'!Q10+'[1] МШ № 2 жит. І  (2)'!Q10+'[1] МШ № 1 жит. І '!Q10+'[1]Бердичівська ХШ РОЗДІЛ І (2)'!Q10+'[1]Коростишівська ХШ РОЗДІЛ І'!Q10+'[1]Брусилівська РОЗДІЛ І '!Q10+'[1]Хорошівська  І (5)'!Q10+'[1]Новоград - вол  І (10)'!Q10+'[1]Малин  І (7)'!Q10+'[1]Коростенська  І (6)'!Q10+'[1]Іршанська шм  І (5)'!Q10+'[1]Любарська шм  І (4)'!Q10+'[1]Коростишівська  І (3)'!Q10+'[1]Ємільчинська(4)'!Q10+'[1]Лугинська  І (6)'!Q10+'[1]Першотравнева І (7)'!Q10+'[1]Овруцька І (8)'!Q10+'[1]Олевська І (9)'!Q10+'[1]Овруцька ХШ РОЗДІЛ І (10)'!Q10+'[1]Попільнянська І (11)'!Q10+'[1]Радомишельська І (12)'!Q10+'[1]Ружинська  І (13)'!Q10+'[1]Черняхівська І (14)'!Q10+'[1]Новоборівська  І (15)'!Q10+'[1]Новогуйвинська І (16)'!Q10+'[1]Барашівська  І (17)'!Q10+'[1]Грозинська І (18)'!Q10+'[1]Словечанська  І (19)'!Q10+'[1]Сінгурівська І (20)'!Q10+'[1]Високопічська ШМ І (21)'!Q10+'[1]Андрушівська ШМ І (22)'!Q10+'[1]Баранівська ШМ (23)'!Q10+'[1]Романівська ШМ І (25)'!Q10+'[1]Пулинська ШМ І (26)'!Q10+'[1]Чуднівська ШМ І (27)'!Q10+'[1]Житомирська ХШ РОЗДІЛ І (40)'!Q10+'[1]Миропіль РОЗДІЛ І (40)'!Q10</f>
        <v>0</v>
      </c>
      <c r="R10" s="16">
        <f>'[1]Муз школа Бердичів (6)'!R10+'[1] МШ № 5 жит. І  (5)'!R10+'[1] МШ № 4 жит. І  (4)'!R10+'[1] МШ № 3 жит. І  (3)'!R10+'[1] МШ № 2 жит. І  (2)'!R10+'[1] МШ № 1 жит. І '!R10+'[1]Бердичівська ХШ РОЗДІЛ І (2)'!R10+'[1]Коростишівська ХШ РОЗДІЛ І'!R10+'[1]Брусилівська РОЗДІЛ І '!R10+'[1]Хорошівська  І (5)'!R10+'[1]Новоград - вол  І (10)'!R10+'[1]Малин  І (7)'!R10+'[1]Коростенська  І (6)'!R10+'[1]Іршанська шм  І (5)'!R10+'[1]Любарська шм  І (4)'!R10+'[1]Коростишівська  І (3)'!R10+'[1]Ємільчинська(4)'!R10+'[1]Лугинська  І (6)'!R10+'[1]Першотравнева І (7)'!R10+'[1]Овруцька І (8)'!R10+'[1]Олевська І (9)'!R10+'[1]Овруцька ХШ РОЗДІЛ І (10)'!R10+'[1]Попільнянська І (11)'!R10+'[1]Радомишельська І (12)'!R10+'[1]Ружинська  І (13)'!R10+'[1]Черняхівська І (14)'!R10+'[1]Новоборівська  І (15)'!R10+'[1]Новогуйвинська І (16)'!R10+'[1]Барашівська  І (17)'!R10+'[1]Грозинська І (18)'!R10+'[1]Словечанська  І (19)'!R10+'[1]Сінгурівська І (20)'!R10+'[1]Високопічська ШМ І (21)'!R10+'[1]Андрушівська ШМ І (22)'!R10+'[1]Баранівська ШМ (23)'!R10+'[1]Романівська ШМ І (25)'!R10+'[1]Пулинська ШМ І (26)'!R10+'[1]Чуднівська ШМ І (27)'!R10+'[1]Житомирська ХШ РОЗДІЛ І (40)'!R10+'[1]Миропіль РОЗДІЛ І (40)'!R10</f>
        <v>0</v>
      </c>
      <c r="S10" s="16">
        <f>'[1]Муз школа Бердичів (6)'!S10+'[1] МШ № 5 жит. І  (5)'!S10+'[1] МШ № 4 жит. І  (4)'!S10+'[1] МШ № 3 жит. І  (3)'!S10+'[1] МШ № 2 жит. І  (2)'!S10+'[1] МШ № 1 жит. І '!S10+'[1]Бердичівська ХШ РОЗДІЛ І (2)'!S10+'[1]Коростишівська ХШ РОЗДІЛ І'!S10+'[1]Брусилівська РОЗДІЛ І '!S10+'[1]Хорошівська  І (5)'!S10+'[1]Новоград - вол  І (10)'!S10+'[1]Малин  І (7)'!S10+'[1]Коростенська  І (6)'!S10+'[1]Іршанська шм  І (5)'!S10+'[1]Любарська шм  І (4)'!S10+'[1]Коростишівська  І (3)'!S10+'[1]Ємільчинська(4)'!S10+'[1]Лугинська  І (6)'!S10+'[1]Першотравнева І (7)'!S10+'[1]Овруцька І (8)'!S10+'[1]Олевська І (9)'!S10+'[1]Овруцька ХШ РОЗДІЛ І (10)'!S10+'[1]Попільнянська І (11)'!S10+'[1]Радомишельська І (12)'!S10+'[1]Ружинська  І (13)'!S10+'[1]Черняхівська І (14)'!S10+'[1]Новоборівська  І (15)'!S10+'[1]Новогуйвинська І (16)'!S10+'[1]Барашівська  І (17)'!S10+'[1]Грозинська І (18)'!S10+'[1]Словечанська  І (19)'!S10+'[1]Сінгурівська І (20)'!S10+'[1]Високопічська ШМ І (21)'!S10+'[1]Андрушівська ШМ І (22)'!S10+'[1]Баранівська ШМ (23)'!S10+'[1]Романівська ШМ І (25)'!S10+'[1]Пулинська ШМ І (26)'!S10+'[1]Чуднівська ШМ І (27)'!S10+'[1]Житомирська ХШ РОЗДІЛ І (40)'!S10+'[1]Миропіль РОЗДІЛ І (40)'!S10</f>
        <v>0</v>
      </c>
      <c r="T10" s="16">
        <f>'[1]Муз школа Бердичів (6)'!T10+'[1] МШ № 5 жит. І  (5)'!T10+'[1] МШ № 4 жит. І  (4)'!T10+'[1] МШ № 3 жит. І  (3)'!T10+'[1] МШ № 2 жит. І  (2)'!T10+'[1] МШ № 1 жит. І '!T10+'[1]Бердичівська ХШ РОЗДІЛ І (2)'!T10+'[1]Коростишівська ХШ РОЗДІЛ І'!T10+'[1]Брусилівська РОЗДІЛ І '!T10+'[1]Хорошівська  І (5)'!T10+'[1]Новоград - вол  І (10)'!T10+'[1]Малин  І (7)'!T10+'[1]Коростенська  І (6)'!T10+'[1]Іршанська шм  І (5)'!T10+'[1]Любарська шм  І (4)'!T10+'[1]Коростишівська  І (3)'!T10+'[1]Ємільчинська(4)'!T10+'[1]Лугинська  І (6)'!T10+'[1]Першотравнева І (7)'!T10+'[1]Овруцька І (8)'!T10+'[1]Олевська І (9)'!T10+'[1]Овруцька ХШ РОЗДІЛ І (10)'!T10+'[1]Попільнянська І (11)'!T10+'[1]Радомишельська І (12)'!T10+'[1]Ружинська  І (13)'!T10+'[1]Черняхівська І (14)'!T10+'[1]Новоборівська  І (15)'!T10+'[1]Новогуйвинська І (16)'!T10+'[1]Барашівська  І (17)'!T10+'[1]Грозинська І (18)'!T10+'[1]Словечанська  І (19)'!T10+'[1]Сінгурівська І (20)'!T10+'[1]Високопічська ШМ І (21)'!T10+'[1]Андрушівська ШМ І (22)'!T10+'[1]Баранівська ШМ (23)'!T10+'[1]Романівська ШМ І (25)'!T10+'[1]Пулинська ШМ І (26)'!T10+'[1]Чуднівська ШМ І (27)'!T10+'[1]Житомирська ХШ РОЗДІЛ І (40)'!T10+'[1]Миропіль РОЗДІЛ І (40)'!T10</f>
        <v>0</v>
      </c>
      <c r="U10" s="16">
        <f>'[1]Муз школа Бердичів (6)'!U10+'[1] МШ № 5 жит. І  (5)'!U10+'[1] МШ № 4 жит. І  (4)'!U10+'[1] МШ № 3 жит. І  (3)'!U10+'[1] МШ № 2 жит. І  (2)'!U10+'[1] МШ № 1 жит. І '!U10+'[1]Бердичівська ХШ РОЗДІЛ І (2)'!U10+'[1]Коростишівська ХШ РОЗДІЛ І'!U10+'[1]Брусилівська РОЗДІЛ І '!U10+'[1]Хорошівська  І (5)'!U10+'[1]Новоград - вол  І (10)'!U10+'[1]Малин  І (7)'!U10+'[1]Коростенська  І (6)'!U10+'[1]Іршанська шм  І (5)'!U10+'[1]Любарська шм  І (4)'!U10+'[1]Коростишівська  І (3)'!U10+'[1]Ємільчинська(4)'!U10+'[1]Лугинська  І (6)'!U10+'[1]Першотравнева І (7)'!U10+'[1]Овруцька І (8)'!U10+'[1]Олевська І (9)'!U10+'[1]Овруцька ХШ РОЗДІЛ І (10)'!U10+'[1]Попільнянська І (11)'!U10+'[1]Радомишельська І (12)'!U10+'[1]Ружинська  І (13)'!U10+'[1]Черняхівська І (14)'!U10+'[1]Новоборівська  І (15)'!U10+'[1]Новогуйвинська І (16)'!U10+'[1]Барашівська  І (17)'!U10+'[1]Грозинська І (18)'!U10+'[1]Словечанська  І (19)'!U10+'[1]Сінгурівська І (20)'!U10+'[1]Високопічська ШМ І (21)'!U10+'[1]Андрушівська ШМ І (22)'!U10+'[1]Баранівська ШМ (23)'!U10+'[1]Романівська ШМ І (25)'!U10+'[1]Пулинська ШМ І (26)'!U10+'[1]Чуднівська ШМ І (27)'!U10+'[1]Житомирська ХШ РОЗДІЛ І (40)'!U10+'[1]Миропіль РОЗДІЛ І (40)'!U10</f>
        <v>0</v>
      </c>
      <c r="V10" s="16">
        <f>'[1]Муз школа Бердичів (6)'!V10+'[1] МШ № 5 жит. І  (5)'!V10+'[1] МШ № 4 жит. І  (4)'!V10+'[1] МШ № 3 жит. І  (3)'!V10+'[1] МШ № 2 жит. І  (2)'!V10+'[1] МШ № 1 жит. І '!V10+'[1]Бердичівська ХШ РОЗДІЛ І (2)'!V10+'[1]Коростишівська ХШ РОЗДІЛ І'!V10+'[1]Брусилівська РОЗДІЛ І '!V10+'[1]Хорошівська  І (5)'!V10+'[1]Новоград - вол  І (10)'!V10+'[1]Малин  І (7)'!V10+'[1]Коростенська  І (6)'!V10+'[1]Іршанська шм  І (5)'!V10+'[1]Любарська шм  І (4)'!V10+'[1]Коростишівська  І (3)'!V10+'[1]Ємільчинська(4)'!V10+'[1]Лугинська  І (6)'!V10+'[1]Першотравнева І (7)'!V10+'[1]Овруцька І (8)'!V10+'[1]Олевська І (9)'!V10+'[1]Овруцька ХШ РОЗДІЛ І (10)'!V10+'[1]Попільнянська І (11)'!V10+'[1]Радомишельська І (12)'!V10+'[1]Ружинська  І (13)'!V10+'[1]Черняхівська І (14)'!V10+'[1]Новоборівська  І (15)'!V10+'[1]Новогуйвинська І (16)'!V10+'[1]Барашівська  І (17)'!V10+'[1]Грозинська І (18)'!V10+'[1]Словечанська  І (19)'!V10+'[1]Сінгурівська І (20)'!V10+'[1]Високопічська ШМ І (21)'!V10+'[1]Андрушівська ШМ І (22)'!V10+'[1]Баранівська ШМ (23)'!V10+'[1]Романівська ШМ І (25)'!V10+'[1]Пулинська ШМ І (26)'!V10+'[1]Чуднівська ШМ І (27)'!V10+'[1]Житомирська ХШ РОЗДІЛ І (40)'!V10+'[1]Миропіль РОЗДІЛ І (40)'!V10</f>
        <v>0</v>
      </c>
      <c r="W10" s="16">
        <f>'[1]Муз школа Бердичів (6)'!W10+'[1] МШ № 5 жит. І  (5)'!W10+'[1] МШ № 4 жит. І  (4)'!W10+'[1] МШ № 3 жит. І  (3)'!W10+'[1] МШ № 2 жит. І  (2)'!W10+'[1] МШ № 1 жит. І '!W10+'[1]Бердичівська ХШ РОЗДІЛ І (2)'!W10+'[1]Коростишівська ХШ РОЗДІЛ І'!W10+'[1]Брусилівська РОЗДІЛ І '!W10+'[1]Хорошівська  І (5)'!W10+'[1]Новоград - вол  І (10)'!W10+'[1]Малин  І (7)'!W10+'[1]Коростенська  І (6)'!W10+'[1]Іршанська шм  І (5)'!W10+'[1]Любарська шм  І (4)'!W10+'[1]Коростишівська  І (3)'!W10+'[1]Ємільчинська(4)'!W10+'[1]Лугинська  І (6)'!W10+'[1]Першотравнева І (7)'!W10+'[1]Овруцька І (8)'!W10+'[1]Олевська І (9)'!W10+'[1]Овруцька ХШ РОЗДІЛ І (10)'!W10+'[1]Попільнянська І (11)'!W10+'[1]Радомишельська І (12)'!W10+'[1]Ружинська  І (13)'!W10+'[1]Черняхівська І (14)'!W10+'[1]Новоборівська  І (15)'!W10+'[1]Новогуйвинська І (16)'!W10+'[1]Барашівська  І (17)'!W10+'[1]Грозинська І (18)'!W10+'[1]Словечанська  І (19)'!W10+'[1]Сінгурівська І (20)'!W10+'[1]Високопічська ШМ І (21)'!W10+'[1]Андрушівська ШМ І (22)'!W10+'[1]Баранівська ШМ (23)'!W10+'[1]Романівська ШМ І (25)'!W10+'[1]Пулинська ШМ І (26)'!W10+'[1]Чуднівська ШМ І (27)'!W10+'[1]Житомирська ХШ РОЗДІЛ І (40)'!W10+'[1]Миропіль РОЗДІЛ І (40)'!W10</f>
        <v>0</v>
      </c>
      <c r="X10" s="16">
        <f>'[1]Муз школа Бердичів (6)'!X10+'[1] МШ № 5 жит. І  (5)'!X10+'[1] МШ № 4 жит. І  (4)'!X10+'[1] МШ № 3 жит. І  (3)'!X10+'[1] МШ № 2 жит. І  (2)'!X10+'[1] МШ № 1 жит. І '!X10+'[1]Бердичівська ХШ РОЗДІЛ І (2)'!X10+'[1]Коростишівська ХШ РОЗДІЛ І'!X10+'[1]Брусилівська РОЗДІЛ І '!X10+'[1]Хорошівська  І (5)'!X10+'[1]Новоград - вол  І (10)'!X10+'[1]Малин  І (7)'!X10+'[1]Коростенська  І (6)'!X10+'[1]Іршанська шм  І (5)'!X10+'[1]Любарська шм  І (4)'!X10+'[1]Коростишівська  І (3)'!X10+'[1]Ємільчинська(4)'!X10+'[1]Лугинська  І (6)'!X10+'[1]Першотравнева І (7)'!X10+'[1]Овруцька І (8)'!X10+'[1]Олевська І (9)'!X10+'[1]Овруцька ХШ РОЗДІЛ І (10)'!X10+'[1]Попільнянська І (11)'!X10+'[1]Радомишельська І (12)'!X10+'[1]Ружинська  І (13)'!X10+'[1]Черняхівська І (14)'!X10+'[1]Новоборівська  І (15)'!X10+'[1]Новогуйвинська І (16)'!X10+'[1]Барашівська  І (17)'!X10+'[1]Грозинська І (18)'!X10+'[1]Словечанська  І (19)'!X10+'[1]Сінгурівська І (20)'!X10+'[1]Високопічська ШМ І (21)'!X10+'[1]Андрушівська ШМ І (22)'!X10+'[1]Баранівська ШМ (23)'!X10+'[1]Романівська ШМ І (25)'!X10+'[1]Пулинська ШМ І (26)'!X10+'[1]Чуднівська ШМ І (27)'!X10+'[1]Житомирська ХШ РОЗДІЛ І (40)'!X10+'[1]Миропіль РОЗДІЛ І (40)'!X10</f>
        <v>0</v>
      </c>
    </row>
    <row r="11" spans="1:24" ht="41.25" customHeight="1" x14ac:dyDescent="0.25">
      <c r="A11" s="18" t="s">
        <v>27</v>
      </c>
      <c r="B11" s="23" t="s">
        <v>7</v>
      </c>
      <c r="C11" s="16">
        <f>'[1]Муз школа Бердичів (6)'!C11+'[1] МШ № 5 жит. І  (5)'!C11+'[1] МШ № 4 жит. І  (4)'!C11+'[1] МШ № 3 жит. І  (3)'!C11+'[1] МШ № 2 жит. І  (2)'!C11+'[1] МШ № 1 жит. І '!C11+'[1]Бердичівська ХШ РОЗДІЛ І (2)'!C11+'[1]Коростишівська ХШ РОЗДІЛ І'!C11+'[1]Брусилівська РОЗДІЛ І '!C11+'[1]Хорошівська  І (5)'!C11+'[1]Новоград - вол  І (10)'!C11+'[1]Малин  І (7)'!C11+'[1]Коростенська  І (6)'!C11+'[1]Іршанська шм  І (5)'!C11+'[1]Любарська шм  І (4)'!C11+'[1]Коростишівська  І (3)'!C11+'[1]Ємільчинська(4)'!C11+'[1]Лугинська  І (6)'!C11+'[1]Першотравнева І (7)'!C11+'[1]Овруцька І (8)'!C11+'[1]Олевська І (9)'!C11+'[1]Овруцька ХШ РОЗДІЛ І (10)'!C11+'[1]Попільнянська І (11)'!C11+'[1]Радомишельська І (12)'!C11+'[1]Ружинська  І (13)'!C11+'[1]Черняхівська І (14)'!C11+'[1]Новоборівська  І (15)'!C11+'[1]Новогуйвинська І (16)'!C11+'[1]Барашівська  І (17)'!C11+'[1]Грозинська І (18)'!C11+'[1]Словечанська  І (19)'!C11+'[1]Сінгурівська І (20)'!C11+'[1]Високопічська ШМ І (21)'!C11+'[1]Андрушівська ШМ І (22)'!C11+'[1]Баранівська ШМ (23)'!C11+'[1]Романівська ШМ І (25)'!C11+'[1]Пулинська ШМ І (26)'!C11+'[1]Чуднівська ШМ І (27)'!C11+'[1]Житомирська ХШ РОЗДІЛ І (40)'!C11+'[1]Миропіль РОЗДІЛ І (40)'!C11</f>
        <v>0</v>
      </c>
      <c r="D11" s="16">
        <f>'[1]Муз школа Бердичів (6)'!D11+'[1] МШ № 5 жит. І  (5)'!D11+'[1] МШ № 4 жит. І  (4)'!D11+'[1] МШ № 3 жит. І  (3)'!D11+'[1] МШ № 2 жит. І  (2)'!D11+'[1] МШ № 1 жит. І '!D11+'[1]Бердичівська ХШ РОЗДІЛ І (2)'!D11+'[1]Коростишівська ХШ РОЗДІЛ І'!D11+'[1]Брусилівська РОЗДІЛ І '!D11+'[1]Хорошівська  І (5)'!D11+'[1]Новоград - вол  І (10)'!D11+'[1]Малин  І (7)'!D11+'[1]Коростенська  І (6)'!D11+'[1]Іршанська шм  І (5)'!D11+'[1]Любарська шм  І (4)'!D11+'[1]Коростишівська  І (3)'!D11+'[1]Ємільчинська(4)'!D11+'[1]Лугинська  І (6)'!D11+'[1]Першотравнева І (7)'!D11+'[1]Овруцька І (8)'!D11+'[1]Олевська І (9)'!D11+'[1]Овруцька ХШ РОЗДІЛ І (10)'!D11+'[1]Попільнянська І (11)'!D11+'[1]Радомишельська І (12)'!D11+'[1]Ружинська  І (13)'!D11+'[1]Черняхівська І (14)'!D11+'[1]Новоборівська  І (15)'!D11+'[1]Новогуйвинська І (16)'!D11+'[1]Барашівська  І (17)'!D11+'[1]Грозинська І (18)'!D11+'[1]Словечанська  І (19)'!D11+'[1]Сінгурівська І (20)'!D11+'[1]Високопічська ШМ І (21)'!D11+'[1]Андрушівська ШМ І (22)'!D11+'[1]Баранівська ШМ (23)'!D11+'[1]Романівська ШМ І (25)'!D11+'[1]Пулинська ШМ І (26)'!D11+'[1]Чуднівська ШМ І (27)'!D11+'[1]Житомирська ХШ РОЗДІЛ І (40)'!D11+'[1]Миропіль РОЗДІЛ І (40)'!D11</f>
        <v>0</v>
      </c>
      <c r="E11" s="16">
        <f>'[1]Муз школа Бердичів (6)'!E11+'[1] МШ № 5 жит. І  (5)'!E11+'[1] МШ № 4 жит. І  (4)'!E11+'[1] МШ № 3 жит. І  (3)'!E11+'[1] МШ № 2 жит. І  (2)'!E11+'[1] МШ № 1 жит. І '!E11+'[1]Бердичівська ХШ РОЗДІЛ І (2)'!E11+'[1]Коростишівська ХШ РОЗДІЛ І'!E11+'[1]Брусилівська РОЗДІЛ І '!E11+'[1]Хорошівська  І (5)'!E11+'[1]Новоград - вол  І (10)'!E11+'[1]Малин  І (7)'!E11+'[1]Коростенська  І (6)'!E11+'[1]Іршанська шм  І (5)'!E11+'[1]Любарська шм  І (4)'!E11+'[1]Коростишівська  І (3)'!E11+'[1]Ємільчинська(4)'!E11+'[1]Лугинська  І (6)'!E11+'[1]Першотравнева І (7)'!E11+'[1]Овруцька І (8)'!E11+'[1]Олевська І (9)'!E11+'[1]Овруцька ХШ РОЗДІЛ І (10)'!E11+'[1]Попільнянська І (11)'!E11+'[1]Радомишельська І (12)'!E11+'[1]Ружинська  І (13)'!E11+'[1]Черняхівська І (14)'!E11+'[1]Новоборівська  І (15)'!E11+'[1]Новогуйвинська І (16)'!E11+'[1]Барашівська  І (17)'!E11+'[1]Грозинська І (18)'!E11+'[1]Словечанська  І (19)'!E11+'[1]Сінгурівська І (20)'!E11+'[1]Високопічська ШМ І (21)'!E11+'[1]Андрушівська ШМ І (22)'!E11+'[1]Баранівська ШМ (23)'!E11+'[1]Романівська ШМ І (25)'!E11+'[1]Пулинська ШМ І (26)'!E11+'[1]Чуднівська ШМ І (27)'!E11+'[1]Житомирська ХШ РОЗДІЛ І (40)'!E11+'[1]Миропіль РОЗДІЛ І (40)'!E11</f>
        <v>0</v>
      </c>
      <c r="F11" s="16">
        <f>'[1]Муз школа Бердичів (6)'!F11+'[1] МШ № 5 жит. І  (5)'!F11+'[1] МШ № 4 жит. І  (4)'!F11+'[1] МШ № 3 жит. І  (3)'!F11+'[1] МШ № 2 жит. І  (2)'!F11+'[1] МШ № 1 жит. І '!F11+'[1]Бердичівська ХШ РОЗДІЛ І (2)'!F11+'[1]Коростишівська ХШ РОЗДІЛ І'!F11+'[1]Брусилівська РОЗДІЛ І '!F11+'[1]Хорошівська  І (5)'!F11+'[1]Новоград - вол  І (10)'!F11+'[1]Малин  І (7)'!F11+'[1]Коростенська  І (6)'!F11+'[1]Іршанська шм  І (5)'!F11+'[1]Любарська шм  І (4)'!F11+'[1]Коростишівська  І (3)'!F11+'[1]Ємільчинська(4)'!F11+'[1]Лугинська  І (6)'!F11+'[1]Першотравнева І (7)'!F11+'[1]Овруцька І (8)'!F11+'[1]Олевська І (9)'!F11+'[1]Овруцька ХШ РОЗДІЛ І (10)'!F11+'[1]Попільнянська І (11)'!F11+'[1]Радомишельська І (12)'!F11+'[1]Ружинська  І (13)'!F11+'[1]Черняхівська І (14)'!F11+'[1]Новоборівська  І (15)'!F11+'[1]Новогуйвинська І (16)'!F11+'[1]Барашівська  І (17)'!F11+'[1]Грозинська І (18)'!F11+'[1]Словечанська  І (19)'!F11+'[1]Сінгурівська І (20)'!F11+'[1]Високопічська ШМ І (21)'!F11+'[1]Андрушівська ШМ І (22)'!F11+'[1]Баранівська ШМ (23)'!F11+'[1]Романівська ШМ І (25)'!F11+'[1]Пулинська ШМ І (26)'!F11+'[1]Чуднівська ШМ І (27)'!F11+'[1]Житомирська ХШ РОЗДІЛ І (40)'!F11+'[1]Миропіль РОЗДІЛ І (40)'!F11</f>
        <v>0</v>
      </c>
      <c r="G11" s="16">
        <f>'[1]Муз школа Бердичів (6)'!G11+'[1] МШ № 5 жит. І  (5)'!G11+'[1] МШ № 4 жит. І  (4)'!G11+'[1] МШ № 3 жит. І  (3)'!G11+'[1] МШ № 2 жит. І  (2)'!G11+'[1] МШ № 1 жит. І '!G11+'[1]Бердичівська ХШ РОЗДІЛ І (2)'!G11+'[1]Коростишівська ХШ РОЗДІЛ І'!G11+'[1]Брусилівська РОЗДІЛ І '!G11+'[1]Хорошівська  І (5)'!G11+'[1]Новоград - вол  І (10)'!G11+'[1]Малин  І (7)'!G11+'[1]Коростенська  І (6)'!G11+'[1]Іршанська шм  І (5)'!G11+'[1]Любарська шм  І (4)'!G11+'[1]Коростишівська  І (3)'!G11+'[1]Ємільчинська(4)'!G11+'[1]Лугинська  І (6)'!G11+'[1]Першотравнева І (7)'!G11+'[1]Овруцька І (8)'!G11+'[1]Олевська І (9)'!G11+'[1]Овруцька ХШ РОЗДІЛ І (10)'!G11+'[1]Попільнянська І (11)'!G11+'[1]Радомишельська І (12)'!G11+'[1]Ружинська  І (13)'!G11+'[1]Черняхівська І (14)'!G11+'[1]Новоборівська  І (15)'!G11+'[1]Новогуйвинська І (16)'!G11+'[1]Барашівська  І (17)'!G11+'[1]Грозинська І (18)'!G11+'[1]Словечанська  І (19)'!G11+'[1]Сінгурівська І (20)'!G11+'[1]Високопічська ШМ І (21)'!G11+'[1]Андрушівська ШМ І (22)'!G11+'[1]Баранівська ШМ (23)'!G11+'[1]Романівська ШМ І (25)'!G11+'[1]Пулинська ШМ І (26)'!G11+'[1]Чуднівська ШМ І (27)'!G11+'[1]Житомирська ХШ РОЗДІЛ І (40)'!G11+'[1]Миропіль РОЗДІЛ І (40)'!G11</f>
        <v>0</v>
      </c>
      <c r="H11" s="16">
        <f>'[1]Муз школа Бердичів (6)'!H11+'[1] МШ № 5 жит. І  (5)'!H11+'[1] МШ № 4 жит. І  (4)'!H11+'[1] МШ № 3 жит. І  (3)'!H11+'[1] МШ № 2 жит. І  (2)'!H11+'[1] МШ № 1 жит. І '!H11+'[1]Бердичівська ХШ РОЗДІЛ І (2)'!H11+'[1]Коростишівська ХШ РОЗДІЛ І'!H11+'[1]Брусилівська РОЗДІЛ І '!H11+'[1]Хорошівська  І (5)'!H11+'[1]Новоград - вол  І (10)'!H11+'[1]Малин  І (7)'!H11+'[1]Коростенська  І (6)'!H11+'[1]Іршанська шм  І (5)'!H11+'[1]Любарська шм  І (4)'!H11+'[1]Коростишівська  І (3)'!H11+'[1]Ємільчинська(4)'!H11+'[1]Лугинська  І (6)'!H11+'[1]Першотравнева І (7)'!H11+'[1]Овруцька І (8)'!H11+'[1]Олевська І (9)'!H11+'[1]Овруцька ХШ РОЗДІЛ І (10)'!H11+'[1]Попільнянська І (11)'!H11+'[1]Радомишельська І (12)'!H11+'[1]Ружинська  І (13)'!H11+'[1]Черняхівська І (14)'!H11+'[1]Новоборівська  І (15)'!H11+'[1]Новогуйвинська І (16)'!H11+'[1]Барашівська  І (17)'!H11+'[1]Грозинська І (18)'!H11+'[1]Словечанська  І (19)'!H11+'[1]Сінгурівська І (20)'!H11+'[1]Високопічська ШМ І (21)'!H11+'[1]Андрушівська ШМ І (22)'!H11+'[1]Баранівська ШМ (23)'!H11+'[1]Романівська ШМ І (25)'!H11+'[1]Пулинська ШМ І (26)'!H11+'[1]Чуднівська ШМ І (27)'!H11+'[1]Житомирська ХШ РОЗДІЛ І (40)'!H11+'[1]Миропіль РОЗДІЛ І (40)'!H11</f>
        <v>0</v>
      </c>
      <c r="I11" s="16">
        <f>'[1]Муз школа Бердичів (6)'!I11+'[1] МШ № 5 жит. І  (5)'!I11+'[1] МШ № 4 жит. І  (4)'!I11+'[1] МШ № 3 жит. І  (3)'!I11+'[1] МШ № 2 жит. І  (2)'!I11+'[1] МШ № 1 жит. І '!I11+'[1]Бердичівська ХШ РОЗДІЛ І (2)'!I11+'[1]Коростишівська ХШ РОЗДІЛ І'!I11+'[1]Брусилівська РОЗДІЛ І '!I11+'[1]Хорошівська  І (5)'!I11+'[1]Новоград - вол  І (10)'!I11+'[1]Малин  І (7)'!I11+'[1]Коростенська  І (6)'!I11+'[1]Іршанська шм  І (5)'!I11+'[1]Любарська шм  І (4)'!I11+'[1]Коростишівська  І (3)'!I11+'[1]Ємільчинська(4)'!I11+'[1]Лугинська  І (6)'!I11+'[1]Першотравнева І (7)'!I11+'[1]Овруцька І (8)'!I11+'[1]Олевська І (9)'!I11+'[1]Овруцька ХШ РОЗДІЛ І (10)'!I11+'[1]Попільнянська І (11)'!I11+'[1]Радомишельська І (12)'!I11+'[1]Ружинська  І (13)'!I11+'[1]Черняхівська І (14)'!I11+'[1]Новоборівська  І (15)'!I11+'[1]Новогуйвинська І (16)'!I11+'[1]Барашівська  І (17)'!I11+'[1]Грозинська І (18)'!I11+'[1]Словечанська  І (19)'!I11+'[1]Сінгурівська І (20)'!I11+'[1]Високопічська ШМ І (21)'!I11+'[1]Андрушівська ШМ І (22)'!I11+'[1]Баранівська ШМ (23)'!I11+'[1]Романівська ШМ І (25)'!I11+'[1]Пулинська ШМ І (26)'!I11+'[1]Чуднівська ШМ І (27)'!I11+'[1]Житомирська ХШ РОЗДІЛ І (40)'!I11+'[1]Миропіль РОЗДІЛ І (40)'!I11</f>
        <v>0</v>
      </c>
      <c r="J11" s="16">
        <f>'[1]Муз школа Бердичів (6)'!J11+'[1] МШ № 5 жит. І  (5)'!J11+'[1] МШ № 4 жит. І  (4)'!J11+'[1] МШ № 3 жит. І  (3)'!J11+'[1] МШ № 2 жит. І  (2)'!J11+'[1] МШ № 1 жит. І '!J11+'[1]Бердичівська ХШ РОЗДІЛ І (2)'!J11+'[1]Коростишівська ХШ РОЗДІЛ І'!J11+'[1]Брусилівська РОЗДІЛ І '!J11+'[1]Хорошівська  І (5)'!J11+'[1]Новоград - вол  І (10)'!J11+'[1]Малин  І (7)'!J11+'[1]Коростенська  І (6)'!J11+'[1]Іршанська шм  І (5)'!J11+'[1]Любарська шм  І (4)'!J11+'[1]Коростишівська  І (3)'!J11+'[1]Ємільчинська(4)'!J11+'[1]Лугинська  І (6)'!J11+'[1]Першотравнева І (7)'!J11+'[1]Овруцька І (8)'!J11+'[1]Олевська І (9)'!J11+'[1]Овруцька ХШ РОЗДІЛ І (10)'!J11+'[1]Попільнянська І (11)'!J11+'[1]Радомишельська І (12)'!J11+'[1]Ружинська  І (13)'!J11+'[1]Черняхівська І (14)'!J11+'[1]Новоборівська  І (15)'!J11+'[1]Новогуйвинська І (16)'!J11+'[1]Барашівська  І (17)'!J11+'[1]Грозинська І (18)'!J11+'[1]Словечанська  І (19)'!J11+'[1]Сінгурівська І (20)'!J11+'[1]Високопічська ШМ І (21)'!J11+'[1]Андрушівська ШМ І (22)'!J11+'[1]Баранівська ШМ (23)'!J11+'[1]Романівська ШМ І (25)'!J11+'[1]Пулинська ШМ І (26)'!J11+'[1]Чуднівська ШМ І (27)'!J11+'[1]Житомирська ХШ РОЗДІЛ І (40)'!J11+'[1]Миропіль РОЗДІЛ І (40)'!J11</f>
        <v>0</v>
      </c>
      <c r="K11" s="16">
        <f>'[1]Муз школа Бердичів (6)'!K11+'[1] МШ № 5 жит. І  (5)'!K11+'[1] МШ № 4 жит. І  (4)'!K11+'[1] МШ № 3 жит. І  (3)'!K11+'[1] МШ № 2 жит. І  (2)'!K11+'[1] МШ № 1 жит. І '!K11+'[1]Бердичівська ХШ РОЗДІЛ І (2)'!K11+'[1]Коростишівська ХШ РОЗДІЛ І'!K11+'[1]Брусилівська РОЗДІЛ І '!K11+'[1]Хорошівська  І (5)'!K11+'[1]Новоград - вол  І (10)'!K11+'[1]Малин  І (7)'!K11+'[1]Коростенська  І (6)'!K11+'[1]Іршанська шм  І (5)'!K11+'[1]Любарська шм  І (4)'!K11+'[1]Коростишівська  І (3)'!K11+'[1]Ємільчинська(4)'!K11+'[1]Лугинська  І (6)'!K11+'[1]Першотравнева І (7)'!K11+'[1]Овруцька І (8)'!K11+'[1]Олевська І (9)'!K11+'[1]Овруцька ХШ РОЗДІЛ І (10)'!K11+'[1]Попільнянська І (11)'!K11+'[1]Радомишельська І (12)'!K11+'[1]Ружинська  І (13)'!K11+'[1]Черняхівська І (14)'!K11+'[1]Новоборівська  І (15)'!K11+'[1]Новогуйвинська І (16)'!K11+'[1]Барашівська  І (17)'!K11+'[1]Грозинська І (18)'!K11+'[1]Словечанська  І (19)'!K11+'[1]Сінгурівська І (20)'!K11+'[1]Високопічська ШМ І (21)'!K11+'[1]Андрушівська ШМ І (22)'!K11+'[1]Баранівська ШМ (23)'!K11+'[1]Романівська ШМ І (25)'!K11+'[1]Пулинська ШМ І (26)'!K11+'[1]Чуднівська ШМ І (27)'!K11+'[1]Житомирська ХШ РОЗДІЛ І (40)'!K11+'[1]Миропіль РОЗДІЛ І (40)'!K11</f>
        <v>0</v>
      </c>
      <c r="L11" s="16">
        <f>'[1]Муз школа Бердичів (6)'!L11+'[1] МШ № 5 жит. І  (5)'!L11+'[1] МШ № 4 жит. І  (4)'!L11+'[1] МШ № 3 жит. І  (3)'!L11+'[1] МШ № 2 жит. І  (2)'!L11+'[1] МШ № 1 жит. І '!L11+'[1]Бердичівська ХШ РОЗДІЛ І (2)'!L11+'[1]Коростишівська ХШ РОЗДІЛ І'!L11+'[1]Брусилівська РОЗДІЛ І '!L11+'[1]Хорошівська  І (5)'!L11+'[1]Новоград - вол  І (10)'!L11+'[1]Малин  І (7)'!L11+'[1]Коростенська  І (6)'!L11+'[1]Іршанська шм  І (5)'!L11+'[1]Любарська шм  І (4)'!L11+'[1]Коростишівська  І (3)'!L11+'[1]Ємільчинська(4)'!L11+'[1]Лугинська  І (6)'!L11+'[1]Першотравнева І (7)'!L11+'[1]Овруцька І (8)'!L11+'[1]Олевська І (9)'!L11+'[1]Овруцька ХШ РОЗДІЛ І (10)'!L11+'[1]Попільнянська І (11)'!L11+'[1]Радомишельська І (12)'!L11+'[1]Ружинська  І (13)'!L11+'[1]Черняхівська І (14)'!L11+'[1]Новоборівська  І (15)'!L11+'[1]Новогуйвинська І (16)'!L11+'[1]Барашівська  І (17)'!L11+'[1]Грозинська І (18)'!L11+'[1]Словечанська  І (19)'!L11+'[1]Сінгурівська І (20)'!L11+'[1]Високопічська ШМ І (21)'!L11+'[1]Андрушівська ШМ І (22)'!L11+'[1]Баранівська ШМ (23)'!L11+'[1]Романівська ШМ І (25)'!L11+'[1]Пулинська ШМ І (26)'!L11+'[1]Чуднівська ШМ І (27)'!L11+'[1]Житомирська ХШ РОЗДІЛ І (40)'!L11+'[1]Миропіль РОЗДІЛ І (40)'!L11</f>
        <v>0</v>
      </c>
      <c r="M11" s="16">
        <f>'[1]Муз школа Бердичів (6)'!M11+'[1] МШ № 5 жит. І  (5)'!M11+'[1] МШ № 4 жит. І  (4)'!M11+'[1] МШ № 3 жит. І  (3)'!M11+'[1] МШ № 2 жит. І  (2)'!M11+'[1] МШ № 1 жит. І '!M11+'[1]Бердичівська ХШ РОЗДІЛ І (2)'!M11+'[1]Коростишівська ХШ РОЗДІЛ І'!M11+'[1]Брусилівська РОЗДІЛ І '!M11+'[1]Хорошівська  І (5)'!M11+'[1]Новоград - вол  І (10)'!M11+'[1]Малин  І (7)'!M11+'[1]Коростенська  І (6)'!M11+'[1]Іршанська шм  І (5)'!M11+'[1]Любарська шм  І (4)'!M11+'[1]Коростишівська  І (3)'!M11+'[1]Ємільчинська(4)'!M11+'[1]Лугинська  І (6)'!M11+'[1]Першотравнева І (7)'!M11+'[1]Овруцька І (8)'!M11+'[1]Олевська І (9)'!M11+'[1]Овруцька ХШ РОЗДІЛ І (10)'!M11+'[1]Попільнянська І (11)'!M11+'[1]Радомишельська І (12)'!M11+'[1]Ружинська  І (13)'!M11+'[1]Черняхівська І (14)'!M11+'[1]Новоборівська  І (15)'!M11+'[1]Новогуйвинська І (16)'!M11+'[1]Барашівська  І (17)'!M11+'[1]Грозинська І (18)'!M11+'[1]Словечанська  І (19)'!M11+'[1]Сінгурівська І (20)'!M11+'[1]Високопічська ШМ І (21)'!M11+'[1]Андрушівська ШМ І (22)'!M11+'[1]Баранівська ШМ (23)'!M11+'[1]Романівська ШМ І (25)'!M11+'[1]Пулинська ШМ І (26)'!M11+'[1]Чуднівська ШМ І (27)'!M11+'[1]Житомирська ХШ РОЗДІЛ І (40)'!M11+'[1]Миропіль РОЗДІЛ І (40)'!M11</f>
        <v>0</v>
      </c>
      <c r="N11" s="16">
        <f>'[1]Муз школа Бердичів (6)'!N11+'[1] МШ № 5 жит. І  (5)'!N11+'[1] МШ № 4 жит. І  (4)'!N11+'[1] МШ № 3 жит. І  (3)'!N11+'[1] МШ № 2 жит. І  (2)'!N11+'[1] МШ № 1 жит. І '!N11+'[1]Бердичівська ХШ РОЗДІЛ І (2)'!N11+'[1]Коростишівська ХШ РОЗДІЛ І'!N11+'[1]Брусилівська РОЗДІЛ І '!N11+'[1]Хорошівська  І (5)'!N11+'[1]Новоград - вол  І (10)'!N11+'[1]Малин  І (7)'!N11+'[1]Коростенська  І (6)'!N11+'[1]Іршанська шм  І (5)'!N11+'[1]Любарська шм  І (4)'!N11+'[1]Коростишівська  І (3)'!N11+'[1]Ємільчинська(4)'!N11+'[1]Лугинська  І (6)'!N11+'[1]Першотравнева І (7)'!N11+'[1]Овруцька І (8)'!N11+'[1]Олевська І (9)'!N11+'[1]Овруцька ХШ РОЗДІЛ І (10)'!N11+'[1]Попільнянська І (11)'!N11+'[1]Радомишельська І (12)'!N11+'[1]Ружинська  І (13)'!N11+'[1]Черняхівська І (14)'!N11+'[1]Новоборівська  І (15)'!N11+'[1]Новогуйвинська І (16)'!N11+'[1]Барашівська  І (17)'!N11+'[1]Грозинська І (18)'!N11+'[1]Словечанська  І (19)'!N11+'[1]Сінгурівська І (20)'!N11+'[1]Високопічська ШМ І (21)'!N11+'[1]Андрушівська ШМ І (22)'!N11+'[1]Баранівська ШМ (23)'!N11+'[1]Романівська ШМ І (25)'!N11+'[1]Пулинська ШМ І (26)'!N11+'[1]Чуднівська ШМ І (27)'!N11+'[1]Житомирська ХШ РОЗДІЛ І (40)'!N11+'[1]Миропіль РОЗДІЛ І (40)'!N11</f>
        <v>0</v>
      </c>
      <c r="O11" s="16">
        <f>'[1]Муз школа Бердичів (6)'!O11+'[1] МШ № 5 жит. І  (5)'!O11+'[1] МШ № 4 жит. І  (4)'!O11+'[1] МШ № 3 жит. І  (3)'!O11+'[1] МШ № 2 жит. І  (2)'!O11+'[1] МШ № 1 жит. І '!O11+'[1]Бердичівська ХШ РОЗДІЛ І (2)'!O11+'[1]Коростишівська ХШ РОЗДІЛ І'!O11+'[1]Брусилівська РОЗДІЛ І '!O11+'[1]Хорошівська  І (5)'!O11+'[1]Новоград - вол  І (10)'!O11+'[1]Малин  І (7)'!O11+'[1]Коростенська  І (6)'!O11+'[1]Іршанська шм  І (5)'!O11+'[1]Любарська шм  І (4)'!O11+'[1]Коростишівська  І (3)'!O11+'[1]Ємільчинська(4)'!O11+'[1]Лугинська  І (6)'!O11+'[1]Першотравнева І (7)'!O11+'[1]Овруцька І (8)'!O11+'[1]Олевська І (9)'!O11+'[1]Овруцька ХШ РОЗДІЛ І (10)'!O11+'[1]Попільнянська І (11)'!O11+'[1]Радомишельська І (12)'!O11+'[1]Ружинська  І (13)'!O11+'[1]Черняхівська І (14)'!O11+'[1]Новоборівська  І (15)'!O11+'[1]Новогуйвинська І (16)'!O11+'[1]Барашівська  І (17)'!O11+'[1]Грозинська І (18)'!O11+'[1]Словечанська  І (19)'!O11+'[1]Сінгурівська І (20)'!O11+'[1]Високопічська ШМ І (21)'!O11+'[1]Андрушівська ШМ І (22)'!O11+'[1]Баранівська ШМ (23)'!O11+'[1]Романівська ШМ І (25)'!O11+'[1]Пулинська ШМ І (26)'!O11+'[1]Чуднівська ШМ І (27)'!O11+'[1]Житомирська ХШ РОЗДІЛ І (40)'!O11+'[1]Миропіль РОЗДІЛ І (40)'!O11</f>
        <v>0</v>
      </c>
      <c r="P11" s="16">
        <f>'[1]Муз школа Бердичів (6)'!P11+'[1] МШ № 5 жит. І  (5)'!P11+'[1] МШ № 4 жит. І  (4)'!P11+'[1] МШ № 3 жит. І  (3)'!P11+'[1] МШ № 2 жит. І  (2)'!P11+'[1] МШ № 1 жит. І '!P11+'[1]Бердичівська ХШ РОЗДІЛ І (2)'!P11+'[1]Коростишівська ХШ РОЗДІЛ І'!P11+'[1]Брусилівська РОЗДІЛ І '!P11+'[1]Хорошівська  І (5)'!P11+'[1]Новоград - вол  І (10)'!P11+'[1]Малин  І (7)'!P11+'[1]Коростенська  І (6)'!P11+'[1]Іршанська шм  І (5)'!P11+'[1]Любарська шм  І (4)'!P11+'[1]Коростишівська  І (3)'!P11+'[1]Ємільчинська(4)'!P11+'[1]Лугинська  І (6)'!P11+'[1]Першотравнева І (7)'!P11+'[1]Овруцька І (8)'!P11+'[1]Олевська І (9)'!P11+'[1]Овруцька ХШ РОЗДІЛ І (10)'!P11+'[1]Попільнянська І (11)'!P11+'[1]Радомишельська І (12)'!P11+'[1]Ружинська  І (13)'!P11+'[1]Черняхівська І (14)'!P11+'[1]Новоборівська  І (15)'!P11+'[1]Новогуйвинська І (16)'!P11+'[1]Барашівська  І (17)'!P11+'[1]Грозинська І (18)'!P11+'[1]Словечанська  І (19)'!P11+'[1]Сінгурівська І (20)'!P11+'[1]Високопічська ШМ І (21)'!P11+'[1]Андрушівська ШМ І (22)'!P11+'[1]Баранівська ШМ (23)'!P11+'[1]Романівська ШМ І (25)'!P11+'[1]Пулинська ШМ І (26)'!P11+'[1]Чуднівська ШМ І (27)'!P11+'[1]Житомирська ХШ РОЗДІЛ І (40)'!P11+'[1]Миропіль РОЗДІЛ І (40)'!P11</f>
        <v>0</v>
      </c>
      <c r="Q11" s="16">
        <f>'[1]Муз школа Бердичів (6)'!Q11+'[1] МШ № 5 жит. І  (5)'!Q11+'[1] МШ № 4 жит. І  (4)'!Q11+'[1] МШ № 3 жит. І  (3)'!Q11+'[1] МШ № 2 жит. І  (2)'!Q11+'[1] МШ № 1 жит. І '!Q11+'[1]Бердичівська ХШ РОЗДІЛ І (2)'!Q11+'[1]Коростишівська ХШ РОЗДІЛ І'!Q11+'[1]Брусилівська РОЗДІЛ І '!Q11+'[1]Хорошівська  І (5)'!Q11+'[1]Новоград - вол  І (10)'!Q11+'[1]Малин  І (7)'!Q11+'[1]Коростенська  І (6)'!Q11+'[1]Іршанська шм  І (5)'!Q11+'[1]Любарська шм  І (4)'!Q11+'[1]Коростишівська  І (3)'!Q11+'[1]Ємільчинська(4)'!Q11+'[1]Лугинська  І (6)'!Q11+'[1]Першотравнева І (7)'!Q11+'[1]Овруцька І (8)'!Q11+'[1]Олевська І (9)'!Q11+'[1]Овруцька ХШ РОЗДІЛ І (10)'!Q11+'[1]Попільнянська І (11)'!Q11+'[1]Радомишельська І (12)'!Q11+'[1]Ружинська  І (13)'!Q11+'[1]Черняхівська І (14)'!Q11+'[1]Новоборівська  І (15)'!Q11+'[1]Новогуйвинська І (16)'!Q11+'[1]Барашівська  І (17)'!Q11+'[1]Грозинська І (18)'!Q11+'[1]Словечанська  І (19)'!Q11+'[1]Сінгурівська І (20)'!Q11+'[1]Високопічська ШМ І (21)'!Q11+'[1]Андрушівська ШМ І (22)'!Q11+'[1]Баранівська ШМ (23)'!Q11+'[1]Романівська ШМ І (25)'!Q11+'[1]Пулинська ШМ І (26)'!Q11+'[1]Чуднівська ШМ І (27)'!Q11+'[1]Житомирська ХШ РОЗДІЛ І (40)'!Q11+'[1]Миропіль РОЗДІЛ І (40)'!Q11</f>
        <v>0</v>
      </c>
      <c r="R11" s="16">
        <f>'[1]Муз школа Бердичів (6)'!R11+'[1] МШ № 5 жит. І  (5)'!R11+'[1] МШ № 4 жит. І  (4)'!R11+'[1] МШ № 3 жит. І  (3)'!R11+'[1] МШ № 2 жит. І  (2)'!R11+'[1] МШ № 1 жит. І '!R11+'[1]Бердичівська ХШ РОЗДІЛ І (2)'!R11+'[1]Коростишівська ХШ РОЗДІЛ І'!R11+'[1]Брусилівська РОЗДІЛ І '!R11+'[1]Хорошівська  І (5)'!R11+'[1]Новоград - вол  І (10)'!R11+'[1]Малин  І (7)'!R11+'[1]Коростенська  І (6)'!R11+'[1]Іршанська шм  І (5)'!R11+'[1]Любарська шм  І (4)'!R11+'[1]Коростишівська  І (3)'!R11+'[1]Ємільчинська(4)'!R11+'[1]Лугинська  І (6)'!R11+'[1]Першотравнева І (7)'!R11+'[1]Овруцька І (8)'!R11+'[1]Олевська І (9)'!R11+'[1]Овруцька ХШ РОЗДІЛ І (10)'!R11+'[1]Попільнянська І (11)'!R11+'[1]Радомишельська І (12)'!R11+'[1]Ружинська  І (13)'!R11+'[1]Черняхівська І (14)'!R11+'[1]Новоборівська  І (15)'!R11+'[1]Новогуйвинська І (16)'!R11+'[1]Барашівська  І (17)'!R11+'[1]Грозинська І (18)'!R11+'[1]Словечанська  І (19)'!R11+'[1]Сінгурівська І (20)'!R11+'[1]Високопічська ШМ І (21)'!R11+'[1]Андрушівська ШМ І (22)'!R11+'[1]Баранівська ШМ (23)'!R11+'[1]Романівська ШМ І (25)'!R11+'[1]Пулинська ШМ І (26)'!R11+'[1]Чуднівська ШМ І (27)'!R11+'[1]Житомирська ХШ РОЗДІЛ І (40)'!R11+'[1]Миропіль РОЗДІЛ І (40)'!R11</f>
        <v>0</v>
      </c>
      <c r="S11" s="16">
        <f>'[1]Муз школа Бердичів (6)'!S11+'[1] МШ № 5 жит. І  (5)'!S11+'[1] МШ № 4 жит. І  (4)'!S11+'[1] МШ № 3 жит. І  (3)'!S11+'[1] МШ № 2 жит. І  (2)'!S11+'[1] МШ № 1 жит. І '!S11+'[1]Бердичівська ХШ РОЗДІЛ І (2)'!S11+'[1]Коростишівська ХШ РОЗДІЛ І'!S11+'[1]Брусилівська РОЗДІЛ І '!S11+'[1]Хорошівська  І (5)'!S11+'[1]Новоград - вол  І (10)'!S11+'[1]Малин  І (7)'!S11+'[1]Коростенська  І (6)'!S11+'[1]Іршанська шм  І (5)'!S11+'[1]Любарська шм  І (4)'!S11+'[1]Коростишівська  І (3)'!S11+'[1]Ємільчинська(4)'!S11+'[1]Лугинська  І (6)'!S11+'[1]Першотравнева І (7)'!S11+'[1]Овруцька І (8)'!S11+'[1]Олевська І (9)'!S11+'[1]Овруцька ХШ РОЗДІЛ І (10)'!S11+'[1]Попільнянська І (11)'!S11+'[1]Радомишельська І (12)'!S11+'[1]Ружинська  І (13)'!S11+'[1]Черняхівська І (14)'!S11+'[1]Новоборівська  І (15)'!S11+'[1]Новогуйвинська І (16)'!S11+'[1]Барашівська  І (17)'!S11+'[1]Грозинська І (18)'!S11+'[1]Словечанська  І (19)'!S11+'[1]Сінгурівська І (20)'!S11+'[1]Високопічська ШМ І (21)'!S11+'[1]Андрушівська ШМ І (22)'!S11+'[1]Баранівська ШМ (23)'!S11+'[1]Романівська ШМ І (25)'!S11+'[1]Пулинська ШМ І (26)'!S11+'[1]Чуднівська ШМ І (27)'!S11+'[1]Житомирська ХШ РОЗДІЛ І (40)'!S11+'[1]Миропіль РОЗДІЛ І (40)'!S11</f>
        <v>0</v>
      </c>
      <c r="T11" s="16">
        <f>'[1]Муз школа Бердичів (6)'!T11+'[1] МШ № 5 жит. І  (5)'!T11+'[1] МШ № 4 жит. І  (4)'!T11+'[1] МШ № 3 жит. І  (3)'!T11+'[1] МШ № 2 жит. І  (2)'!T11+'[1] МШ № 1 жит. І '!T11+'[1]Бердичівська ХШ РОЗДІЛ І (2)'!T11+'[1]Коростишівська ХШ РОЗДІЛ І'!T11+'[1]Брусилівська РОЗДІЛ І '!T11+'[1]Хорошівська  І (5)'!T11+'[1]Новоград - вол  І (10)'!T11+'[1]Малин  І (7)'!T11+'[1]Коростенська  І (6)'!T11+'[1]Іршанська шм  І (5)'!T11+'[1]Любарська шм  І (4)'!T11+'[1]Коростишівська  І (3)'!T11+'[1]Ємільчинська(4)'!T11+'[1]Лугинська  І (6)'!T11+'[1]Першотравнева І (7)'!T11+'[1]Овруцька І (8)'!T11+'[1]Олевська І (9)'!T11+'[1]Овруцька ХШ РОЗДІЛ І (10)'!T11+'[1]Попільнянська І (11)'!T11+'[1]Радомишельська І (12)'!T11+'[1]Ружинська  І (13)'!T11+'[1]Черняхівська І (14)'!T11+'[1]Новоборівська  І (15)'!T11+'[1]Новогуйвинська І (16)'!T11+'[1]Барашівська  І (17)'!T11+'[1]Грозинська І (18)'!T11+'[1]Словечанська  І (19)'!T11+'[1]Сінгурівська І (20)'!T11+'[1]Високопічська ШМ І (21)'!T11+'[1]Андрушівська ШМ І (22)'!T11+'[1]Баранівська ШМ (23)'!T11+'[1]Романівська ШМ І (25)'!T11+'[1]Пулинська ШМ І (26)'!T11+'[1]Чуднівська ШМ І (27)'!T11+'[1]Житомирська ХШ РОЗДІЛ І (40)'!T11+'[1]Миропіль РОЗДІЛ І (40)'!T11</f>
        <v>0</v>
      </c>
      <c r="U11" s="16">
        <f>'[1]Муз школа Бердичів (6)'!U11+'[1] МШ № 5 жит. І  (5)'!U11+'[1] МШ № 4 жит. І  (4)'!U11+'[1] МШ № 3 жит. І  (3)'!U11+'[1] МШ № 2 жит. І  (2)'!U11+'[1] МШ № 1 жит. І '!U11+'[1]Бердичівська ХШ РОЗДІЛ І (2)'!U11+'[1]Коростишівська ХШ РОЗДІЛ І'!U11+'[1]Брусилівська РОЗДІЛ І '!U11+'[1]Хорошівська  І (5)'!U11+'[1]Новоград - вол  І (10)'!U11+'[1]Малин  І (7)'!U11+'[1]Коростенська  І (6)'!U11+'[1]Іршанська шм  І (5)'!U11+'[1]Любарська шм  І (4)'!U11+'[1]Коростишівська  І (3)'!U11+'[1]Ємільчинська(4)'!U11+'[1]Лугинська  І (6)'!U11+'[1]Першотравнева І (7)'!U11+'[1]Овруцька І (8)'!U11+'[1]Олевська І (9)'!U11+'[1]Овруцька ХШ РОЗДІЛ І (10)'!U11+'[1]Попільнянська І (11)'!U11+'[1]Радомишельська І (12)'!U11+'[1]Ружинська  І (13)'!U11+'[1]Черняхівська І (14)'!U11+'[1]Новоборівська  І (15)'!U11+'[1]Новогуйвинська І (16)'!U11+'[1]Барашівська  І (17)'!U11+'[1]Грозинська І (18)'!U11+'[1]Словечанська  І (19)'!U11+'[1]Сінгурівська І (20)'!U11+'[1]Високопічська ШМ І (21)'!U11+'[1]Андрушівська ШМ І (22)'!U11+'[1]Баранівська ШМ (23)'!U11+'[1]Романівська ШМ І (25)'!U11+'[1]Пулинська ШМ І (26)'!U11+'[1]Чуднівська ШМ І (27)'!U11+'[1]Житомирська ХШ РОЗДІЛ І (40)'!U11+'[1]Миропіль РОЗДІЛ І (40)'!U11</f>
        <v>0</v>
      </c>
      <c r="V11" s="16">
        <f>'[1]Муз школа Бердичів (6)'!V11+'[1] МШ № 5 жит. І  (5)'!V11+'[1] МШ № 4 жит. І  (4)'!V11+'[1] МШ № 3 жит. І  (3)'!V11+'[1] МШ № 2 жит. І  (2)'!V11+'[1] МШ № 1 жит. І '!V11+'[1]Бердичівська ХШ РОЗДІЛ І (2)'!V11+'[1]Коростишівська ХШ РОЗДІЛ І'!V11+'[1]Брусилівська РОЗДІЛ І '!V11+'[1]Хорошівська  І (5)'!V11+'[1]Новоград - вол  І (10)'!V11+'[1]Малин  І (7)'!V11+'[1]Коростенська  І (6)'!V11+'[1]Іршанська шм  І (5)'!V11+'[1]Любарська шм  І (4)'!V11+'[1]Коростишівська  І (3)'!V11+'[1]Ємільчинська(4)'!V11+'[1]Лугинська  І (6)'!V11+'[1]Першотравнева І (7)'!V11+'[1]Овруцька І (8)'!V11+'[1]Олевська І (9)'!V11+'[1]Овруцька ХШ РОЗДІЛ І (10)'!V11+'[1]Попільнянська І (11)'!V11+'[1]Радомишельська І (12)'!V11+'[1]Ружинська  І (13)'!V11+'[1]Черняхівська І (14)'!V11+'[1]Новоборівська  І (15)'!V11+'[1]Новогуйвинська І (16)'!V11+'[1]Барашівська  І (17)'!V11+'[1]Грозинська І (18)'!V11+'[1]Словечанська  І (19)'!V11+'[1]Сінгурівська І (20)'!V11+'[1]Високопічська ШМ І (21)'!V11+'[1]Андрушівська ШМ І (22)'!V11+'[1]Баранівська ШМ (23)'!V11+'[1]Романівська ШМ І (25)'!V11+'[1]Пулинська ШМ І (26)'!V11+'[1]Чуднівська ШМ І (27)'!V11+'[1]Житомирська ХШ РОЗДІЛ І (40)'!V11+'[1]Миропіль РОЗДІЛ І (40)'!V11</f>
        <v>0</v>
      </c>
      <c r="W11" s="16">
        <f>'[1]Муз школа Бердичів (6)'!W11+'[1] МШ № 5 жит. І  (5)'!W11+'[1] МШ № 4 жит. І  (4)'!W11+'[1] МШ № 3 жит. І  (3)'!W11+'[1] МШ № 2 жит. І  (2)'!W11+'[1] МШ № 1 жит. І '!W11+'[1]Бердичівська ХШ РОЗДІЛ І (2)'!W11+'[1]Коростишівська ХШ РОЗДІЛ І'!W11+'[1]Брусилівська РОЗДІЛ І '!W11+'[1]Хорошівська  І (5)'!W11+'[1]Новоград - вол  І (10)'!W11+'[1]Малин  І (7)'!W11+'[1]Коростенська  І (6)'!W11+'[1]Іршанська шм  І (5)'!W11+'[1]Любарська шм  І (4)'!W11+'[1]Коростишівська  І (3)'!W11+'[1]Ємільчинська(4)'!W11+'[1]Лугинська  І (6)'!W11+'[1]Першотравнева І (7)'!W11+'[1]Овруцька І (8)'!W11+'[1]Олевська І (9)'!W11+'[1]Овруцька ХШ РОЗДІЛ І (10)'!W11+'[1]Попільнянська І (11)'!W11+'[1]Радомишельська І (12)'!W11+'[1]Ружинська  І (13)'!W11+'[1]Черняхівська І (14)'!W11+'[1]Новоборівська  І (15)'!W11+'[1]Новогуйвинська І (16)'!W11+'[1]Барашівська  І (17)'!W11+'[1]Грозинська І (18)'!W11+'[1]Словечанська  І (19)'!W11+'[1]Сінгурівська І (20)'!W11+'[1]Високопічська ШМ І (21)'!W11+'[1]Андрушівська ШМ І (22)'!W11+'[1]Баранівська ШМ (23)'!W11+'[1]Романівська ШМ І (25)'!W11+'[1]Пулинська ШМ І (26)'!W11+'[1]Чуднівська ШМ І (27)'!W11+'[1]Житомирська ХШ РОЗДІЛ І (40)'!W11+'[1]Миропіль РОЗДІЛ І (40)'!W11</f>
        <v>0</v>
      </c>
      <c r="X11" s="16">
        <f>'[1]Муз школа Бердичів (6)'!X11+'[1] МШ № 5 жит. І  (5)'!X11+'[1] МШ № 4 жит. І  (4)'!X11+'[1] МШ № 3 жит. І  (3)'!X11+'[1] МШ № 2 жит. І  (2)'!X11+'[1] МШ № 1 жит. І '!X11+'[1]Бердичівська ХШ РОЗДІЛ І (2)'!X11+'[1]Коростишівська ХШ РОЗДІЛ І'!X11+'[1]Брусилівська РОЗДІЛ І '!X11+'[1]Хорошівська  І (5)'!X11+'[1]Новоград - вол  І (10)'!X11+'[1]Малин  І (7)'!X11+'[1]Коростенська  І (6)'!X11+'[1]Іршанська шм  І (5)'!X11+'[1]Любарська шм  І (4)'!X11+'[1]Коростишівська  І (3)'!X11+'[1]Ємільчинська(4)'!X11+'[1]Лугинська  І (6)'!X11+'[1]Першотравнева І (7)'!X11+'[1]Овруцька І (8)'!X11+'[1]Олевська І (9)'!X11+'[1]Овруцька ХШ РОЗДІЛ І (10)'!X11+'[1]Попільнянська І (11)'!X11+'[1]Радомишельська І (12)'!X11+'[1]Ружинська  І (13)'!X11+'[1]Черняхівська І (14)'!X11+'[1]Новоборівська  І (15)'!X11+'[1]Новогуйвинська І (16)'!X11+'[1]Барашівська  І (17)'!X11+'[1]Грозинська І (18)'!X11+'[1]Словечанська  І (19)'!X11+'[1]Сінгурівська І (20)'!X11+'[1]Високопічська ШМ І (21)'!X11+'[1]Андрушівська ШМ І (22)'!X11+'[1]Баранівська ШМ (23)'!X11+'[1]Романівська ШМ І (25)'!X11+'[1]Пулинська ШМ І (26)'!X11+'[1]Чуднівська ШМ І (27)'!X11+'[1]Житомирська ХШ РОЗДІЛ І (40)'!X11+'[1]Миропіль РОЗДІЛ І (40)'!X11</f>
        <v>0</v>
      </c>
    </row>
    <row r="12" spans="1:24" ht="41.25" customHeight="1" x14ac:dyDescent="0.25">
      <c r="A12" s="18" t="s">
        <v>28</v>
      </c>
      <c r="B12" s="23" t="s">
        <v>6</v>
      </c>
      <c r="C12" s="16">
        <f>'[1]Муз школа Бердичів (6)'!C12+'[1] МШ № 5 жит. І  (5)'!C12+'[1] МШ № 4 жит. І  (4)'!C12+'[1] МШ № 3 жит. І  (3)'!C12+'[1] МШ № 2 жит. І  (2)'!C12+'[1] МШ № 1 жит. І '!C12+'[1]Бердичівська ХШ РОЗДІЛ І (2)'!C12+'[1]Коростишівська ХШ РОЗДІЛ І'!C12+'[1]Брусилівська РОЗДІЛ І '!C12+'[1]Хорошівська  І (5)'!C12+'[1]Новоград - вол  І (10)'!C12+'[1]Малин  І (7)'!C12+'[1]Коростенська  І (6)'!C12+'[1]Іршанська шм  І (5)'!C12+'[1]Любарська шм  І (4)'!C12+'[1]Коростишівська  І (3)'!C12+'[1]Ємільчинська(4)'!C12+'[1]Лугинська  І (6)'!C12+'[1]Першотравнева І (7)'!C12+'[1]Овруцька І (8)'!C12+'[1]Олевська І (9)'!C12+'[1]Овруцька ХШ РОЗДІЛ І (10)'!C12+'[1]Попільнянська І (11)'!C12+'[1]Радомишельська І (12)'!C12+'[1]Ружинська  І (13)'!C12+'[1]Черняхівська І (14)'!C12+'[1]Новоборівська  І (15)'!C12+'[1]Новогуйвинська І (16)'!C12+'[1]Барашівська  І (17)'!C12+'[1]Грозинська І (18)'!C12+'[1]Словечанська  І (19)'!C12+'[1]Сінгурівська І (20)'!C12+'[1]Високопічська ШМ І (21)'!C12+'[1]Андрушівська ШМ І (22)'!C12+'[1]Баранівська ШМ (23)'!C12+'[1]Романівська ШМ І (25)'!C12+'[1]Пулинська ШМ І (26)'!C12+'[1]Чуднівська ШМ І (27)'!C12+'[1]Житомирська ХШ РОЗДІЛ І (40)'!C12+'[1]Миропіль РОЗДІЛ І (40)'!C12</f>
        <v>0</v>
      </c>
      <c r="D12" s="16">
        <f>'[1]Муз школа Бердичів (6)'!D12+'[1] МШ № 5 жит. І  (5)'!D12+'[1] МШ № 4 жит. І  (4)'!D12+'[1] МШ № 3 жит. І  (3)'!D12+'[1] МШ № 2 жит. І  (2)'!D12+'[1] МШ № 1 жит. І '!D12+'[1]Бердичівська ХШ РОЗДІЛ І (2)'!D12+'[1]Коростишівська ХШ РОЗДІЛ І'!D12+'[1]Брусилівська РОЗДІЛ І '!D12+'[1]Хорошівська  І (5)'!D12+'[1]Новоград - вол  І (10)'!D12+'[1]Малин  І (7)'!D12+'[1]Коростенська  І (6)'!D12+'[1]Іршанська шм  І (5)'!D12+'[1]Любарська шм  І (4)'!D12+'[1]Коростишівська  І (3)'!D12+'[1]Ємільчинська(4)'!D12+'[1]Лугинська  І (6)'!D12+'[1]Першотравнева І (7)'!D12+'[1]Овруцька І (8)'!D12+'[1]Олевська І (9)'!D12+'[1]Овруцька ХШ РОЗДІЛ І (10)'!D12+'[1]Попільнянська І (11)'!D12+'[1]Радомишельська І (12)'!D12+'[1]Ружинська  І (13)'!D12+'[1]Черняхівська І (14)'!D12+'[1]Новоборівська  І (15)'!D12+'[1]Новогуйвинська І (16)'!D12+'[1]Барашівська  І (17)'!D12+'[1]Грозинська І (18)'!D12+'[1]Словечанська  І (19)'!D12+'[1]Сінгурівська І (20)'!D12+'[1]Високопічська ШМ І (21)'!D12+'[1]Андрушівська ШМ І (22)'!D12+'[1]Баранівська ШМ (23)'!D12+'[1]Романівська ШМ І (25)'!D12+'[1]Пулинська ШМ І (26)'!D12+'[1]Чуднівська ШМ І (27)'!D12+'[1]Житомирська ХШ РОЗДІЛ І (40)'!D12+'[1]Миропіль РОЗДІЛ І (40)'!D12</f>
        <v>0</v>
      </c>
      <c r="E12" s="16">
        <f>'[1]Муз школа Бердичів (6)'!E12+'[1] МШ № 5 жит. І  (5)'!E12+'[1] МШ № 4 жит. І  (4)'!E12+'[1] МШ № 3 жит. І  (3)'!E12+'[1] МШ № 2 жит. І  (2)'!E12+'[1] МШ № 1 жит. І '!E12+'[1]Бердичівська ХШ РОЗДІЛ І (2)'!E12+'[1]Коростишівська ХШ РОЗДІЛ І'!E12+'[1]Брусилівська РОЗДІЛ І '!E12+'[1]Хорошівська  І (5)'!E12+'[1]Новоград - вол  І (10)'!E12+'[1]Малин  І (7)'!E12+'[1]Коростенська  І (6)'!E12+'[1]Іршанська шм  І (5)'!E12+'[1]Любарська шм  І (4)'!E12+'[1]Коростишівська  І (3)'!E12+'[1]Ємільчинська(4)'!E12+'[1]Лугинська  І (6)'!E12+'[1]Першотравнева І (7)'!E12+'[1]Овруцька І (8)'!E12+'[1]Олевська І (9)'!E12+'[1]Овруцька ХШ РОЗДІЛ І (10)'!E12+'[1]Попільнянська І (11)'!E12+'[1]Радомишельська І (12)'!E12+'[1]Ружинська  І (13)'!E12+'[1]Черняхівська І (14)'!E12+'[1]Новоборівська  І (15)'!E12+'[1]Новогуйвинська І (16)'!E12+'[1]Барашівська  І (17)'!E12+'[1]Грозинська І (18)'!E12+'[1]Словечанська  І (19)'!E12+'[1]Сінгурівська І (20)'!E12+'[1]Високопічська ШМ І (21)'!E12+'[1]Андрушівська ШМ І (22)'!E12+'[1]Баранівська ШМ (23)'!E12+'[1]Романівська ШМ І (25)'!E12+'[1]Пулинська ШМ І (26)'!E12+'[1]Чуднівська ШМ І (27)'!E12+'[1]Житомирська ХШ РОЗДІЛ І (40)'!E12+'[1]Миропіль РОЗДІЛ І (40)'!E12</f>
        <v>0</v>
      </c>
      <c r="F12" s="16">
        <f>'[1]Муз школа Бердичів (6)'!F12+'[1] МШ № 5 жит. І  (5)'!F12+'[1] МШ № 4 жит. І  (4)'!F12+'[1] МШ № 3 жит. І  (3)'!F12+'[1] МШ № 2 жит. І  (2)'!F12+'[1] МШ № 1 жит. І '!F12+'[1]Бердичівська ХШ РОЗДІЛ І (2)'!F12+'[1]Коростишівська ХШ РОЗДІЛ І'!F12+'[1]Брусилівська РОЗДІЛ І '!F12+'[1]Хорошівська  І (5)'!F12+'[1]Новоград - вол  І (10)'!F12+'[1]Малин  І (7)'!F12+'[1]Коростенська  І (6)'!F12+'[1]Іршанська шм  І (5)'!F12+'[1]Любарська шм  І (4)'!F12+'[1]Коростишівська  І (3)'!F12+'[1]Ємільчинська(4)'!F12+'[1]Лугинська  І (6)'!F12+'[1]Першотравнева І (7)'!F12+'[1]Овруцька І (8)'!F12+'[1]Олевська І (9)'!F12+'[1]Овруцька ХШ РОЗДІЛ І (10)'!F12+'[1]Попільнянська І (11)'!F12+'[1]Радомишельська І (12)'!F12+'[1]Ружинська  І (13)'!F12+'[1]Черняхівська І (14)'!F12+'[1]Новоборівська  І (15)'!F12+'[1]Новогуйвинська І (16)'!F12+'[1]Барашівська  І (17)'!F12+'[1]Грозинська І (18)'!F12+'[1]Словечанська  І (19)'!F12+'[1]Сінгурівська І (20)'!F12+'[1]Високопічська ШМ І (21)'!F12+'[1]Андрушівська ШМ І (22)'!F12+'[1]Баранівська ШМ (23)'!F12+'[1]Романівська ШМ І (25)'!F12+'[1]Пулинська ШМ І (26)'!F12+'[1]Чуднівська ШМ І (27)'!F12+'[1]Житомирська ХШ РОЗДІЛ І (40)'!F12+'[1]Миропіль РОЗДІЛ І (40)'!F12</f>
        <v>0</v>
      </c>
      <c r="G12" s="16">
        <f>'[1]Муз школа Бердичів (6)'!G12+'[1] МШ № 5 жит. І  (5)'!G12+'[1] МШ № 4 жит. І  (4)'!G12+'[1] МШ № 3 жит. І  (3)'!G12+'[1] МШ № 2 жит. І  (2)'!G12+'[1] МШ № 1 жит. І '!G12+'[1]Бердичівська ХШ РОЗДІЛ І (2)'!G12+'[1]Коростишівська ХШ РОЗДІЛ І'!G12+'[1]Брусилівська РОЗДІЛ І '!G12+'[1]Хорошівська  І (5)'!G12+'[1]Новоград - вол  І (10)'!G12+'[1]Малин  І (7)'!G12+'[1]Коростенська  І (6)'!G12+'[1]Іршанська шм  І (5)'!G12+'[1]Любарська шм  І (4)'!G12+'[1]Коростишівська  І (3)'!G12+'[1]Ємільчинська(4)'!G12+'[1]Лугинська  І (6)'!G12+'[1]Першотравнева І (7)'!G12+'[1]Овруцька І (8)'!G12+'[1]Олевська І (9)'!G12+'[1]Овруцька ХШ РОЗДІЛ І (10)'!G12+'[1]Попільнянська І (11)'!G12+'[1]Радомишельська І (12)'!G12+'[1]Ружинська  І (13)'!G12+'[1]Черняхівська І (14)'!G12+'[1]Новоборівська  І (15)'!G12+'[1]Новогуйвинська І (16)'!G12+'[1]Барашівська  І (17)'!G12+'[1]Грозинська І (18)'!G12+'[1]Словечанська  І (19)'!G12+'[1]Сінгурівська І (20)'!G12+'[1]Високопічська ШМ І (21)'!G12+'[1]Андрушівська ШМ І (22)'!G12+'[1]Баранівська ШМ (23)'!G12+'[1]Романівська ШМ І (25)'!G12+'[1]Пулинська ШМ І (26)'!G12+'[1]Чуднівська ШМ І (27)'!G12+'[1]Житомирська ХШ РОЗДІЛ І (40)'!G12+'[1]Миропіль РОЗДІЛ І (40)'!G12</f>
        <v>0</v>
      </c>
      <c r="H12" s="16">
        <f>'[1]Муз школа Бердичів (6)'!H12+'[1] МШ № 5 жит. І  (5)'!H12+'[1] МШ № 4 жит. І  (4)'!H12+'[1] МШ № 3 жит. І  (3)'!H12+'[1] МШ № 2 жит. І  (2)'!H12+'[1] МШ № 1 жит. І '!H12+'[1]Бердичівська ХШ РОЗДІЛ І (2)'!H12+'[1]Коростишівська ХШ РОЗДІЛ І'!H12+'[1]Брусилівська РОЗДІЛ І '!H12+'[1]Хорошівська  І (5)'!H12+'[1]Новоград - вол  І (10)'!H12+'[1]Малин  І (7)'!H12+'[1]Коростенська  І (6)'!H12+'[1]Іршанська шм  І (5)'!H12+'[1]Любарська шм  І (4)'!H12+'[1]Коростишівська  І (3)'!H12+'[1]Ємільчинська(4)'!H12+'[1]Лугинська  І (6)'!H12+'[1]Першотравнева І (7)'!H12+'[1]Овруцька І (8)'!H12+'[1]Олевська І (9)'!H12+'[1]Овруцька ХШ РОЗДІЛ І (10)'!H12+'[1]Попільнянська І (11)'!H12+'[1]Радомишельська І (12)'!H12+'[1]Ружинська  І (13)'!H12+'[1]Черняхівська І (14)'!H12+'[1]Новоборівська  І (15)'!H12+'[1]Новогуйвинська І (16)'!H12+'[1]Барашівська  І (17)'!H12+'[1]Грозинська І (18)'!H12+'[1]Словечанська  І (19)'!H12+'[1]Сінгурівська І (20)'!H12+'[1]Високопічська ШМ І (21)'!H12+'[1]Андрушівська ШМ І (22)'!H12+'[1]Баранівська ШМ (23)'!H12+'[1]Романівська ШМ І (25)'!H12+'[1]Пулинська ШМ І (26)'!H12+'[1]Чуднівська ШМ І (27)'!H12+'[1]Житомирська ХШ РОЗДІЛ І (40)'!H12+'[1]Миропіль РОЗДІЛ І (40)'!H12</f>
        <v>0</v>
      </c>
      <c r="I12" s="16">
        <f>'[1]Муз школа Бердичів (6)'!I12+'[1] МШ № 5 жит. І  (5)'!I12+'[1] МШ № 4 жит. І  (4)'!I12+'[1] МШ № 3 жит. І  (3)'!I12+'[1] МШ № 2 жит. І  (2)'!I12+'[1] МШ № 1 жит. І '!I12+'[1]Бердичівська ХШ РОЗДІЛ І (2)'!I12+'[1]Коростишівська ХШ РОЗДІЛ І'!I12+'[1]Брусилівська РОЗДІЛ І '!I12+'[1]Хорошівська  І (5)'!I12+'[1]Новоград - вол  І (10)'!I12+'[1]Малин  І (7)'!I12+'[1]Коростенська  І (6)'!I12+'[1]Іршанська шм  І (5)'!I12+'[1]Любарська шм  І (4)'!I12+'[1]Коростишівська  І (3)'!I12+'[1]Ємільчинська(4)'!I12+'[1]Лугинська  І (6)'!I12+'[1]Першотравнева І (7)'!I12+'[1]Овруцька І (8)'!I12+'[1]Олевська І (9)'!I12+'[1]Овруцька ХШ РОЗДІЛ І (10)'!I12+'[1]Попільнянська І (11)'!I12+'[1]Радомишельська І (12)'!I12+'[1]Ружинська  І (13)'!I12+'[1]Черняхівська І (14)'!I12+'[1]Новоборівська  І (15)'!I12+'[1]Новогуйвинська І (16)'!I12+'[1]Барашівська  І (17)'!I12+'[1]Грозинська І (18)'!I12+'[1]Словечанська  І (19)'!I12+'[1]Сінгурівська І (20)'!I12+'[1]Високопічська ШМ І (21)'!I12+'[1]Андрушівська ШМ І (22)'!I12+'[1]Баранівська ШМ (23)'!I12+'[1]Романівська ШМ І (25)'!I12+'[1]Пулинська ШМ І (26)'!I12+'[1]Чуднівська ШМ І (27)'!I12+'[1]Житомирська ХШ РОЗДІЛ І (40)'!I12+'[1]Миропіль РОЗДІЛ І (40)'!I12</f>
        <v>0</v>
      </c>
      <c r="J12" s="16">
        <f>'[1]Муз школа Бердичів (6)'!J12+'[1] МШ № 5 жит. І  (5)'!J12+'[1] МШ № 4 жит. І  (4)'!J12+'[1] МШ № 3 жит. І  (3)'!J12+'[1] МШ № 2 жит. І  (2)'!J12+'[1] МШ № 1 жит. І '!J12+'[1]Бердичівська ХШ РОЗДІЛ І (2)'!J12+'[1]Коростишівська ХШ РОЗДІЛ І'!J12+'[1]Брусилівська РОЗДІЛ І '!J12+'[1]Хорошівська  І (5)'!J12+'[1]Новоград - вол  І (10)'!J12+'[1]Малин  І (7)'!J12+'[1]Коростенська  І (6)'!J12+'[1]Іршанська шм  І (5)'!J12+'[1]Любарська шм  І (4)'!J12+'[1]Коростишівська  І (3)'!J12+'[1]Ємільчинська(4)'!J12+'[1]Лугинська  І (6)'!J12+'[1]Першотравнева І (7)'!J12+'[1]Овруцька І (8)'!J12+'[1]Олевська І (9)'!J12+'[1]Овруцька ХШ РОЗДІЛ І (10)'!J12+'[1]Попільнянська І (11)'!J12+'[1]Радомишельська І (12)'!J12+'[1]Ружинська  І (13)'!J12+'[1]Черняхівська І (14)'!J12+'[1]Новоборівська  І (15)'!J12+'[1]Новогуйвинська І (16)'!J12+'[1]Барашівська  І (17)'!J12+'[1]Грозинська І (18)'!J12+'[1]Словечанська  І (19)'!J12+'[1]Сінгурівська І (20)'!J12+'[1]Високопічська ШМ І (21)'!J12+'[1]Андрушівська ШМ І (22)'!J12+'[1]Баранівська ШМ (23)'!J12+'[1]Романівська ШМ І (25)'!J12+'[1]Пулинська ШМ І (26)'!J12+'[1]Чуднівська ШМ І (27)'!J12+'[1]Житомирська ХШ РОЗДІЛ І (40)'!J12+'[1]Миропіль РОЗДІЛ І (40)'!J12</f>
        <v>0</v>
      </c>
      <c r="K12" s="16">
        <f>'[1]Муз школа Бердичів (6)'!K12+'[1] МШ № 5 жит. І  (5)'!K12+'[1] МШ № 4 жит. І  (4)'!K12+'[1] МШ № 3 жит. І  (3)'!K12+'[1] МШ № 2 жит. І  (2)'!K12+'[1] МШ № 1 жит. І '!K12+'[1]Бердичівська ХШ РОЗДІЛ І (2)'!K12+'[1]Коростишівська ХШ РОЗДІЛ І'!K12+'[1]Брусилівська РОЗДІЛ І '!K12+'[1]Хорошівська  І (5)'!K12+'[1]Новоград - вол  І (10)'!K12+'[1]Малин  І (7)'!K12+'[1]Коростенська  І (6)'!K12+'[1]Іршанська шм  І (5)'!K12+'[1]Любарська шм  І (4)'!K12+'[1]Коростишівська  І (3)'!K12+'[1]Ємільчинська(4)'!K12+'[1]Лугинська  І (6)'!K12+'[1]Першотравнева І (7)'!K12+'[1]Овруцька І (8)'!K12+'[1]Олевська І (9)'!K12+'[1]Овруцька ХШ РОЗДІЛ І (10)'!K12+'[1]Попільнянська І (11)'!K12+'[1]Радомишельська І (12)'!K12+'[1]Ружинська  І (13)'!K12+'[1]Черняхівська І (14)'!K12+'[1]Новоборівська  І (15)'!K12+'[1]Новогуйвинська І (16)'!K12+'[1]Барашівська  І (17)'!K12+'[1]Грозинська І (18)'!K12+'[1]Словечанська  І (19)'!K12+'[1]Сінгурівська І (20)'!K12+'[1]Високопічська ШМ І (21)'!K12+'[1]Андрушівська ШМ І (22)'!K12+'[1]Баранівська ШМ (23)'!K12+'[1]Романівська ШМ І (25)'!K12+'[1]Пулинська ШМ І (26)'!K12+'[1]Чуднівська ШМ І (27)'!K12+'[1]Житомирська ХШ РОЗДІЛ І (40)'!K12+'[1]Миропіль РОЗДІЛ І (40)'!K12</f>
        <v>0</v>
      </c>
      <c r="L12" s="16">
        <f>'[1]Муз школа Бердичів (6)'!L12+'[1] МШ № 5 жит. І  (5)'!L12+'[1] МШ № 4 жит. І  (4)'!L12+'[1] МШ № 3 жит. І  (3)'!L12+'[1] МШ № 2 жит. І  (2)'!L12+'[1] МШ № 1 жит. І '!L12+'[1]Бердичівська ХШ РОЗДІЛ І (2)'!L12+'[1]Коростишівська ХШ РОЗДІЛ І'!L12+'[1]Брусилівська РОЗДІЛ І '!L12+'[1]Хорошівська  І (5)'!L12+'[1]Новоград - вол  І (10)'!L12+'[1]Малин  І (7)'!L12+'[1]Коростенська  І (6)'!L12+'[1]Іршанська шм  І (5)'!L12+'[1]Любарська шм  І (4)'!L12+'[1]Коростишівська  І (3)'!L12+'[1]Ємільчинська(4)'!L12+'[1]Лугинська  І (6)'!L12+'[1]Першотравнева І (7)'!L12+'[1]Овруцька І (8)'!L12+'[1]Олевська І (9)'!L12+'[1]Овруцька ХШ РОЗДІЛ І (10)'!L12+'[1]Попільнянська І (11)'!L12+'[1]Радомишельська І (12)'!L12+'[1]Ружинська  І (13)'!L12+'[1]Черняхівська І (14)'!L12+'[1]Новоборівська  І (15)'!L12+'[1]Новогуйвинська І (16)'!L12+'[1]Барашівська  І (17)'!L12+'[1]Грозинська І (18)'!L12+'[1]Словечанська  І (19)'!L12+'[1]Сінгурівська І (20)'!L12+'[1]Високопічська ШМ І (21)'!L12+'[1]Андрушівська ШМ І (22)'!L12+'[1]Баранівська ШМ (23)'!L12+'[1]Романівська ШМ І (25)'!L12+'[1]Пулинська ШМ І (26)'!L12+'[1]Чуднівська ШМ І (27)'!L12+'[1]Житомирська ХШ РОЗДІЛ І (40)'!L12+'[1]Миропіль РОЗДІЛ І (40)'!L12</f>
        <v>0</v>
      </c>
      <c r="M12" s="16">
        <f>'[1]Муз школа Бердичів (6)'!M12+'[1] МШ № 5 жит. І  (5)'!M12+'[1] МШ № 4 жит. І  (4)'!M12+'[1] МШ № 3 жит. І  (3)'!M12+'[1] МШ № 2 жит. І  (2)'!M12+'[1] МШ № 1 жит. І '!M12+'[1]Бердичівська ХШ РОЗДІЛ І (2)'!M12+'[1]Коростишівська ХШ РОЗДІЛ І'!M12+'[1]Брусилівська РОЗДІЛ І '!M12+'[1]Хорошівська  І (5)'!M12+'[1]Новоград - вол  І (10)'!M12+'[1]Малин  І (7)'!M12+'[1]Коростенська  І (6)'!M12+'[1]Іршанська шм  І (5)'!M12+'[1]Любарська шм  І (4)'!M12+'[1]Коростишівська  І (3)'!M12+'[1]Ємільчинська(4)'!M12+'[1]Лугинська  І (6)'!M12+'[1]Першотравнева І (7)'!M12+'[1]Овруцька І (8)'!M12+'[1]Олевська І (9)'!M12+'[1]Овруцька ХШ РОЗДІЛ І (10)'!M12+'[1]Попільнянська І (11)'!M12+'[1]Радомишельська І (12)'!M12+'[1]Ружинська  І (13)'!M12+'[1]Черняхівська І (14)'!M12+'[1]Новоборівська  І (15)'!M12+'[1]Новогуйвинська І (16)'!M12+'[1]Барашівська  І (17)'!M12+'[1]Грозинська І (18)'!M12+'[1]Словечанська  І (19)'!M12+'[1]Сінгурівська І (20)'!M12+'[1]Високопічська ШМ І (21)'!M12+'[1]Андрушівська ШМ І (22)'!M12+'[1]Баранівська ШМ (23)'!M12+'[1]Романівська ШМ І (25)'!M12+'[1]Пулинська ШМ І (26)'!M12+'[1]Чуднівська ШМ І (27)'!M12+'[1]Житомирська ХШ РОЗДІЛ І (40)'!M12+'[1]Миропіль РОЗДІЛ І (40)'!M12</f>
        <v>0</v>
      </c>
      <c r="N12" s="16">
        <f>'[1]Муз школа Бердичів (6)'!N12+'[1] МШ № 5 жит. І  (5)'!N12+'[1] МШ № 4 жит. І  (4)'!N12+'[1] МШ № 3 жит. І  (3)'!N12+'[1] МШ № 2 жит. І  (2)'!N12+'[1] МШ № 1 жит. І '!N12+'[1]Бердичівська ХШ РОЗДІЛ І (2)'!N12+'[1]Коростишівська ХШ РОЗДІЛ І'!N12+'[1]Брусилівська РОЗДІЛ І '!N12+'[1]Хорошівська  І (5)'!N12+'[1]Новоград - вол  І (10)'!N12+'[1]Малин  І (7)'!N12+'[1]Коростенська  І (6)'!N12+'[1]Іршанська шм  І (5)'!N12+'[1]Любарська шм  І (4)'!N12+'[1]Коростишівська  І (3)'!N12+'[1]Ємільчинська(4)'!N12+'[1]Лугинська  І (6)'!N12+'[1]Першотравнева І (7)'!N12+'[1]Овруцька І (8)'!N12+'[1]Олевська І (9)'!N12+'[1]Овруцька ХШ РОЗДІЛ І (10)'!N12+'[1]Попільнянська І (11)'!N12+'[1]Радомишельська І (12)'!N12+'[1]Ружинська  І (13)'!N12+'[1]Черняхівська І (14)'!N12+'[1]Новоборівська  І (15)'!N12+'[1]Новогуйвинська І (16)'!N12+'[1]Барашівська  І (17)'!N12+'[1]Грозинська І (18)'!N12+'[1]Словечанська  І (19)'!N12+'[1]Сінгурівська І (20)'!N12+'[1]Високопічська ШМ І (21)'!N12+'[1]Андрушівська ШМ І (22)'!N12+'[1]Баранівська ШМ (23)'!N12+'[1]Романівська ШМ І (25)'!N12+'[1]Пулинська ШМ І (26)'!N12+'[1]Чуднівська ШМ І (27)'!N12+'[1]Житомирська ХШ РОЗДІЛ І (40)'!N12+'[1]Миропіль РОЗДІЛ І (40)'!N12</f>
        <v>0</v>
      </c>
      <c r="O12" s="16">
        <f>'[1]Муз школа Бердичів (6)'!O12+'[1] МШ № 5 жит. І  (5)'!O12+'[1] МШ № 4 жит. І  (4)'!O12+'[1] МШ № 3 жит. І  (3)'!O12+'[1] МШ № 2 жит. І  (2)'!O12+'[1] МШ № 1 жит. І '!O12+'[1]Бердичівська ХШ РОЗДІЛ І (2)'!O12+'[1]Коростишівська ХШ РОЗДІЛ І'!O12+'[1]Брусилівська РОЗДІЛ І '!O12+'[1]Хорошівська  І (5)'!O12+'[1]Новоград - вол  І (10)'!O12+'[1]Малин  І (7)'!O12+'[1]Коростенська  І (6)'!O12+'[1]Іршанська шм  І (5)'!O12+'[1]Любарська шм  І (4)'!O12+'[1]Коростишівська  І (3)'!O12+'[1]Ємільчинська(4)'!O12+'[1]Лугинська  І (6)'!O12+'[1]Першотравнева І (7)'!O12+'[1]Овруцька І (8)'!O12+'[1]Олевська І (9)'!O12+'[1]Овруцька ХШ РОЗДІЛ І (10)'!O12+'[1]Попільнянська І (11)'!O12+'[1]Радомишельська І (12)'!O12+'[1]Ружинська  І (13)'!O12+'[1]Черняхівська І (14)'!O12+'[1]Новоборівська  І (15)'!O12+'[1]Новогуйвинська І (16)'!O12+'[1]Барашівська  І (17)'!O12+'[1]Грозинська І (18)'!O12+'[1]Словечанська  І (19)'!O12+'[1]Сінгурівська І (20)'!O12+'[1]Високопічська ШМ І (21)'!O12+'[1]Андрушівська ШМ І (22)'!O12+'[1]Баранівська ШМ (23)'!O12+'[1]Романівська ШМ І (25)'!O12+'[1]Пулинська ШМ І (26)'!O12+'[1]Чуднівська ШМ І (27)'!O12+'[1]Житомирська ХШ РОЗДІЛ І (40)'!O12+'[1]Миропіль РОЗДІЛ І (40)'!O12</f>
        <v>0</v>
      </c>
      <c r="P12" s="16">
        <f>'[1]Муз школа Бердичів (6)'!P12+'[1] МШ № 5 жит. І  (5)'!P12+'[1] МШ № 4 жит. І  (4)'!P12+'[1] МШ № 3 жит. І  (3)'!P12+'[1] МШ № 2 жит. І  (2)'!P12+'[1] МШ № 1 жит. І '!P12+'[1]Бердичівська ХШ РОЗДІЛ І (2)'!P12+'[1]Коростишівська ХШ РОЗДІЛ І'!P12+'[1]Брусилівська РОЗДІЛ І '!P12+'[1]Хорошівська  І (5)'!P12+'[1]Новоград - вол  І (10)'!P12+'[1]Малин  І (7)'!P12+'[1]Коростенська  І (6)'!P12+'[1]Іршанська шм  І (5)'!P12+'[1]Любарська шм  І (4)'!P12+'[1]Коростишівська  І (3)'!P12+'[1]Ємільчинська(4)'!P12+'[1]Лугинська  І (6)'!P12+'[1]Першотравнева І (7)'!P12+'[1]Овруцька І (8)'!P12+'[1]Олевська І (9)'!P12+'[1]Овруцька ХШ РОЗДІЛ І (10)'!P12+'[1]Попільнянська І (11)'!P12+'[1]Радомишельська І (12)'!P12+'[1]Ружинська  І (13)'!P12+'[1]Черняхівська І (14)'!P12+'[1]Новоборівська  І (15)'!P12+'[1]Новогуйвинська І (16)'!P12+'[1]Барашівська  І (17)'!P12+'[1]Грозинська І (18)'!P12+'[1]Словечанська  І (19)'!P12+'[1]Сінгурівська І (20)'!P12+'[1]Високопічська ШМ І (21)'!P12+'[1]Андрушівська ШМ І (22)'!P12+'[1]Баранівська ШМ (23)'!P12+'[1]Романівська ШМ І (25)'!P12+'[1]Пулинська ШМ І (26)'!P12+'[1]Чуднівська ШМ І (27)'!P12+'[1]Житомирська ХШ РОЗДІЛ І (40)'!P12+'[1]Миропіль РОЗДІЛ І (40)'!P12</f>
        <v>0</v>
      </c>
      <c r="Q12" s="16">
        <f>'[1]Муз школа Бердичів (6)'!Q12+'[1] МШ № 5 жит. І  (5)'!Q12+'[1] МШ № 4 жит. І  (4)'!Q12+'[1] МШ № 3 жит. І  (3)'!Q12+'[1] МШ № 2 жит. І  (2)'!Q12+'[1] МШ № 1 жит. І '!Q12+'[1]Бердичівська ХШ РОЗДІЛ І (2)'!Q12+'[1]Коростишівська ХШ РОЗДІЛ І'!Q12+'[1]Брусилівська РОЗДІЛ І '!Q12+'[1]Хорошівська  І (5)'!Q12+'[1]Новоград - вол  І (10)'!Q12+'[1]Малин  І (7)'!Q12+'[1]Коростенська  І (6)'!Q12+'[1]Іршанська шм  І (5)'!Q12+'[1]Любарська шм  І (4)'!Q12+'[1]Коростишівська  І (3)'!Q12+'[1]Ємільчинська(4)'!Q12+'[1]Лугинська  І (6)'!Q12+'[1]Першотравнева І (7)'!Q12+'[1]Овруцька І (8)'!Q12+'[1]Олевська І (9)'!Q12+'[1]Овруцька ХШ РОЗДІЛ І (10)'!Q12+'[1]Попільнянська І (11)'!Q12+'[1]Радомишельська І (12)'!Q12+'[1]Ружинська  І (13)'!Q12+'[1]Черняхівська І (14)'!Q12+'[1]Новоборівська  І (15)'!Q12+'[1]Новогуйвинська І (16)'!Q12+'[1]Барашівська  І (17)'!Q12+'[1]Грозинська І (18)'!Q12+'[1]Словечанська  І (19)'!Q12+'[1]Сінгурівська І (20)'!Q12+'[1]Високопічська ШМ І (21)'!Q12+'[1]Андрушівська ШМ І (22)'!Q12+'[1]Баранівська ШМ (23)'!Q12+'[1]Романівська ШМ І (25)'!Q12+'[1]Пулинська ШМ І (26)'!Q12+'[1]Чуднівська ШМ І (27)'!Q12+'[1]Житомирська ХШ РОЗДІЛ І (40)'!Q12+'[1]Миропіль РОЗДІЛ І (40)'!Q12</f>
        <v>0</v>
      </c>
      <c r="R12" s="16">
        <f>'[1]Муз школа Бердичів (6)'!R12+'[1] МШ № 5 жит. І  (5)'!R12+'[1] МШ № 4 жит. І  (4)'!R12+'[1] МШ № 3 жит. І  (3)'!R12+'[1] МШ № 2 жит. І  (2)'!R12+'[1] МШ № 1 жит. І '!R12+'[1]Бердичівська ХШ РОЗДІЛ І (2)'!R12+'[1]Коростишівська ХШ РОЗДІЛ І'!R12+'[1]Брусилівська РОЗДІЛ І '!R12+'[1]Хорошівська  І (5)'!R12+'[1]Новоград - вол  І (10)'!R12+'[1]Малин  І (7)'!R12+'[1]Коростенська  І (6)'!R12+'[1]Іршанська шм  І (5)'!R12+'[1]Любарська шм  І (4)'!R12+'[1]Коростишівська  І (3)'!R12+'[1]Ємільчинська(4)'!R12+'[1]Лугинська  І (6)'!R12+'[1]Першотравнева І (7)'!R12+'[1]Овруцька І (8)'!R12+'[1]Олевська І (9)'!R12+'[1]Овруцька ХШ РОЗДІЛ І (10)'!R12+'[1]Попільнянська І (11)'!R12+'[1]Радомишельська І (12)'!R12+'[1]Ружинська  І (13)'!R12+'[1]Черняхівська І (14)'!R12+'[1]Новоборівська  І (15)'!R12+'[1]Новогуйвинська І (16)'!R12+'[1]Барашівська  І (17)'!R12+'[1]Грозинська І (18)'!R12+'[1]Словечанська  І (19)'!R12+'[1]Сінгурівська І (20)'!R12+'[1]Високопічська ШМ І (21)'!R12+'[1]Андрушівська ШМ І (22)'!R12+'[1]Баранівська ШМ (23)'!R12+'[1]Романівська ШМ І (25)'!R12+'[1]Пулинська ШМ І (26)'!R12+'[1]Чуднівська ШМ І (27)'!R12+'[1]Житомирська ХШ РОЗДІЛ І (40)'!R12+'[1]Миропіль РОЗДІЛ І (40)'!R12</f>
        <v>0</v>
      </c>
      <c r="S12" s="16">
        <f>'[1]Муз школа Бердичів (6)'!S12+'[1] МШ № 5 жит. І  (5)'!S12+'[1] МШ № 4 жит. І  (4)'!S12+'[1] МШ № 3 жит. І  (3)'!S12+'[1] МШ № 2 жит. І  (2)'!S12+'[1] МШ № 1 жит. І '!S12+'[1]Бердичівська ХШ РОЗДІЛ І (2)'!S12+'[1]Коростишівська ХШ РОЗДІЛ І'!S12+'[1]Брусилівська РОЗДІЛ І '!S12+'[1]Хорошівська  І (5)'!S12+'[1]Новоград - вол  І (10)'!S12+'[1]Малин  І (7)'!S12+'[1]Коростенська  І (6)'!S12+'[1]Іршанська шм  І (5)'!S12+'[1]Любарська шм  І (4)'!S12+'[1]Коростишівська  І (3)'!S12+'[1]Ємільчинська(4)'!S12+'[1]Лугинська  І (6)'!S12+'[1]Першотравнева І (7)'!S12+'[1]Овруцька І (8)'!S12+'[1]Олевська І (9)'!S12+'[1]Овруцька ХШ РОЗДІЛ І (10)'!S12+'[1]Попільнянська І (11)'!S12+'[1]Радомишельська І (12)'!S12+'[1]Ружинська  І (13)'!S12+'[1]Черняхівська І (14)'!S12+'[1]Новоборівська  І (15)'!S12+'[1]Новогуйвинська І (16)'!S12+'[1]Барашівська  І (17)'!S12+'[1]Грозинська І (18)'!S12+'[1]Словечанська  І (19)'!S12+'[1]Сінгурівська І (20)'!S12+'[1]Високопічська ШМ І (21)'!S12+'[1]Андрушівська ШМ І (22)'!S12+'[1]Баранівська ШМ (23)'!S12+'[1]Романівська ШМ І (25)'!S12+'[1]Пулинська ШМ І (26)'!S12+'[1]Чуднівська ШМ І (27)'!S12+'[1]Житомирська ХШ РОЗДІЛ І (40)'!S12+'[1]Миропіль РОЗДІЛ І (40)'!S12</f>
        <v>0</v>
      </c>
      <c r="T12" s="16">
        <f>'[1]Муз школа Бердичів (6)'!T12+'[1] МШ № 5 жит. І  (5)'!T12+'[1] МШ № 4 жит. І  (4)'!T12+'[1] МШ № 3 жит. І  (3)'!T12+'[1] МШ № 2 жит. І  (2)'!T12+'[1] МШ № 1 жит. І '!T12+'[1]Бердичівська ХШ РОЗДІЛ І (2)'!T12+'[1]Коростишівська ХШ РОЗДІЛ І'!T12+'[1]Брусилівська РОЗДІЛ І '!T12+'[1]Хорошівська  І (5)'!T12+'[1]Новоград - вол  І (10)'!T12+'[1]Малин  І (7)'!T12+'[1]Коростенська  І (6)'!T12+'[1]Іршанська шм  І (5)'!T12+'[1]Любарська шм  І (4)'!T12+'[1]Коростишівська  І (3)'!T12+'[1]Ємільчинська(4)'!T12+'[1]Лугинська  І (6)'!T12+'[1]Першотравнева І (7)'!T12+'[1]Овруцька І (8)'!T12+'[1]Олевська І (9)'!T12+'[1]Овруцька ХШ РОЗДІЛ І (10)'!T12+'[1]Попільнянська І (11)'!T12+'[1]Радомишельська І (12)'!T12+'[1]Ружинська  І (13)'!T12+'[1]Черняхівська І (14)'!T12+'[1]Новоборівська  І (15)'!T12+'[1]Новогуйвинська І (16)'!T12+'[1]Барашівська  І (17)'!T12+'[1]Грозинська І (18)'!T12+'[1]Словечанська  І (19)'!T12+'[1]Сінгурівська І (20)'!T12+'[1]Високопічська ШМ І (21)'!T12+'[1]Андрушівська ШМ І (22)'!T12+'[1]Баранівська ШМ (23)'!T12+'[1]Романівська ШМ І (25)'!T12+'[1]Пулинська ШМ І (26)'!T12+'[1]Чуднівська ШМ І (27)'!T12+'[1]Житомирська ХШ РОЗДІЛ І (40)'!T12+'[1]Миропіль РОЗДІЛ І (40)'!T12</f>
        <v>0</v>
      </c>
      <c r="U12" s="16">
        <f>'[1]Муз школа Бердичів (6)'!U12+'[1] МШ № 5 жит. І  (5)'!U12+'[1] МШ № 4 жит. І  (4)'!U12+'[1] МШ № 3 жит. І  (3)'!U12+'[1] МШ № 2 жит. І  (2)'!U12+'[1] МШ № 1 жит. І '!U12+'[1]Бердичівська ХШ РОЗДІЛ І (2)'!U12+'[1]Коростишівська ХШ РОЗДІЛ І'!U12+'[1]Брусилівська РОЗДІЛ І '!U12+'[1]Хорошівська  І (5)'!U12+'[1]Новоград - вол  І (10)'!U12+'[1]Малин  І (7)'!U12+'[1]Коростенська  І (6)'!U12+'[1]Іршанська шм  І (5)'!U12+'[1]Любарська шм  І (4)'!U12+'[1]Коростишівська  І (3)'!U12+'[1]Ємільчинська(4)'!U12+'[1]Лугинська  І (6)'!U12+'[1]Першотравнева І (7)'!U12+'[1]Овруцька І (8)'!U12+'[1]Олевська І (9)'!U12+'[1]Овруцька ХШ РОЗДІЛ І (10)'!U12+'[1]Попільнянська І (11)'!U12+'[1]Радомишельська І (12)'!U12+'[1]Ружинська  І (13)'!U12+'[1]Черняхівська І (14)'!U12+'[1]Новоборівська  І (15)'!U12+'[1]Новогуйвинська І (16)'!U12+'[1]Барашівська  І (17)'!U12+'[1]Грозинська І (18)'!U12+'[1]Словечанська  І (19)'!U12+'[1]Сінгурівська І (20)'!U12+'[1]Високопічська ШМ І (21)'!U12+'[1]Андрушівська ШМ І (22)'!U12+'[1]Баранівська ШМ (23)'!U12+'[1]Романівська ШМ І (25)'!U12+'[1]Пулинська ШМ І (26)'!U12+'[1]Чуднівська ШМ І (27)'!U12+'[1]Житомирська ХШ РОЗДІЛ І (40)'!U12+'[1]Миропіль РОЗДІЛ І (40)'!U12</f>
        <v>0</v>
      </c>
      <c r="V12" s="16">
        <f>'[1]Муз школа Бердичів (6)'!V12+'[1] МШ № 5 жит. І  (5)'!V12+'[1] МШ № 4 жит. І  (4)'!V12+'[1] МШ № 3 жит. І  (3)'!V12+'[1] МШ № 2 жит. І  (2)'!V12+'[1] МШ № 1 жит. І '!V12+'[1]Бердичівська ХШ РОЗДІЛ І (2)'!V12+'[1]Коростишівська ХШ РОЗДІЛ І'!V12+'[1]Брусилівська РОЗДІЛ І '!V12+'[1]Хорошівська  І (5)'!V12+'[1]Новоград - вол  І (10)'!V12+'[1]Малин  І (7)'!V12+'[1]Коростенська  І (6)'!V12+'[1]Іршанська шм  І (5)'!V12+'[1]Любарська шм  І (4)'!V12+'[1]Коростишівська  І (3)'!V12+'[1]Ємільчинська(4)'!V12+'[1]Лугинська  І (6)'!V12+'[1]Першотравнева І (7)'!V12+'[1]Овруцька І (8)'!V12+'[1]Олевська І (9)'!V12+'[1]Овруцька ХШ РОЗДІЛ І (10)'!V12+'[1]Попільнянська І (11)'!V12+'[1]Радомишельська І (12)'!V12+'[1]Ружинська  І (13)'!V12+'[1]Черняхівська І (14)'!V12+'[1]Новоборівська  І (15)'!V12+'[1]Новогуйвинська І (16)'!V12+'[1]Барашівська  І (17)'!V12+'[1]Грозинська І (18)'!V12+'[1]Словечанська  І (19)'!V12+'[1]Сінгурівська І (20)'!V12+'[1]Високопічська ШМ І (21)'!V12+'[1]Андрушівська ШМ І (22)'!V12+'[1]Баранівська ШМ (23)'!V12+'[1]Романівська ШМ І (25)'!V12+'[1]Пулинська ШМ І (26)'!V12+'[1]Чуднівська ШМ І (27)'!V12+'[1]Житомирська ХШ РОЗДІЛ І (40)'!V12+'[1]Миропіль РОЗДІЛ І (40)'!V12</f>
        <v>0</v>
      </c>
      <c r="W12" s="16">
        <f>'[1]Муз школа Бердичів (6)'!W12+'[1] МШ № 5 жит. І  (5)'!W12+'[1] МШ № 4 жит. І  (4)'!W12+'[1] МШ № 3 жит. І  (3)'!W12+'[1] МШ № 2 жит. І  (2)'!W12+'[1] МШ № 1 жит. І '!W12+'[1]Бердичівська ХШ РОЗДІЛ І (2)'!W12+'[1]Коростишівська ХШ РОЗДІЛ І'!W12+'[1]Брусилівська РОЗДІЛ І '!W12+'[1]Хорошівська  І (5)'!W12+'[1]Новоград - вол  І (10)'!W12+'[1]Малин  І (7)'!W12+'[1]Коростенська  І (6)'!W12+'[1]Іршанська шм  І (5)'!W12+'[1]Любарська шм  І (4)'!W12+'[1]Коростишівська  І (3)'!W12+'[1]Ємільчинська(4)'!W12+'[1]Лугинська  І (6)'!W12+'[1]Першотравнева І (7)'!W12+'[1]Овруцька І (8)'!W12+'[1]Олевська І (9)'!W12+'[1]Овруцька ХШ РОЗДІЛ І (10)'!W12+'[1]Попільнянська І (11)'!W12+'[1]Радомишельська І (12)'!W12+'[1]Ружинська  І (13)'!W12+'[1]Черняхівська І (14)'!W12+'[1]Новоборівська  І (15)'!W12+'[1]Новогуйвинська І (16)'!W12+'[1]Барашівська  І (17)'!W12+'[1]Грозинська І (18)'!W12+'[1]Словечанська  І (19)'!W12+'[1]Сінгурівська І (20)'!W12+'[1]Високопічська ШМ І (21)'!W12+'[1]Андрушівська ШМ І (22)'!W12+'[1]Баранівська ШМ (23)'!W12+'[1]Романівська ШМ І (25)'!W12+'[1]Пулинська ШМ І (26)'!W12+'[1]Чуднівська ШМ І (27)'!W12+'[1]Житомирська ХШ РОЗДІЛ І (40)'!W12+'[1]Миропіль РОЗДІЛ І (40)'!W12</f>
        <v>0</v>
      </c>
      <c r="X12" s="16">
        <f>'[1]Муз школа Бердичів (6)'!X12+'[1] МШ № 5 жит. І  (5)'!X12+'[1] МШ № 4 жит. І  (4)'!X12+'[1] МШ № 3 жит. І  (3)'!X12+'[1] МШ № 2 жит. І  (2)'!X12+'[1] МШ № 1 жит. І '!X12+'[1]Бердичівська ХШ РОЗДІЛ І (2)'!X12+'[1]Коростишівська ХШ РОЗДІЛ І'!X12+'[1]Брусилівська РОЗДІЛ І '!X12+'[1]Хорошівська  І (5)'!X12+'[1]Новоград - вол  І (10)'!X12+'[1]Малин  І (7)'!X12+'[1]Коростенська  І (6)'!X12+'[1]Іршанська шм  І (5)'!X12+'[1]Любарська шм  І (4)'!X12+'[1]Коростишівська  І (3)'!X12+'[1]Ємільчинська(4)'!X12+'[1]Лугинська  І (6)'!X12+'[1]Першотравнева І (7)'!X12+'[1]Овруцька І (8)'!X12+'[1]Олевська І (9)'!X12+'[1]Овруцька ХШ РОЗДІЛ І (10)'!X12+'[1]Попільнянська І (11)'!X12+'[1]Радомишельська І (12)'!X12+'[1]Ружинська  І (13)'!X12+'[1]Черняхівська І (14)'!X12+'[1]Новоборівська  І (15)'!X12+'[1]Новогуйвинська І (16)'!X12+'[1]Барашівська  І (17)'!X12+'[1]Грозинська І (18)'!X12+'[1]Словечанська  І (19)'!X12+'[1]Сінгурівська І (20)'!X12+'[1]Високопічська ШМ І (21)'!X12+'[1]Андрушівська ШМ І (22)'!X12+'[1]Баранівська ШМ (23)'!X12+'[1]Романівська ШМ І (25)'!X12+'[1]Пулинська ШМ І (26)'!X12+'[1]Чуднівська ШМ І (27)'!X12+'[1]Житомирська ХШ РОЗДІЛ І (40)'!X12+'[1]Миропіль РОЗДІЛ І (40)'!X12</f>
        <v>0</v>
      </c>
    </row>
    <row r="13" spans="1:24" ht="41.25" customHeight="1" x14ac:dyDescent="0.25">
      <c r="A13" s="18" t="s">
        <v>29</v>
      </c>
      <c r="B13" s="23" t="s">
        <v>10</v>
      </c>
      <c r="C13" s="16">
        <f>'[1]Муз школа Бердичів (6)'!C13+'[1] МШ № 5 жит. І  (5)'!C13+'[1] МШ № 4 жит. І  (4)'!C13+'[1] МШ № 3 жит. І  (3)'!C13+'[1] МШ № 2 жит. І  (2)'!C13+'[1] МШ № 1 жит. І '!C13+'[1]Бердичівська ХШ РОЗДІЛ І (2)'!C13+'[1]Коростишівська ХШ РОЗДІЛ І'!C13+'[1]Брусилівська РОЗДІЛ І '!C13+'[1]Хорошівська  І (5)'!C13+'[1]Новоград - вол  І (10)'!C13+'[1]Малин  І (7)'!C13+'[1]Коростенська  І (6)'!C13+'[1]Іршанська шм  І (5)'!C13+'[1]Любарська шм  І (4)'!C13+'[1]Коростишівська  І (3)'!C13+'[1]Ємільчинська(4)'!C13+'[1]Лугинська  І (6)'!C13+'[1]Першотравнева І (7)'!C13+'[1]Овруцька І (8)'!C13+'[1]Олевська І (9)'!C13+'[1]Овруцька ХШ РОЗДІЛ І (10)'!C13+'[1]Попільнянська І (11)'!C13+'[1]Радомишельська І (12)'!C13+'[1]Ружинська  І (13)'!C13+'[1]Черняхівська І (14)'!C13+'[1]Новоборівська  І (15)'!C13+'[1]Новогуйвинська І (16)'!C13+'[1]Барашівська  І (17)'!C13+'[1]Грозинська І (18)'!C13+'[1]Словечанська  І (19)'!C13+'[1]Сінгурівська І (20)'!C13+'[1]Високопічська ШМ І (21)'!C13+'[1]Андрушівська ШМ І (22)'!C13+'[1]Баранівська ШМ (23)'!C13+'[1]Романівська ШМ І (25)'!C13+'[1]Пулинська ШМ І (26)'!C13+'[1]Чуднівська ШМ І (27)'!C13+'[1]Житомирська ХШ РОЗДІЛ І (40)'!C13+'[1]Миропіль РОЗДІЛ І (40)'!C13</f>
        <v>0</v>
      </c>
      <c r="D13" s="16">
        <f>'[1]Муз школа Бердичів (6)'!D13+'[1] МШ № 5 жит. І  (5)'!D13+'[1] МШ № 4 жит. І  (4)'!D13+'[1] МШ № 3 жит. І  (3)'!D13+'[1] МШ № 2 жит. І  (2)'!D13+'[1] МШ № 1 жит. І '!D13+'[1]Бердичівська ХШ РОЗДІЛ І (2)'!D13+'[1]Коростишівська ХШ РОЗДІЛ І'!D13+'[1]Брусилівська РОЗДІЛ І '!D13+'[1]Хорошівська  І (5)'!D13+'[1]Новоград - вол  І (10)'!D13+'[1]Малин  І (7)'!D13+'[1]Коростенська  І (6)'!D13+'[1]Іршанська шм  І (5)'!D13+'[1]Любарська шм  І (4)'!D13+'[1]Коростишівська  І (3)'!D13+'[1]Ємільчинська(4)'!D13+'[1]Лугинська  І (6)'!D13+'[1]Першотравнева І (7)'!D13+'[1]Овруцька І (8)'!D13+'[1]Олевська І (9)'!D13+'[1]Овруцька ХШ РОЗДІЛ І (10)'!D13+'[1]Попільнянська І (11)'!D13+'[1]Радомишельська І (12)'!D13+'[1]Ружинська  І (13)'!D13+'[1]Черняхівська І (14)'!D13+'[1]Новоборівська  І (15)'!D13+'[1]Новогуйвинська І (16)'!D13+'[1]Барашівська  І (17)'!D13+'[1]Грозинська І (18)'!D13+'[1]Словечанська  І (19)'!D13+'[1]Сінгурівська І (20)'!D13+'[1]Високопічська ШМ І (21)'!D13+'[1]Андрушівська ШМ І (22)'!D13+'[1]Баранівська ШМ (23)'!D13+'[1]Романівська ШМ І (25)'!D13+'[1]Пулинська ШМ І (26)'!D13+'[1]Чуднівська ШМ І (27)'!D13+'[1]Житомирська ХШ РОЗДІЛ І (40)'!D13+'[1]Миропіль РОЗДІЛ І (40)'!D13</f>
        <v>0</v>
      </c>
      <c r="E13" s="16">
        <f>'[1]Муз школа Бердичів (6)'!E13+'[1] МШ № 5 жит. І  (5)'!E13+'[1] МШ № 4 жит. І  (4)'!E13+'[1] МШ № 3 жит. І  (3)'!E13+'[1] МШ № 2 жит. І  (2)'!E13+'[1] МШ № 1 жит. І '!E13+'[1]Бердичівська ХШ РОЗДІЛ І (2)'!E13+'[1]Коростишівська ХШ РОЗДІЛ І'!E13+'[1]Брусилівська РОЗДІЛ І '!E13+'[1]Хорошівська  І (5)'!E13+'[1]Новоград - вол  І (10)'!E13+'[1]Малин  І (7)'!E13+'[1]Коростенська  І (6)'!E13+'[1]Іршанська шм  І (5)'!E13+'[1]Любарська шм  І (4)'!E13+'[1]Коростишівська  І (3)'!E13+'[1]Ємільчинська(4)'!E13+'[1]Лугинська  І (6)'!E13+'[1]Першотравнева І (7)'!E13+'[1]Овруцька І (8)'!E13+'[1]Олевська І (9)'!E13+'[1]Овруцька ХШ РОЗДІЛ І (10)'!E13+'[1]Попільнянська І (11)'!E13+'[1]Радомишельська І (12)'!E13+'[1]Ружинська  І (13)'!E13+'[1]Черняхівська І (14)'!E13+'[1]Новоборівська  І (15)'!E13+'[1]Новогуйвинська І (16)'!E13+'[1]Барашівська  І (17)'!E13+'[1]Грозинська І (18)'!E13+'[1]Словечанська  І (19)'!E13+'[1]Сінгурівська І (20)'!E13+'[1]Високопічська ШМ І (21)'!E13+'[1]Андрушівська ШМ І (22)'!E13+'[1]Баранівська ШМ (23)'!E13+'[1]Романівська ШМ І (25)'!E13+'[1]Пулинська ШМ І (26)'!E13+'[1]Чуднівська ШМ І (27)'!E13+'[1]Житомирська ХШ РОЗДІЛ І (40)'!E13+'[1]Миропіль РОЗДІЛ І (40)'!E13</f>
        <v>0</v>
      </c>
      <c r="F13" s="16">
        <f>'[1]Муз школа Бердичів (6)'!F13+'[1] МШ № 5 жит. І  (5)'!F13+'[1] МШ № 4 жит. І  (4)'!F13+'[1] МШ № 3 жит. І  (3)'!F13+'[1] МШ № 2 жит. І  (2)'!F13+'[1] МШ № 1 жит. І '!F13+'[1]Бердичівська ХШ РОЗДІЛ І (2)'!F13+'[1]Коростишівська ХШ РОЗДІЛ І'!F13+'[1]Брусилівська РОЗДІЛ І '!F13+'[1]Хорошівська  І (5)'!F13+'[1]Новоград - вол  І (10)'!F13+'[1]Малин  І (7)'!F13+'[1]Коростенська  І (6)'!F13+'[1]Іршанська шм  І (5)'!F13+'[1]Любарська шм  І (4)'!F13+'[1]Коростишівська  І (3)'!F13+'[1]Ємільчинська(4)'!F13+'[1]Лугинська  І (6)'!F13+'[1]Першотравнева І (7)'!F13+'[1]Овруцька І (8)'!F13+'[1]Олевська І (9)'!F13+'[1]Овруцька ХШ РОЗДІЛ І (10)'!F13+'[1]Попільнянська І (11)'!F13+'[1]Радомишельська І (12)'!F13+'[1]Ружинська  І (13)'!F13+'[1]Черняхівська І (14)'!F13+'[1]Новоборівська  І (15)'!F13+'[1]Новогуйвинська І (16)'!F13+'[1]Барашівська  І (17)'!F13+'[1]Грозинська І (18)'!F13+'[1]Словечанська  І (19)'!F13+'[1]Сінгурівська І (20)'!F13+'[1]Високопічська ШМ І (21)'!F13+'[1]Андрушівська ШМ І (22)'!F13+'[1]Баранівська ШМ (23)'!F13+'[1]Романівська ШМ І (25)'!F13+'[1]Пулинська ШМ І (26)'!F13+'[1]Чуднівська ШМ І (27)'!F13+'[1]Житомирська ХШ РОЗДІЛ І (40)'!F13+'[1]Миропіль РОЗДІЛ І (40)'!F13</f>
        <v>0</v>
      </c>
      <c r="G13" s="16">
        <f>'[1]Муз школа Бердичів (6)'!G13+'[1] МШ № 5 жит. І  (5)'!G13+'[1] МШ № 4 жит. І  (4)'!G13+'[1] МШ № 3 жит. І  (3)'!G13+'[1] МШ № 2 жит. І  (2)'!G13+'[1] МШ № 1 жит. І '!G13+'[1]Бердичівська ХШ РОЗДІЛ І (2)'!G13+'[1]Коростишівська ХШ РОЗДІЛ І'!G13+'[1]Брусилівська РОЗДІЛ І '!G13+'[1]Хорошівська  І (5)'!G13+'[1]Новоград - вол  І (10)'!G13+'[1]Малин  І (7)'!G13+'[1]Коростенська  І (6)'!G13+'[1]Іршанська шм  І (5)'!G13+'[1]Любарська шм  І (4)'!G13+'[1]Коростишівська  І (3)'!G13+'[1]Ємільчинська(4)'!G13+'[1]Лугинська  І (6)'!G13+'[1]Першотравнева І (7)'!G13+'[1]Овруцька І (8)'!G13+'[1]Олевська І (9)'!G13+'[1]Овруцька ХШ РОЗДІЛ І (10)'!G13+'[1]Попільнянська І (11)'!G13+'[1]Радомишельська І (12)'!G13+'[1]Ружинська  І (13)'!G13+'[1]Черняхівська І (14)'!G13+'[1]Новоборівська  І (15)'!G13+'[1]Новогуйвинська І (16)'!G13+'[1]Барашівська  І (17)'!G13+'[1]Грозинська І (18)'!G13+'[1]Словечанська  І (19)'!G13+'[1]Сінгурівська І (20)'!G13+'[1]Високопічська ШМ І (21)'!G13+'[1]Андрушівська ШМ І (22)'!G13+'[1]Баранівська ШМ (23)'!G13+'[1]Романівська ШМ І (25)'!G13+'[1]Пулинська ШМ І (26)'!G13+'[1]Чуднівська ШМ І (27)'!G13+'[1]Житомирська ХШ РОЗДІЛ І (40)'!G13+'[1]Миропіль РОЗДІЛ І (40)'!G13</f>
        <v>0</v>
      </c>
      <c r="H13" s="16">
        <f>'[1]Муз школа Бердичів (6)'!H13+'[1] МШ № 5 жит. І  (5)'!H13+'[1] МШ № 4 жит. І  (4)'!H13+'[1] МШ № 3 жит. І  (3)'!H13+'[1] МШ № 2 жит. І  (2)'!H13+'[1] МШ № 1 жит. І '!H13+'[1]Бердичівська ХШ РОЗДІЛ І (2)'!H13+'[1]Коростишівська ХШ РОЗДІЛ І'!H13+'[1]Брусилівська РОЗДІЛ І '!H13+'[1]Хорошівська  І (5)'!H13+'[1]Новоград - вол  І (10)'!H13+'[1]Малин  І (7)'!H13+'[1]Коростенська  І (6)'!H13+'[1]Іршанська шм  І (5)'!H13+'[1]Любарська шм  І (4)'!H13+'[1]Коростишівська  І (3)'!H13+'[1]Ємільчинська(4)'!H13+'[1]Лугинська  І (6)'!H13+'[1]Першотравнева І (7)'!H13+'[1]Овруцька І (8)'!H13+'[1]Олевська І (9)'!H13+'[1]Овруцька ХШ РОЗДІЛ І (10)'!H13+'[1]Попільнянська І (11)'!H13+'[1]Радомишельська І (12)'!H13+'[1]Ружинська  І (13)'!H13+'[1]Черняхівська І (14)'!H13+'[1]Новоборівська  І (15)'!H13+'[1]Новогуйвинська І (16)'!H13+'[1]Барашівська  І (17)'!H13+'[1]Грозинська І (18)'!H13+'[1]Словечанська  І (19)'!H13+'[1]Сінгурівська І (20)'!H13+'[1]Високопічська ШМ І (21)'!H13+'[1]Андрушівська ШМ І (22)'!H13+'[1]Баранівська ШМ (23)'!H13+'[1]Романівська ШМ І (25)'!H13+'[1]Пулинська ШМ І (26)'!H13+'[1]Чуднівська ШМ І (27)'!H13+'[1]Житомирська ХШ РОЗДІЛ І (40)'!H13+'[1]Миропіль РОЗДІЛ І (40)'!H13</f>
        <v>0</v>
      </c>
      <c r="I13" s="16">
        <f>'[1]Муз школа Бердичів (6)'!I13+'[1] МШ № 5 жит. І  (5)'!I13+'[1] МШ № 4 жит. І  (4)'!I13+'[1] МШ № 3 жит. І  (3)'!I13+'[1] МШ № 2 жит. І  (2)'!I13+'[1] МШ № 1 жит. І '!I13+'[1]Бердичівська ХШ РОЗДІЛ І (2)'!I13+'[1]Коростишівська ХШ РОЗДІЛ І'!I13+'[1]Брусилівська РОЗДІЛ І '!I13+'[1]Хорошівська  І (5)'!I13+'[1]Новоград - вол  І (10)'!I13+'[1]Малин  І (7)'!I13+'[1]Коростенська  І (6)'!I13+'[1]Іршанська шм  І (5)'!I13+'[1]Любарська шм  І (4)'!I13+'[1]Коростишівська  І (3)'!I13+'[1]Ємільчинська(4)'!I13+'[1]Лугинська  І (6)'!I13+'[1]Першотравнева І (7)'!I13+'[1]Овруцька І (8)'!I13+'[1]Олевська І (9)'!I13+'[1]Овруцька ХШ РОЗДІЛ І (10)'!I13+'[1]Попільнянська І (11)'!I13+'[1]Радомишельська І (12)'!I13+'[1]Ружинська  І (13)'!I13+'[1]Черняхівська І (14)'!I13+'[1]Новоборівська  І (15)'!I13+'[1]Новогуйвинська І (16)'!I13+'[1]Барашівська  І (17)'!I13+'[1]Грозинська І (18)'!I13+'[1]Словечанська  І (19)'!I13+'[1]Сінгурівська І (20)'!I13+'[1]Високопічська ШМ І (21)'!I13+'[1]Андрушівська ШМ І (22)'!I13+'[1]Баранівська ШМ (23)'!I13+'[1]Романівська ШМ І (25)'!I13+'[1]Пулинська ШМ І (26)'!I13+'[1]Чуднівська ШМ І (27)'!I13+'[1]Житомирська ХШ РОЗДІЛ І (40)'!I13+'[1]Миропіль РОЗДІЛ І (40)'!I13</f>
        <v>0</v>
      </c>
      <c r="J13" s="16">
        <f>'[1]Муз школа Бердичів (6)'!J13+'[1] МШ № 5 жит. І  (5)'!J13+'[1] МШ № 4 жит. І  (4)'!J13+'[1] МШ № 3 жит. І  (3)'!J13+'[1] МШ № 2 жит. І  (2)'!J13+'[1] МШ № 1 жит. І '!J13+'[1]Бердичівська ХШ РОЗДІЛ І (2)'!J13+'[1]Коростишівська ХШ РОЗДІЛ І'!J13+'[1]Брусилівська РОЗДІЛ І '!J13+'[1]Хорошівська  І (5)'!J13+'[1]Новоград - вол  І (10)'!J13+'[1]Малин  І (7)'!J13+'[1]Коростенська  І (6)'!J13+'[1]Іршанська шм  І (5)'!J13+'[1]Любарська шм  І (4)'!J13+'[1]Коростишівська  І (3)'!J13+'[1]Ємільчинська(4)'!J13+'[1]Лугинська  І (6)'!J13+'[1]Першотравнева І (7)'!J13+'[1]Овруцька І (8)'!J13+'[1]Олевська І (9)'!J13+'[1]Овруцька ХШ РОЗДІЛ І (10)'!J13+'[1]Попільнянська І (11)'!J13+'[1]Радомишельська І (12)'!J13+'[1]Ружинська  І (13)'!J13+'[1]Черняхівська І (14)'!J13+'[1]Новоборівська  І (15)'!J13+'[1]Новогуйвинська І (16)'!J13+'[1]Барашівська  І (17)'!J13+'[1]Грозинська І (18)'!J13+'[1]Словечанська  І (19)'!J13+'[1]Сінгурівська І (20)'!J13+'[1]Високопічська ШМ І (21)'!J13+'[1]Андрушівська ШМ І (22)'!J13+'[1]Баранівська ШМ (23)'!J13+'[1]Романівська ШМ І (25)'!J13+'[1]Пулинська ШМ І (26)'!J13+'[1]Чуднівська ШМ І (27)'!J13+'[1]Житомирська ХШ РОЗДІЛ І (40)'!J13+'[1]Миропіль РОЗДІЛ І (40)'!J13</f>
        <v>0</v>
      </c>
      <c r="K13" s="16">
        <f>'[1]Муз школа Бердичів (6)'!K13+'[1] МШ № 5 жит. І  (5)'!K13+'[1] МШ № 4 жит. І  (4)'!K13+'[1] МШ № 3 жит. І  (3)'!K13+'[1] МШ № 2 жит. І  (2)'!K13+'[1] МШ № 1 жит. І '!K13+'[1]Бердичівська ХШ РОЗДІЛ І (2)'!K13+'[1]Коростишівська ХШ РОЗДІЛ І'!K13+'[1]Брусилівська РОЗДІЛ І '!K13+'[1]Хорошівська  І (5)'!K13+'[1]Новоград - вол  І (10)'!K13+'[1]Малин  І (7)'!K13+'[1]Коростенська  І (6)'!K13+'[1]Іршанська шм  І (5)'!K13+'[1]Любарська шм  І (4)'!K13+'[1]Коростишівська  І (3)'!K13+'[1]Ємільчинська(4)'!K13+'[1]Лугинська  І (6)'!K13+'[1]Першотравнева І (7)'!K13+'[1]Овруцька І (8)'!K13+'[1]Олевська І (9)'!K13+'[1]Овруцька ХШ РОЗДІЛ І (10)'!K13+'[1]Попільнянська І (11)'!K13+'[1]Радомишельська І (12)'!K13+'[1]Ружинська  І (13)'!K13+'[1]Черняхівська І (14)'!K13+'[1]Новоборівська  І (15)'!K13+'[1]Новогуйвинська І (16)'!K13+'[1]Барашівська  І (17)'!K13+'[1]Грозинська І (18)'!K13+'[1]Словечанська  І (19)'!K13+'[1]Сінгурівська І (20)'!K13+'[1]Високопічська ШМ І (21)'!K13+'[1]Андрушівська ШМ І (22)'!K13+'[1]Баранівська ШМ (23)'!K13+'[1]Романівська ШМ І (25)'!K13+'[1]Пулинська ШМ І (26)'!K13+'[1]Чуднівська ШМ І (27)'!K13+'[1]Житомирська ХШ РОЗДІЛ І (40)'!K13+'[1]Миропіль РОЗДІЛ І (40)'!K13</f>
        <v>0</v>
      </c>
      <c r="L13" s="16">
        <f>'[1]Муз школа Бердичів (6)'!L13+'[1] МШ № 5 жит. І  (5)'!L13+'[1] МШ № 4 жит. І  (4)'!L13+'[1] МШ № 3 жит. І  (3)'!L13+'[1] МШ № 2 жит. І  (2)'!L13+'[1] МШ № 1 жит. І '!L13+'[1]Бердичівська ХШ РОЗДІЛ І (2)'!L13+'[1]Коростишівська ХШ РОЗДІЛ І'!L13+'[1]Брусилівська РОЗДІЛ І '!L13+'[1]Хорошівська  І (5)'!L13+'[1]Новоград - вол  І (10)'!L13+'[1]Малин  І (7)'!L13+'[1]Коростенська  І (6)'!L13+'[1]Іршанська шм  І (5)'!L13+'[1]Любарська шм  І (4)'!L13+'[1]Коростишівська  І (3)'!L13+'[1]Ємільчинська(4)'!L13+'[1]Лугинська  І (6)'!L13+'[1]Першотравнева І (7)'!L13+'[1]Овруцька І (8)'!L13+'[1]Олевська І (9)'!L13+'[1]Овруцька ХШ РОЗДІЛ І (10)'!L13+'[1]Попільнянська І (11)'!L13+'[1]Радомишельська І (12)'!L13+'[1]Ружинська  І (13)'!L13+'[1]Черняхівська І (14)'!L13+'[1]Новоборівська  І (15)'!L13+'[1]Новогуйвинська І (16)'!L13+'[1]Барашівська  І (17)'!L13+'[1]Грозинська І (18)'!L13+'[1]Словечанська  І (19)'!L13+'[1]Сінгурівська І (20)'!L13+'[1]Високопічська ШМ І (21)'!L13+'[1]Андрушівська ШМ І (22)'!L13+'[1]Баранівська ШМ (23)'!L13+'[1]Романівська ШМ І (25)'!L13+'[1]Пулинська ШМ І (26)'!L13+'[1]Чуднівська ШМ І (27)'!L13+'[1]Житомирська ХШ РОЗДІЛ І (40)'!L13+'[1]Миропіль РОЗДІЛ І (40)'!L13</f>
        <v>0</v>
      </c>
      <c r="M13" s="16">
        <f>'[1]Муз школа Бердичів (6)'!M13+'[1] МШ № 5 жит. І  (5)'!M13+'[1] МШ № 4 жит. І  (4)'!M13+'[1] МШ № 3 жит. І  (3)'!M13+'[1] МШ № 2 жит. І  (2)'!M13+'[1] МШ № 1 жит. І '!M13+'[1]Бердичівська ХШ РОЗДІЛ І (2)'!M13+'[1]Коростишівська ХШ РОЗДІЛ І'!M13+'[1]Брусилівська РОЗДІЛ І '!M13+'[1]Хорошівська  І (5)'!M13+'[1]Новоград - вол  І (10)'!M13+'[1]Малин  І (7)'!M13+'[1]Коростенська  І (6)'!M13+'[1]Іршанська шм  І (5)'!M13+'[1]Любарська шм  І (4)'!M13+'[1]Коростишівська  І (3)'!M13+'[1]Ємільчинська(4)'!M13+'[1]Лугинська  І (6)'!M13+'[1]Першотравнева І (7)'!M13+'[1]Овруцька І (8)'!M13+'[1]Олевська І (9)'!M13+'[1]Овруцька ХШ РОЗДІЛ І (10)'!M13+'[1]Попільнянська І (11)'!M13+'[1]Радомишельська І (12)'!M13+'[1]Ружинська  І (13)'!M13+'[1]Черняхівська І (14)'!M13+'[1]Новоборівська  І (15)'!M13+'[1]Новогуйвинська І (16)'!M13+'[1]Барашівська  І (17)'!M13+'[1]Грозинська І (18)'!M13+'[1]Словечанська  І (19)'!M13+'[1]Сінгурівська І (20)'!M13+'[1]Високопічська ШМ І (21)'!M13+'[1]Андрушівська ШМ І (22)'!M13+'[1]Баранівська ШМ (23)'!M13+'[1]Романівська ШМ І (25)'!M13+'[1]Пулинська ШМ І (26)'!M13+'[1]Чуднівська ШМ І (27)'!M13+'[1]Житомирська ХШ РОЗДІЛ І (40)'!M13+'[1]Миропіль РОЗДІЛ І (40)'!M13</f>
        <v>0</v>
      </c>
      <c r="N13" s="16">
        <f>'[1]Муз школа Бердичів (6)'!N13+'[1] МШ № 5 жит. І  (5)'!N13+'[1] МШ № 4 жит. І  (4)'!N13+'[1] МШ № 3 жит. І  (3)'!N13+'[1] МШ № 2 жит. І  (2)'!N13+'[1] МШ № 1 жит. І '!N13+'[1]Бердичівська ХШ РОЗДІЛ І (2)'!N13+'[1]Коростишівська ХШ РОЗДІЛ І'!N13+'[1]Брусилівська РОЗДІЛ І '!N13+'[1]Хорошівська  І (5)'!N13+'[1]Новоград - вол  І (10)'!N13+'[1]Малин  І (7)'!N13+'[1]Коростенська  І (6)'!N13+'[1]Іршанська шм  І (5)'!N13+'[1]Любарська шм  І (4)'!N13+'[1]Коростишівська  І (3)'!N13+'[1]Ємільчинська(4)'!N13+'[1]Лугинська  І (6)'!N13+'[1]Першотравнева І (7)'!N13+'[1]Овруцька І (8)'!N13+'[1]Олевська І (9)'!N13+'[1]Овруцька ХШ РОЗДІЛ І (10)'!N13+'[1]Попільнянська І (11)'!N13+'[1]Радомишельська І (12)'!N13+'[1]Ружинська  І (13)'!N13+'[1]Черняхівська І (14)'!N13+'[1]Новоборівська  І (15)'!N13+'[1]Новогуйвинська І (16)'!N13+'[1]Барашівська  І (17)'!N13+'[1]Грозинська І (18)'!N13+'[1]Словечанська  І (19)'!N13+'[1]Сінгурівська І (20)'!N13+'[1]Високопічська ШМ І (21)'!N13+'[1]Андрушівська ШМ І (22)'!N13+'[1]Баранівська ШМ (23)'!N13+'[1]Романівська ШМ І (25)'!N13+'[1]Пулинська ШМ І (26)'!N13+'[1]Чуднівська ШМ І (27)'!N13+'[1]Житомирська ХШ РОЗДІЛ І (40)'!N13+'[1]Миропіль РОЗДІЛ І (40)'!N13</f>
        <v>0</v>
      </c>
      <c r="O13" s="16">
        <f>'[1]Муз школа Бердичів (6)'!O13+'[1] МШ № 5 жит. І  (5)'!O13+'[1] МШ № 4 жит. І  (4)'!O13+'[1] МШ № 3 жит. І  (3)'!O13+'[1] МШ № 2 жит. І  (2)'!O13+'[1] МШ № 1 жит. І '!O13+'[1]Бердичівська ХШ РОЗДІЛ І (2)'!O13+'[1]Коростишівська ХШ РОЗДІЛ І'!O13+'[1]Брусилівська РОЗДІЛ І '!O13+'[1]Хорошівська  І (5)'!O13+'[1]Новоград - вол  І (10)'!O13+'[1]Малин  І (7)'!O13+'[1]Коростенська  І (6)'!O13+'[1]Іршанська шм  І (5)'!O13+'[1]Любарська шм  І (4)'!O13+'[1]Коростишівська  І (3)'!O13+'[1]Ємільчинська(4)'!O13+'[1]Лугинська  І (6)'!O13+'[1]Першотравнева І (7)'!O13+'[1]Овруцька І (8)'!O13+'[1]Олевська І (9)'!O13+'[1]Овруцька ХШ РОЗДІЛ І (10)'!O13+'[1]Попільнянська І (11)'!O13+'[1]Радомишельська І (12)'!O13+'[1]Ружинська  І (13)'!O13+'[1]Черняхівська І (14)'!O13+'[1]Новоборівська  І (15)'!O13+'[1]Новогуйвинська І (16)'!O13+'[1]Барашівська  І (17)'!O13+'[1]Грозинська І (18)'!O13+'[1]Словечанська  І (19)'!O13+'[1]Сінгурівська І (20)'!O13+'[1]Високопічська ШМ І (21)'!O13+'[1]Андрушівська ШМ І (22)'!O13+'[1]Баранівська ШМ (23)'!O13+'[1]Романівська ШМ І (25)'!O13+'[1]Пулинська ШМ І (26)'!O13+'[1]Чуднівська ШМ І (27)'!O13+'[1]Житомирська ХШ РОЗДІЛ І (40)'!O13+'[1]Миропіль РОЗДІЛ І (40)'!O13</f>
        <v>0</v>
      </c>
      <c r="P13" s="16">
        <f>'[1]Муз школа Бердичів (6)'!P13+'[1] МШ № 5 жит. І  (5)'!P13+'[1] МШ № 4 жит. І  (4)'!P13+'[1] МШ № 3 жит. І  (3)'!P13+'[1] МШ № 2 жит. І  (2)'!P13+'[1] МШ № 1 жит. І '!P13+'[1]Бердичівська ХШ РОЗДІЛ І (2)'!P13+'[1]Коростишівська ХШ РОЗДІЛ І'!P13+'[1]Брусилівська РОЗДІЛ І '!P13+'[1]Хорошівська  І (5)'!P13+'[1]Новоград - вол  І (10)'!P13+'[1]Малин  І (7)'!P13+'[1]Коростенська  І (6)'!P13+'[1]Іршанська шм  І (5)'!P13+'[1]Любарська шм  І (4)'!P13+'[1]Коростишівська  І (3)'!P13+'[1]Ємільчинська(4)'!P13+'[1]Лугинська  І (6)'!P13+'[1]Першотравнева І (7)'!P13+'[1]Овруцька І (8)'!P13+'[1]Олевська І (9)'!P13+'[1]Овруцька ХШ РОЗДІЛ І (10)'!P13+'[1]Попільнянська І (11)'!P13+'[1]Радомишельська І (12)'!P13+'[1]Ружинська  І (13)'!P13+'[1]Черняхівська І (14)'!P13+'[1]Новоборівська  І (15)'!P13+'[1]Новогуйвинська І (16)'!P13+'[1]Барашівська  І (17)'!P13+'[1]Грозинська І (18)'!P13+'[1]Словечанська  І (19)'!P13+'[1]Сінгурівська І (20)'!P13+'[1]Високопічська ШМ І (21)'!P13+'[1]Андрушівська ШМ І (22)'!P13+'[1]Баранівська ШМ (23)'!P13+'[1]Романівська ШМ І (25)'!P13+'[1]Пулинська ШМ І (26)'!P13+'[1]Чуднівська ШМ І (27)'!P13+'[1]Житомирська ХШ РОЗДІЛ І (40)'!P13+'[1]Миропіль РОЗДІЛ І (40)'!P13</f>
        <v>0</v>
      </c>
      <c r="Q13" s="16">
        <f>'[1]Муз школа Бердичів (6)'!Q13+'[1] МШ № 5 жит. І  (5)'!Q13+'[1] МШ № 4 жит. І  (4)'!Q13+'[1] МШ № 3 жит. І  (3)'!Q13+'[1] МШ № 2 жит. І  (2)'!Q13+'[1] МШ № 1 жит. І '!Q13+'[1]Бердичівська ХШ РОЗДІЛ І (2)'!Q13+'[1]Коростишівська ХШ РОЗДІЛ І'!Q13+'[1]Брусилівська РОЗДІЛ І '!Q13+'[1]Хорошівська  І (5)'!Q13+'[1]Новоград - вол  І (10)'!Q13+'[1]Малин  І (7)'!Q13+'[1]Коростенська  І (6)'!Q13+'[1]Іршанська шм  І (5)'!Q13+'[1]Любарська шм  І (4)'!Q13+'[1]Коростишівська  І (3)'!Q13+'[1]Ємільчинська(4)'!Q13+'[1]Лугинська  І (6)'!Q13+'[1]Першотравнева І (7)'!Q13+'[1]Овруцька І (8)'!Q13+'[1]Олевська І (9)'!Q13+'[1]Овруцька ХШ РОЗДІЛ І (10)'!Q13+'[1]Попільнянська І (11)'!Q13+'[1]Радомишельська І (12)'!Q13+'[1]Ружинська  І (13)'!Q13+'[1]Черняхівська І (14)'!Q13+'[1]Новоборівська  І (15)'!Q13+'[1]Новогуйвинська І (16)'!Q13+'[1]Барашівська  І (17)'!Q13+'[1]Грозинська І (18)'!Q13+'[1]Словечанська  І (19)'!Q13+'[1]Сінгурівська І (20)'!Q13+'[1]Високопічська ШМ І (21)'!Q13+'[1]Андрушівська ШМ І (22)'!Q13+'[1]Баранівська ШМ (23)'!Q13+'[1]Романівська ШМ І (25)'!Q13+'[1]Пулинська ШМ І (26)'!Q13+'[1]Чуднівська ШМ І (27)'!Q13+'[1]Житомирська ХШ РОЗДІЛ І (40)'!Q13+'[1]Миропіль РОЗДІЛ І (40)'!Q13</f>
        <v>0</v>
      </c>
      <c r="R13" s="16">
        <f>'[1]Муз школа Бердичів (6)'!R13+'[1] МШ № 5 жит. І  (5)'!R13+'[1] МШ № 4 жит. І  (4)'!R13+'[1] МШ № 3 жит. І  (3)'!R13+'[1] МШ № 2 жит. І  (2)'!R13+'[1] МШ № 1 жит. І '!R13+'[1]Бердичівська ХШ РОЗДІЛ І (2)'!R13+'[1]Коростишівська ХШ РОЗДІЛ І'!R13+'[1]Брусилівська РОЗДІЛ І '!R13+'[1]Хорошівська  І (5)'!R13+'[1]Новоград - вол  І (10)'!R13+'[1]Малин  І (7)'!R13+'[1]Коростенська  І (6)'!R13+'[1]Іршанська шм  І (5)'!R13+'[1]Любарська шм  І (4)'!R13+'[1]Коростишівська  І (3)'!R13+'[1]Ємільчинська(4)'!R13+'[1]Лугинська  І (6)'!R13+'[1]Першотравнева І (7)'!R13+'[1]Овруцька І (8)'!R13+'[1]Олевська І (9)'!R13+'[1]Овруцька ХШ РОЗДІЛ І (10)'!R13+'[1]Попільнянська І (11)'!R13+'[1]Радомишельська І (12)'!R13+'[1]Ружинська  І (13)'!R13+'[1]Черняхівська І (14)'!R13+'[1]Новоборівська  І (15)'!R13+'[1]Новогуйвинська І (16)'!R13+'[1]Барашівська  І (17)'!R13+'[1]Грозинська І (18)'!R13+'[1]Словечанська  І (19)'!R13+'[1]Сінгурівська І (20)'!R13+'[1]Високопічська ШМ І (21)'!R13+'[1]Андрушівська ШМ І (22)'!R13+'[1]Баранівська ШМ (23)'!R13+'[1]Романівська ШМ І (25)'!R13+'[1]Пулинська ШМ І (26)'!R13+'[1]Чуднівська ШМ І (27)'!R13+'[1]Житомирська ХШ РОЗДІЛ І (40)'!R13+'[1]Миропіль РОЗДІЛ І (40)'!R13</f>
        <v>0</v>
      </c>
      <c r="S13" s="16">
        <f>'[1]Муз школа Бердичів (6)'!S13+'[1] МШ № 5 жит. І  (5)'!S13+'[1] МШ № 4 жит. І  (4)'!S13+'[1] МШ № 3 жит. І  (3)'!S13+'[1] МШ № 2 жит. І  (2)'!S13+'[1] МШ № 1 жит. І '!S13+'[1]Бердичівська ХШ РОЗДІЛ І (2)'!S13+'[1]Коростишівська ХШ РОЗДІЛ І'!S13+'[1]Брусилівська РОЗДІЛ І '!S13+'[1]Хорошівська  І (5)'!S13+'[1]Новоград - вол  І (10)'!S13+'[1]Малин  І (7)'!S13+'[1]Коростенська  І (6)'!S13+'[1]Іршанська шм  І (5)'!S13+'[1]Любарська шм  І (4)'!S13+'[1]Коростишівська  І (3)'!S13+'[1]Ємільчинська(4)'!S13+'[1]Лугинська  І (6)'!S13+'[1]Першотравнева І (7)'!S13+'[1]Овруцька І (8)'!S13+'[1]Олевська І (9)'!S13+'[1]Овруцька ХШ РОЗДІЛ І (10)'!S13+'[1]Попільнянська І (11)'!S13+'[1]Радомишельська І (12)'!S13+'[1]Ружинська  І (13)'!S13+'[1]Черняхівська І (14)'!S13+'[1]Новоборівська  І (15)'!S13+'[1]Новогуйвинська І (16)'!S13+'[1]Барашівська  І (17)'!S13+'[1]Грозинська І (18)'!S13+'[1]Словечанська  І (19)'!S13+'[1]Сінгурівська І (20)'!S13+'[1]Високопічська ШМ І (21)'!S13+'[1]Андрушівська ШМ І (22)'!S13+'[1]Баранівська ШМ (23)'!S13+'[1]Романівська ШМ І (25)'!S13+'[1]Пулинська ШМ І (26)'!S13+'[1]Чуднівська ШМ І (27)'!S13+'[1]Житомирська ХШ РОЗДІЛ І (40)'!S13+'[1]Миропіль РОЗДІЛ І (40)'!S13</f>
        <v>0</v>
      </c>
      <c r="T13" s="16">
        <f>'[1]Муз школа Бердичів (6)'!T13+'[1] МШ № 5 жит. І  (5)'!T13+'[1] МШ № 4 жит. І  (4)'!T13+'[1] МШ № 3 жит. І  (3)'!T13+'[1] МШ № 2 жит. І  (2)'!T13+'[1] МШ № 1 жит. І '!T13+'[1]Бердичівська ХШ РОЗДІЛ І (2)'!T13+'[1]Коростишівська ХШ РОЗДІЛ І'!T13+'[1]Брусилівська РОЗДІЛ І '!T13+'[1]Хорошівська  І (5)'!T13+'[1]Новоград - вол  І (10)'!T13+'[1]Малин  І (7)'!T13+'[1]Коростенська  І (6)'!T13+'[1]Іршанська шм  І (5)'!T13+'[1]Любарська шм  І (4)'!T13+'[1]Коростишівська  І (3)'!T13+'[1]Ємільчинська(4)'!T13+'[1]Лугинська  І (6)'!T13+'[1]Першотравнева І (7)'!T13+'[1]Овруцька І (8)'!T13+'[1]Олевська І (9)'!T13+'[1]Овруцька ХШ РОЗДІЛ І (10)'!T13+'[1]Попільнянська І (11)'!T13+'[1]Радомишельська І (12)'!T13+'[1]Ружинська  І (13)'!T13+'[1]Черняхівська І (14)'!T13+'[1]Новоборівська  І (15)'!T13+'[1]Новогуйвинська І (16)'!T13+'[1]Барашівська  І (17)'!T13+'[1]Грозинська І (18)'!T13+'[1]Словечанська  І (19)'!T13+'[1]Сінгурівська І (20)'!T13+'[1]Високопічська ШМ І (21)'!T13+'[1]Андрушівська ШМ І (22)'!T13+'[1]Баранівська ШМ (23)'!T13+'[1]Романівська ШМ І (25)'!T13+'[1]Пулинська ШМ І (26)'!T13+'[1]Чуднівська ШМ І (27)'!T13+'[1]Житомирська ХШ РОЗДІЛ І (40)'!T13+'[1]Миропіль РОЗДІЛ І (40)'!T13</f>
        <v>0</v>
      </c>
      <c r="U13" s="16">
        <f>'[1]Муз школа Бердичів (6)'!U13+'[1] МШ № 5 жит. І  (5)'!U13+'[1] МШ № 4 жит. І  (4)'!U13+'[1] МШ № 3 жит. І  (3)'!U13+'[1] МШ № 2 жит. І  (2)'!U13+'[1] МШ № 1 жит. І '!U13+'[1]Бердичівська ХШ РОЗДІЛ І (2)'!U13+'[1]Коростишівська ХШ РОЗДІЛ І'!U13+'[1]Брусилівська РОЗДІЛ І '!U13+'[1]Хорошівська  І (5)'!U13+'[1]Новоград - вол  І (10)'!U13+'[1]Малин  І (7)'!U13+'[1]Коростенська  І (6)'!U13+'[1]Іршанська шм  І (5)'!U13+'[1]Любарська шм  І (4)'!U13+'[1]Коростишівська  І (3)'!U13+'[1]Ємільчинська(4)'!U13+'[1]Лугинська  І (6)'!U13+'[1]Першотравнева І (7)'!U13+'[1]Овруцька І (8)'!U13+'[1]Олевська І (9)'!U13+'[1]Овруцька ХШ РОЗДІЛ І (10)'!U13+'[1]Попільнянська І (11)'!U13+'[1]Радомишельська І (12)'!U13+'[1]Ружинська  І (13)'!U13+'[1]Черняхівська І (14)'!U13+'[1]Новоборівська  І (15)'!U13+'[1]Новогуйвинська І (16)'!U13+'[1]Барашівська  І (17)'!U13+'[1]Грозинська І (18)'!U13+'[1]Словечанська  І (19)'!U13+'[1]Сінгурівська І (20)'!U13+'[1]Високопічська ШМ І (21)'!U13+'[1]Андрушівська ШМ І (22)'!U13+'[1]Баранівська ШМ (23)'!U13+'[1]Романівська ШМ І (25)'!U13+'[1]Пулинська ШМ І (26)'!U13+'[1]Чуднівська ШМ І (27)'!U13+'[1]Житомирська ХШ РОЗДІЛ І (40)'!U13+'[1]Миропіль РОЗДІЛ І (40)'!U13</f>
        <v>0</v>
      </c>
      <c r="V13" s="16">
        <f>'[1]Муз школа Бердичів (6)'!V13+'[1] МШ № 5 жит. І  (5)'!V13+'[1] МШ № 4 жит. І  (4)'!V13+'[1] МШ № 3 жит. І  (3)'!V13+'[1] МШ № 2 жит. І  (2)'!V13+'[1] МШ № 1 жит. І '!V13+'[1]Бердичівська ХШ РОЗДІЛ І (2)'!V13+'[1]Коростишівська ХШ РОЗДІЛ І'!V13+'[1]Брусилівська РОЗДІЛ І '!V13+'[1]Хорошівська  І (5)'!V13+'[1]Новоград - вол  І (10)'!V13+'[1]Малин  І (7)'!V13+'[1]Коростенська  І (6)'!V13+'[1]Іршанська шм  І (5)'!V13+'[1]Любарська шм  І (4)'!V13+'[1]Коростишівська  І (3)'!V13+'[1]Ємільчинська(4)'!V13+'[1]Лугинська  І (6)'!V13+'[1]Першотравнева І (7)'!V13+'[1]Овруцька І (8)'!V13+'[1]Олевська І (9)'!V13+'[1]Овруцька ХШ РОЗДІЛ І (10)'!V13+'[1]Попільнянська І (11)'!V13+'[1]Радомишельська І (12)'!V13+'[1]Ружинська  І (13)'!V13+'[1]Черняхівська І (14)'!V13+'[1]Новоборівська  І (15)'!V13+'[1]Новогуйвинська І (16)'!V13+'[1]Барашівська  І (17)'!V13+'[1]Грозинська І (18)'!V13+'[1]Словечанська  І (19)'!V13+'[1]Сінгурівська І (20)'!V13+'[1]Високопічська ШМ І (21)'!V13+'[1]Андрушівська ШМ І (22)'!V13+'[1]Баранівська ШМ (23)'!V13+'[1]Романівська ШМ І (25)'!V13+'[1]Пулинська ШМ І (26)'!V13+'[1]Чуднівська ШМ І (27)'!V13+'[1]Житомирська ХШ РОЗДІЛ І (40)'!V13+'[1]Миропіль РОЗДІЛ І (40)'!V13</f>
        <v>0</v>
      </c>
      <c r="W13" s="16">
        <f>'[1]Муз школа Бердичів (6)'!W13+'[1] МШ № 5 жит. І  (5)'!W13+'[1] МШ № 4 жит. І  (4)'!W13+'[1] МШ № 3 жит. І  (3)'!W13+'[1] МШ № 2 жит. І  (2)'!W13+'[1] МШ № 1 жит. І '!W13+'[1]Бердичівська ХШ РОЗДІЛ І (2)'!W13+'[1]Коростишівська ХШ РОЗДІЛ І'!W13+'[1]Брусилівська РОЗДІЛ І '!W13+'[1]Хорошівська  І (5)'!W13+'[1]Новоград - вол  І (10)'!W13+'[1]Малин  І (7)'!W13+'[1]Коростенська  І (6)'!W13+'[1]Іршанська шм  І (5)'!W13+'[1]Любарська шм  І (4)'!W13+'[1]Коростишівська  І (3)'!W13+'[1]Ємільчинська(4)'!W13+'[1]Лугинська  І (6)'!W13+'[1]Першотравнева І (7)'!W13+'[1]Овруцька І (8)'!W13+'[1]Олевська І (9)'!W13+'[1]Овруцька ХШ РОЗДІЛ І (10)'!W13+'[1]Попільнянська І (11)'!W13+'[1]Радомишельська І (12)'!W13+'[1]Ружинська  І (13)'!W13+'[1]Черняхівська І (14)'!W13+'[1]Новоборівська  І (15)'!W13+'[1]Новогуйвинська І (16)'!W13+'[1]Барашівська  І (17)'!W13+'[1]Грозинська І (18)'!W13+'[1]Словечанська  І (19)'!W13+'[1]Сінгурівська І (20)'!W13+'[1]Високопічська ШМ І (21)'!W13+'[1]Андрушівська ШМ І (22)'!W13+'[1]Баранівська ШМ (23)'!W13+'[1]Романівська ШМ І (25)'!W13+'[1]Пулинська ШМ І (26)'!W13+'[1]Чуднівська ШМ І (27)'!W13+'[1]Житомирська ХШ РОЗДІЛ І (40)'!W13+'[1]Миропіль РОЗДІЛ І (40)'!W13</f>
        <v>0</v>
      </c>
      <c r="X13" s="16">
        <f>'[1]Муз школа Бердичів (6)'!X13+'[1] МШ № 5 жит. І  (5)'!X13+'[1] МШ № 4 жит. І  (4)'!X13+'[1] МШ № 3 жит. І  (3)'!X13+'[1] МШ № 2 жит. І  (2)'!X13+'[1] МШ № 1 жит. І '!X13+'[1]Бердичівська ХШ РОЗДІЛ І (2)'!X13+'[1]Коростишівська ХШ РОЗДІЛ І'!X13+'[1]Брусилівська РОЗДІЛ І '!X13+'[1]Хорошівська  І (5)'!X13+'[1]Новоград - вол  І (10)'!X13+'[1]Малин  І (7)'!X13+'[1]Коростенська  І (6)'!X13+'[1]Іршанська шм  І (5)'!X13+'[1]Любарська шм  І (4)'!X13+'[1]Коростишівська  І (3)'!X13+'[1]Ємільчинська(4)'!X13+'[1]Лугинська  І (6)'!X13+'[1]Першотравнева І (7)'!X13+'[1]Овруцька І (8)'!X13+'[1]Олевська І (9)'!X13+'[1]Овруцька ХШ РОЗДІЛ І (10)'!X13+'[1]Попільнянська І (11)'!X13+'[1]Радомишельська І (12)'!X13+'[1]Ружинська  І (13)'!X13+'[1]Черняхівська І (14)'!X13+'[1]Новоборівська  І (15)'!X13+'[1]Новогуйвинська І (16)'!X13+'[1]Барашівська  І (17)'!X13+'[1]Грозинська І (18)'!X13+'[1]Словечанська  І (19)'!X13+'[1]Сінгурівська І (20)'!X13+'[1]Високопічська ШМ І (21)'!X13+'[1]Андрушівська ШМ І (22)'!X13+'[1]Баранівська ШМ (23)'!X13+'[1]Романівська ШМ І (25)'!X13+'[1]Пулинська ШМ І (26)'!X13+'[1]Чуднівська ШМ І (27)'!X13+'[1]Житомирська ХШ РОЗДІЛ І (40)'!X13+'[1]Миропіль РОЗДІЛ І (40)'!X13</f>
        <v>0</v>
      </c>
    </row>
    <row r="14" spans="1:24" ht="41.25" customHeight="1" x14ac:dyDescent="0.25">
      <c r="A14" s="20" t="s">
        <v>44</v>
      </c>
      <c r="B14" s="22" t="s">
        <v>9</v>
      </c>
      <c r="C14" s="16">
        <f>'[1]Муз школа Бердичів (6)'!C14+'[1] МШ № 5 жит. І  (5)'!C14+'[1] МШ № 4 жит. І  (4)'!C14+'[1] МШ № 3 жит. І  (3)'!C14+'[1] МШ № 2 жит. І  (2)'!C14+'[1] МШ № 1 жит. І '!C14+'[1]Бердичівська ХШ РОЗДІЛ І (2)'!C14+'[1]Коростишівська ХШ РОЗДІЛ І'!C14+'[1]Брусилівська РОЗДІЛ І '!C14+'[1]Хорошівська  І (5)'!C14+'[1]Новоград - вол  І (10)'!C14+'[1]Малин  І (7)'!C14+'[1]Коростенська  І (6)'!C14+'[1]Іршанська шм  І (5)'!C14+'[1]Любарська шм  І (4)'!C14+'[1]Коростишівська  І (3)'!C14+'[1]Ємільчинська(4)'!C14+'[1]Лугинська  І (6)'!C14+'[1]Першотравнева І (7)'!C14+'[1]Овруцька І (8)'!C14+'[1]Олевська І (9)'!C14+'[1]Овруцька ХШ РОЗДІЛ І (10)'!C14+'[1]Попільнянська І (11)'!C14+'[1]Радомишельська І (12)'!C14+'[1]Ружинська  І (13)'!C14+'[1]Черняхівська І (14)'!C14+'[1]Новоборівська  І (15)'!C14+'[1]Новогуйвинська І (16)'!C14+'[1]Барашівська  І (17)'!C14+'[1]Грозинська І (18)'!C14+'[1]Словечанська  І (19)'!C14+'[1]Сінгурівська І (20)'!C14+'[1]Високопічська ШМ І (21)'!C14+'[1]Андрушівська ШМ І (22)'!C14+'[1]Баранівська ШМ (23)'!C14+'[1]Романівська ШМ І (25)'!C14+'[1]Пулинська ШМ І (26)'!C14+'[1]Чуднівська ШМ І (27)'!C14+'[1]Житомирська ХШ РОЗДІЛ І (40)'!C14+'[1]Миропіль РОЗДІЛ І (40)'!C14</f>
        <v>11</v>
      </c>
      <c r="D14" s="16">
        <f>'[1]Муз школа Бердичів (6)'!D14+'[1] МШ № 5 жит. І  (5)'!D14+'[1] МШ № 4 жит. І  (4)'!D14+'[1] МШ № 3 жит. І  (3)'!D14+'[1] МШ № 2 жит. І  (2)'!D14+'[1] МШ № 1 жит. І '!D14+'[1]Бердичівська ХШ РОЗДІЛ І (2)'!D14+'[1]Коростишівська ХШ РОЗДІЛ І'!D14+'[1]Брусилівська РОЗДІЛ І '!D14+'[1]Хорошівська  І (5)'!D14+'[1]Новоград - вол  І (10)'!D14+'[1]Малин  І (7)'!D14+'[1]Коростенська  І (6)'!D14+'[1]Іршанська шм  І (5)'!D14+'[1]Любарська шм  І (4)'!D14+'[1]Коростишівська  І (3)'!D14+'[1]Ємільчинська(4)'!D14+'[1]Лугинська  І (6)'!D14+'[1]Першотравнева І (7)'!D14+'[1]Овруцька І (8)'!D14+'[1]Олевська І (9)'!D14+'[1]Овруцька ХШ РОЗДІЛ І (10)'!D14+'[1]Попільнянська І (11)'!D14+'[1]Радомишельська І (12)'!D14+'[1]Ружинська  І (13)'!D14+'[1]Черняхівська І (14)'!D14+'[1]Новоборівська  І (15)'!D14+'[1]Новогуйвинська І (16)'!D14+'[1]Барашівська  І (17)'!D14+'[1]Грозинська І (18)'!D14+'[1]Словечанська  І (19)'!D14+'[1]Сінгурівська І (20)'!D14+'[1]Високопічська ШМ І (21)'!D14+'[1]Андрушівська ШМ І (22)'!D14+'[1]Баранівська ШМ (23)'!D14+'[1]Романівська ШМ І (25)'!D14+'[1]Пулинська ШМ І (26)'!D14+'[1]Чуднівська ШМ І (27)'!D14+'[1]Житомирська ХШ РОЗДІЛ І (40)'!D14+'[1]Миропіль РОЗДІЛ І (40)'!D14</f>
        <v>8</v>
      </c>
      <c r="E14" s="16">
        <f>'[1]Муз школа Бердичів (6)'!E14+'[1] МШ № 5 жит. І  (5)'!E14+'[1] МШ № 4 жит. І  (4)'!E14+'[1] МШ № 3 жит. І  (3)'!E14+'[1] МШ № 2 жит. І  (2)'!E14+'[1] МШ № 1 жит. І '!E14+'[1]Бердичівська ХШ РОЗДІЛ І (2)'!E14+'[1]Коростишівська ХШ РОЗДІЛ І'!E14+'[1]Брусилівська РОЗДІЛ І '!E14+'[1]Хорошівська  І (5)'!E14+'[1]Новоград - вол  І (10)'!E14+'[1]Малин  І (7)'!E14+'[1]Коростенська  І (6)'!E14+'[1]Іршанська шм  І (5)'!E14+'[1]Любарська шм  І (4)'!E14+'[1]Коростишівська  І (3)'!E14+'[1]Ємільчинська(4)'!E14+'[1]Лугинська  І (6)'!E14+'[1]Першотравнева І (7)'!E14+'[1]Овруцька І (8)'!E14+'[1]Олевська І (9)'!E14+'[1]Овруцька ХШ РОЗДІЛ І (10)'!E14+'[1]Попільнянська І (11)'!E14+'[1]Радомишельська І (12)'!E14+'[1]Ружинська  І (13)'!E14+'[1]Черняхівська І (14)'!E14+'[1]Новоборівська  І (15)'!E14+'[1]Новогуйвинська І (16)'!E14+'[1]Барашівська  І (17)'!E14+'[1]Грозинська І (18)'!E14+'[1]Словечанська  І (19)'!E14+'[1]Сінгурівська І (20)'!E14+'[1]Високопічська ШМ І (21)'!E14+'[1]Андрушівська ШМ І (22)'!E14+'[1]Баранівська ШМ (23)'!E14+'[1]Романівська ШМ І (25)'!E14+'[1]Пулинська ШМ І (26)'!E14+'[1]Чуднівська ШМ І (27)'!E14+'[1]Житомирська ХШ РОЗДІЛ І (40)'!E14+'[1]Миропіль РОЗДІЛ І (40)'!E14</f>
        <v>6</v>
      </c>
      <c r="F14" s="16">
        <f>'[1]Муз школа Бердичів (6)'!F14+'[1] МШ № 5 жит. І  (5)'!F14+'[1] МШ № 4 жит. І  (4)'!F14+'[1] МШ № 3 жит. І  (3)'!F14+'[1] МШ № 2 жит. І  (2)'!F14+'[1] МШ № 1 жит. І '!F14+'[1]Бердичівська ХШ РОЗДІЛ І (2)'!F14+'[1]Коростишівська ХШ РОЗДІЛ І'!F14+'[1]Брусилівська РОЗДІЛ І '!F14+'[1]Хорошівська  І (5)'!F14+'[1]Новоград - вол  І (10)'!F14+'[1]Малин  І (7)'!F14+'[1]Коростенська  І (6)'!F14+'[1]Іршанська шм  І (5)'!F14+'[1]Любарська шм  І (4)'!F14+'[1]Коростишівська  І (3)'!F14+'[1]Ємільчинська(4)'!F14+'[1]Лугинська  І (6)'!F14+'[1]Першотравнева І (7)'!F14+'[1]Овруцька І (8)'!F14+'[1]Олевська І (9)'!F14+'[1]Овруцька ХШ РОЗДІЛ І (10)'!F14+'[1]Попільнянська І (11)'!F14+'[1]Радомишельська І (12)'!F14+'[1]Ружинська  І (13)'!F14+'[1]Черняхівська І (14)'!F14+'[1]Новоборівська  І (15)'!F14+'[1]Новогуйвинська І (16)'!F14+'[1]Барашівська  І (17)'!F14+'[1]Грозинська І (18)'!F14+'[1]Словечанська  І (19)'!F14+'[1]Сінгурівська І (20)'!F14+'[1]Високопічська ШМ І (21)'!F14+'[1]Андрушівська ШМ І (22)'!F14+'[1]Баранівська ШМ (23)'!F14+'[1]Романівська ШМ І (25)'!F14+'[1]Пулинська ШМ І (26)'!F14+'[1]Чуднівська ШМ І (27)'!F14+'[1]Житомирська ХШ РОЗДІЛ І (40)'!F14+'[1]Миропіль РОЗДІЛ І (40)'!F14</f>
        <v>4</v>
      </c>
      <c r="G14" s="16">
        <f>'[1]Муз школа Бердичів (6)'!G14+'[1] МШ № 5 жит. І  (5)'!G14+'[1] МШ № 4 жит. І  (4)'!G14+'[1] МШ № 3 жит. І  (3)'!G14+'[1] МШ № 2 жит. І  (2)'!G14+'[1] МШ № 1 жит. І '!G14+'[1]Бердичівська ХШ РОЗДІЛ І (2)'!G14+'[1]Коростишівська ХШ РОЗДІЛ І'!G14+'[1]Брусилівська РОЗДІЛ І '!G14+'[1]Хорошівська  І (5)'!G14+'[1]Новоград - вол  І (10)'!G14+'[1]Малин  І (7)'!G14+'[1]Коростенська  І (6)'!G14+'[1]Іршанська шм  І (5)'!G14+'[1]Любарська шм  І (4)'!G14+'[1]Коростишівська  І (3)'!G14+'[1]Ємільчинська(4)'!G14+'[1]Лугинська  І (6)'!G14+'[1]Першотравнева І (7)'!G14+'[1]Овруцька І (8)'!G14+'[1]Олевська І (9)'!G14+'[1]Овруцька ХШ РОЗДІЛ І (10)'!G14+'[1]Попільнянська І (11)'!G14+'[1]Радомишельська І (12)'!G14+'[1]Ружинська  І (13)'!G14+'[1]Черняхівська І (14)'!G14+'[1]Новоборівська  І (15)'!G14+'[1]Новогуйвинська І (16)'!G14+'[1]Барашівська  І (17)'!G14+'[1]Грозинська І (18)'!G14+'[1]Словечанська  І (19)'!G14+'[1]Сінгурівська І (20)'!G14+'[1]Високопічська ШМ І (21)'!G14+'[1]Андрушівська ШМ І (22)'!G14+'[1]Баранівська ШМ (23)'!G14+'[1]Романівська ШМ І (25)'!G14+'[1]Пулинська ШМ І (26)'!G14+'[1]Чуднівська ШМ І (27)'!G14+'[1]Житомирська ХШ РОЗДІЛ І (40)'!G14+'[1]Миропіль РОЗДІЛ І (40)'!G14</f>
        <v>0</v>
      </c>
      <c r="H14" s="16">
        <f>'[1]Муз школа Бердичів (6)'!H14+'[1] МШ № 5 жит. І  (5)'!H14+'[1] МШ № 4 жит. І  (4)'!H14+'[1] МШ № 3 жит. І  (3)'!H14+'[1] МШ № 2 жит. І  (2)'!H14+'[1] МШ № 1 жит. І '!H14+'[1]Бердичівська ХШ РОЗДІЛ І (2)'!H14+'[1]Коростишівська ХШ РОЗДІЛ І'!H14+'[1]Брусилівська РОЗДІЛ І '!H14+'[1]Хорошівська  І (5)'!H14+'[1]Новоград - вол  І (10)'!H14+'[1]Малин  І (7)'!H14+'[1]Коростенська  І (6)'!H14+'[1]Іршанська шм  І (5)'!H14+'[1]Любарська шм  І (4)'!H14+'[1]Коростишівська  І (3)'!H14+'[1]Ємільчинська(4)'!H14+'[1]Лугинська  І (6)'!H14+'[1]Першотравнева І (7)'!H14+'[1]Овруцька І (8)'!H14+'[1]Олевська І (9)'!H14+'[1]Овруцька ХШ РОЗДІЛ І (10)'!H14+'[1]Попільнянська І (11)'!H14+'[1]Радомишельська І (12)'!H14+'[1]Ружинська  І (13)'!H14+'[1]Черняхівська І (14)'!H14+'[1]Новоборівська  І (15)'!H14+'[1]Новогуйвинська І (16)'!H14+'[1]Барашівська  І (17)'!H14+'[1]Грозинська І (18)'!H14+'[1]Словечанська  І (19)'!H14+'[1]Сінгурівська І (20)'!H14+'[1]Високопічська ШМ І (21)'!H14+'[1]Андрушівська ШМ І (22)'!H14+'[1]Баранівська ШМ (23)'!H14+'[1]Романівська ШМ І (25)'!H14+'[1]Пулинська ШМ І (26)'!H14+'[1]Чуднівська ШМ І (27)'!H14+'[1]Житомирська ХШ РОЗДІЛ І (40)'!H14+'[1]Миропіль РОЗДІЛ І (40)'!H14</f>
        <v>0</v>
      </c>
      <c r="I14" s="16">
        <f>'[1]Муз школа Бердичів (6)'!I14+'[1] МШ № 5 жит. І  (5)'!I14+'[1] МШ № 4 жит. І  (4)'!I14+'[1] МШ № 3 жит. І  (3)'!I14+'[1] МШ № 2 жит. І  (2)'!I14+'[1] МШ № 1 жит. І '!I14+'[1]Бердичівська ХШ РОЗДІЛ І (2)'!I14+'[1]Коростишівська ХШ РОЗДІЛ І'!I14+'[1]Брусилівська РОЗДІЛ І '!I14+'[1]Хорошівська  І (5)'!I14+'[1]Новоград - вол  І (10)'!I14+'[1]Малин  І (7)'!I14+'[1]Коростенська  І (6)'!I14+'[1]Іршанська шм  І (5)'!I14+'[1]Любарська шм  І (4)'!I14+'[1]Коростишівська  І (3)'!I14+'[1]Ємільчинська(4)'!I14+'[1]Лугинська  І (6)'!I14+'[1]Першотравнева І (7)'!I14+'[1]Овруцька І (8)'!I14+'[1]Олевська І (9)'!I14+'[1]Овруцька ХШ РОЗДІЛ І (10)'!I14+'[1]Попільнянська І (11)'!I14+'[1]Радомишельська І (12)'!I14+'[1]Ружинська  І (13)'!I14+'[1]Черняхівська І (14)'!I14+'[1]Новоборівська  І (15)'!I14+'[1]Новогуйвинська І (16)'!I14+'[1]Барашівська  І (17)'!I14+'[1]Грозинська І (18)'!I14+'[1]Словечанська  І (19)'!I14+'[1]Сінгурівська І (20)'!I14+'[1]Високопічська ШМ І (21)'!I14+'[1]Андрушівська ШМ І (22)'!I14+'[1]Баранівська ШМ (23)'!I14+'[1]Романівська ШМ І (25)'!I14+'[1]Пулинська ШМ І (26)'!I14+'[1]Чуднівська ШМ І (27)'!I14+'[1]Житомирська ХШ РОЗДІЛ І (40)'!I14+'[1]Миропіль РОЗДІЛ І (40)'!I14</f>
        <v>1</v>
      </c>
      <c r="J14" s="16">
        <f>'[1]Муз школа Бердичів (6)'!J14+'[1] МШ № 5 жит. І  (5)'!J14+'[1] МШ № 4 жит. І  (4)'!J14+'[1] МШ № 3 жит. І  (3)'!J14+'[1] МШ № 2 жит. І  (2)'!J14+'[1] МШ № 1 жит. І '!J14+'[1]Бердичівська ХШ РОЗДІЛ І (2)'!J14+'[1]Коростишівська ХШ РОЗДІЛ І'!J14+'[1]Брусилівська РОЗДІЛ І '!J14+'[1]Хорошівська  І (5)'!J14+'[1]Новоград - вол  І (10)'!J14+'[1]Малин  І (7)'!J14+'[1]Коростенська  І (6)'!J14+'[1]Іршанська шм  І (5)'!J14+'[1]Любарська шм  І (4)'!J14+'[1]Коростишівська  І (3)'!J14+'[1]Ємільчинська(4)'!J14+'[1]Лугинська  І (6)'!J14+'[1]Першотравнева І (7)'!J14+'[1]Овруцька І (8)'!J14+'[1]Олевська І (9)'!J14+'[1]Овруцька ХШ РОЗДІЛ І (10)'!J14+'[1]Попільнянська І (11)'!J14+'[1]Радомишельська І (12)'!J14+'[1]Ружинська  І (13)'!J14+'[1]Черняхівська І (14)'!J14+'[1]Новоборівська  І (15)'!J14+'[1]Новогуйвинська І (16)'!J14+'[1]Барашівська  І (17)'!J14+'[1]Грозинська І (18)'!J14+'[1]Словечанська  І (19)'!J14+'[1]Сінгурівська І (20)'!J14+'[1]Високопічська ШМ І (21)'!J14+'[1]Андрушівська ШМ І (22)'!J14+'[1]Баранівська ШМ (23)'!J14+'[1]Романівська ШМ І (25)'!J14+'[1]Пулинська ШМ І (26)'!J14+'[1]Чуднівська ШМ І (27)'!J14+'[1]Житомирська ХШ РОЗДІЛ І (40)'!J14+'[1]Миропіль РОЗДІЛ І (40)'!J14</f>
        <v>0</v>
      </c>
      <c r="K14" s="16">
        <f>'[1]Муз школа Бердичів (6)'!K14+'[1] МШ № 5 жит. І  (5)'!K14+'[1] МШ № 4 жит. І  (4)'!K14+'[1] МШ № 3 жит. І  (3)'!K14+'[1] МШ № 2 жит. І  (2)'!K14+'[1] МШ № 1 жит. І '!K14+'[1]Бердичівська ХШ РОЗДІЛ І (2)'!K14+'[1]Коростишівська ХШ РОЗДІЛ І'!K14+'[1]Брусилівська РОЗДІЛ І '!K14+'[1]Хорошівська  І (5)'!K14+'[1]Новоград - вол  І (10)'!K14+'[1]Малин  І (7)'!K14+'[1]Коростенська  І (6)'!K14+'[1]Іршанська шм  І (5)'!K14+'[1]Любарська шм  І (4)'!K14+'[1]Коростишівська  І (3)'!K14+'[1]Ємільчинська(4)'!K14+'[1]Лугинська  І (6)'!K14+'[1]Першотравнева І (7)'!K14+'[1]Овруцька І (8)'!K14+'[1]Олевська І (9)'!K14+'[1]Овруцька ХШ РОЗДІЛ І (10)'!K14+'[1]Попільнянська І (11)'!K14+'[1]Радомишельська І (12)'!K14+'[1]Ружинська  І (13)'!K14+'[1]Черняхівська І (14)'!K14+'[1]Новоборівська  І (15)'!K14+'[1]Новогуйвинська І (16)'!K14+'[1]Барашівська  І (17)'!K14+'[1]Грозинська І (18)'!K14+'[1]Словечанська  І (19)'!K14+'[1]Сінгурівська І (20)'!K14+'[1]Високопічська ШМ І (21)'!K14+'[1]Андрушівська ШМ І (22)'!K14+'[1]Баранівська ШМ (23)'!K14+'[1]Романівська ШМ І (25)'!K14+'[1]Пулинська ШМ І (26)'!K14+'[1]Чуднівська ШМ І (27)'!K14+'[1]Житомирська ХШ РОЗДІЛ І (40)'!K14+'[1]Миропіль РОЗДІЛ І (40)'!K14</f>
        <v>0</v>
      </c>
      <c r="L14" s="16">
        <f>'[1]Муз школа Бердичів (6)'!L14+'[1] МШ № 5 жит. І  (5)'!L14+'[1] МШ № 4 жит. І  (4)'!L14+'[1] МШ № 3 жит. І  (3)'!L14+'[1] МШ № 2 жит. І  (2)'!L14+'[1] МШ № 1 жит. І '!L14+'[1]Бердичівська ХШ РОЗДІЛ І (2)'!L14+'[1]Коростишівська ХШ РОЗДІЛ І'!L14+'[1]Брусилівська РОЗДІЛ І '!L14+'[1]Хорошівська  І (5)'!L14+'[1]Новоград - вол  І (10)'!L14+'[1]Малин  І (7)'!L14+'[1]Коростенська  І (6)'!L14+'[1]Іршанська шм  І (5)'!L14+'[1]Любарська шм  І (4)'!L14+'[1]Коростишівська  І (3)'!L14+'[1]Ємільчинська(4)'!L14+'[1]Лугинська  І (6)'!L14+'[1]Першотравнева І (7)'!L14+'[1]Овруцька І (8)'!L14+'[1]Олевська І (9)'!L14+'[1]Овруцька ХШ РОЗДІЛ І (10)'!L14+'[1]Попільнянська І (11)'!L14+'[1]Радомишельська І (12)'!L14+'[1]Ружинська  І (13)'!L14+'[1]Черняхівська І (14)'!L14+'[1]Новоборівська  І (15)'!L14+'[1]Новогуйвинська І (16)'!L14+'[1]Барашівська  І (17)'!L14+'[1]Грозинська І (18)'!L14+'[1]Словечанська  І (19)'!L14+'[1]Сінгурівська І (20)'!L14+'[1]Високопічська ШМ І (21)'!L14+'[1]Андрушівська ШМ І (22)'!L14+'[1]Баранівська ШМ (23)'!L14+'[1]Романівська ШМ І (25)'!L14+'[1]Пулинська ШМ І (26)'!L14+'[1]Чуднівська ШМ І (27)'!L14+'[1]Житомирська ХШ РОЗДІЛ І (40)'!L14+'[1]Миропіль РОЗДІЛ І (40)'!L14</f>
        <v>0</v>
      </c>
      <c r="M14" s="16">
        <f>'[1]Муз школа Бердичів (6)'!M14+'[1] МШ № 5 жит. І  (5)'!M14+'[1] МШ № 4 жит. І  (4)'!M14+'[1] МШ № 3 жит. І  (3)'!M14+'[1] МШ № 2 жит. І  (2)'!M14+'[1] МШ № 1 жит. І '!M14+'[1]Бердичівська ХШ РОЗДІЛ І (2)'!M14+'[1]Коростишівська ХШ РОЗДІЛ І'!M14+'[1]Брусилівська РОЗДІЛ І '!M14+'[1]Хорошівська  І (5)'!M14+'[1]Новоград - вол  І (10)'!M14+'[1]Малин  І (7)'!M14+'[1]Коростенська  І (6)'!M14+'[1]Іршанська шм  І (5)'!M14+'[1]Любарська шм  І (4)'!M14+'[1]Коростишівська  І (3)'!M14+'[1]Ємільчинська(4)'!M14+'[1]Лугинська  І (6)'!M14+'[1]Першотравнева І (7)'!M14+'[1]Овруцька І (8)'!M14+'[1]Олевська І (9)'!M14+'[1]Овруцька ХШ РОЗДІЛ І (10)'!M14+'[1]Попільнянська І (11)'!M14+'[1]Радомишельська І (12)'!M14+'[1]Ружинська  І (13)'!M14+'[1]Черняхівська І (14)'!M14+'[1]Новоборівська  І (15)'!M14+'[1]Новогуйвинська І (16)'!M14+'[1]Барашівська  І (17)'!M14+'[1]Грозинська І (18)'!M14+'[1]Словечанська  І (19)'!M14+'[1]Сінгурівська І (20)'!M14+'[1]Високопічська ШМ І (21)'!M14+'[1]Андрушівська ШМ І (22)'!M14+'[1]Баранівська ШМ (23)'!M14+'[1]Романівська ШМ І (25)'!M14+'[1]Пулинська ШМ І (26)'!M14+'[1]Чуднівська ШМ І (27)'!M14+'[1]Житомирська ХШ РОЗДІЛ І (40)'!M14+'[1]Миропіль РОЗДІЛ І (40)'!M14</f>
        <v>4</v>
      </c>
      <c r="N14" s="16">
        <f>'[1]Муз школа Бердичів (6)'!N14+'[1] МШ № 5 жит. І  (5)'!N14+'[1] МШ № 4 жит. І  (4)'!N14+'[1] МШ № 3 жит. І  (3)'!N14+'[1] МШ № 2 жит. І  (2)'!N14+'[1] МШ № 1 жит. І '!N14+'[1]Бердичівська ХШ РОЗДІЛ І (2)'!N14+'[1]Коростишівська ХШ РОЗДІЛ І'!N14+'[1]Брусилівська РОЗДІЛ І '!N14+'[1]Хорошівська  І (5)'!N14+'[1]Новоград - вол  І (10)'!N14+'[1]Малин  І (7)'!N14+'[1]Коростенська  І (6)'!N14+'[1]Іршанська шм  І (5)'!N14+'[1]Любарська шм  І (4)'!N14+'[1]Коростишівська  І (3)'!N14+'[1]Ємільчинська(4)'!N14+'[1]Лугинська  І (6)'!N14+'[1]Першотравнева І (7)'!N14+'[1]Овруцька І (8)'!N14+'[1]Олевська І (9)'!N14+'[1]Овруцька ХШ РОЗДІЛ І (10)'!N14+'[1]Попільнянська І (11)'!N14+'[1]Радомишельська І (12)'!N14+'[1]Ружинська  І (13)'!N14+'[1]Черняхівська І (14)'!N14+'[1]Новоборівська  І (15)'!N14+'[1]Новогуйвинська І (16)'!N14+'[1]Барашівська  І (17)'!N14+'[1]Грозинська І (18)'!N14+'[1]Словечанська  І (19)'!N14+'[1]Сінгурівська І (20)'!N14+'[1]Високопічська ШМ І (21)'!N14+'[1]Андрушівська ШМ І (22)'!N14+'[1]Баранівська ШМ (23)'!N14+'[1]Романівська ШМ І (25)'!N14+'[1]Пулинська ШМ І (26)'!N14+'[1]Чуднівська ШМ І (27)'!N14+'[1]Житомирська ХШ РОЗДІЛ І (40)'!N14+'[1]Миропіль РОЗДІЛ І (40)'!N14</f>
        <v>4</v>
      </c>
      <c r="O14" s="16">
        <f>'[1]Муз школа Бердичів (6)'!O14+'[1] МШ № 5 жит. І  (5)'!O14+'[1] МШ № 4 жит. І  (4)'!O14+'[1] МШ № 3 жит. І  (3)'!O14+'[1] МШ № 2 жит. І  (2)'!O14+'[1] МШ № 1 жит. І '!O14+'[1]Бердичівська ХШ РОЗДІЛ І (2)'!O14+'[1]Коростишівська ХШ РОЗДІЛ І'!O14+'[1]Брусилівська РОЗДІЛ І '!O14+'[1]Хорошівська  І (5)'!O14+'[1]Новоград - вол  І (10)'!O14+'[1]Малин  І (7)'!O14+'[1]Коростенська  І (6)'!O14+'[1]Іршанська шм  І (5)'!O14+'[1]Любарська шм  І (4)'!O14+'[1]Коростишівська  І (3)'!O14+'[1]Ємільчинська(4)'!O14+'[1]Лугинська  І (6)'!O14+'[1]Першотравнева І (7)'!O14+'[1]Овруцька І (8)'!O14+'[1]Олевська І (9)'!O14+'[1]Овруцька ХШ РОЗДІЛ І (10)'!O14+'[1]Попільнянська І (11)'!O14+'[1]Радомишельська І (12)'!O14+'[1]Ружинська  І (13)'!O14+'[1]Черняхівська І (14)'!O14+'[1]Новоборівська  І (15)'!O14+'[1]Новогуйвинська І (16)'!O14+'[1]Барашівська  І (17)'!O14+'[1]Грозинська І (18)'!O14+'[1]Словечанська  І (19)'!O14+'[1]Сінгурівська І (20)'!O14+'[1]Високопічська ШМ І (21)'!O14+'[1]Андрушівська ШМ І (22)'!O14+'[1]Баранівська ШМ (23)'!O14+'[1]Романівська ШМ І (25)'!O14+'[1]Пулинська ШМ І (26)'!O14+'[1]Чуднівська ШМ І (27)'!O14+'[1]Житомирська ХШ РОЗДІЛ І (40)'!O14+'[1]Миропіль РОЗДІЛ І (40)'!O14</f>
        <v>0</v>
      </c>
      <c r="P14" s="16">
        <f>'[1]Муз школа Бердичів (6)'!P14+'[1] МШ № 5 жит. І  (5)'!P14+'[1] МШ № 4 жит. І  (4)'!P14+'[1] МШ № 3 жит. І  (3)'!P14+'[1] МШ № 2 жит. І  (2)'!P14+'[1] МШ № 1 жит. І '!P14+'[1]Бердичівська ХШ РОЗДІЛ І (2)'!P14+'[1]Коростишівська ХШ РОЗДІЛ І'!P14+'[1]Брусилівська РОЗДІЛ І '!P14+'[1]Хорошівська  І (5)'!P14+'[1]Новоград - вол  І (10)'!P14+'[1]Малин  І (7)'!P14+'[1]Коростенська  І (6)'!P14+'[1]Іршанська шм  І (5)'!P14+'[1]Любарська шм  І (4)'!P14+'[1]Коростишівська  І (3)'!P14+'[1]Ємільчинська(4)'!P14+'[1]Лугинська  І (6)'!P14+'[1]Першотравнева І (7)'!P14+'[1]Овруцька І (8)'!P14+'[1]Олевська І (9)'!P14+'[1]Овруцька ХШ РОЗДІЛ І (10)'!P14+'[1]Попільнянська І (11)'!P14+'[1]Радомишельська І (12)'!P14+'[1]Ружинська  І (13)'!P14+'[1]Черняхівська І (14)'!P14+'[1]Новоборівська  І (15)'!P14+'[1]Новогуйвинська І (16)'!P14+'[1]Барашівська  І (17)'!P14+'[1]Грозинська І (18)'!P14+'[1]Словечанська  І (19)'!P14+'[1]Сінгурівська І (20)'!P14+'[1]Високопічська ШМ І (21)'!P14+'[1]Андрушівська ШМ І (22)'!P14+'[1]Баранівська ШМ (23)'!P14+'[1]Романівська ШМ І (25)'!P14+'[1]Пулинська ШМ І (26)'!P14+'[1]Чуднівська ШМ І (27)'!P14+'[1]Житомирська ХШ РОЗДІЛ І (40)'!P14+'[1]Миропіль РОЗДІЛ І (40)'!P14</f>
        <v>0</v>
      </c>
      <c r="Q14" s="16">
        <f>'[1]Муз школа Бердичів (6)'!Q14+'[1] МШ № 5 жит. І  (5)'!Q14+'[1] МШ № 4 жит. І  (4)'!Q14+'[1] МШ № 3 жит. І  (3)'!Q14+'[1] МШ № 2 жит. І  (2)'!Q14+'[1] МШ № 1 жит. І '!Q14+'[1]Бердичівська ХШ РОЗДІЛ І (2)'!Q14+'[1]Коростишівська ХШ РОЗДІЛ І'!Q14+'[1]Брусилівська РОЗДІЛ І '!Q14+'[1]Хорошівська  І (5)'!Q14+'[1]Новоград - вол  І (10)'!Q14+'[1]Малин  І (7)'!Q14+'[1]Коростенська  І (6)'!Q14+'[1]Іршанська шм  І (5)'!Q14+'[1]Любарська шм  І (4)'!Q14+'[1]Коростишівська  І (3)'!Q14+'[1]Ємільчинська(4)'!Q14+'[1]Лугинська  І (6)'!Q14+'[1]Першотравнева І (7)'!Q14+'[1]Овруцька І (8)'!Q14+'[1]Олевська І (9)'!Q14+'[1]Овруцька ХШ РОЗДІЛ І (10)'!Q14+'[1]Попільнянська І (11)'!Q14+'[1]Радомишельська І (12)'!Q14+'[1]Ружинська  І (13)'!Q14+'[1]Черняхівська І (14)'!Q14+'[1]Новоборівська  І (15)'!Q14+'[1]Новогуйвинська І (16)'!Q14+'[1]Барашівська  І (17)'!Q14+'[1]Грозинська І (18)'!Q14+'[1]Словечанська  І (19)'!Q14+'[1]Сінгурівська І (20)'!Q14+'[1]Високопічська ШМ І (21)'!Q14+'[1]Андрушівська ШМ І (22)'!Q14+'[1]Баранівська ШМ (23)'!Q14+'[1]Романівська ШМ І (25)'!Q14+'[1]Пулинська ШМ І (26)'!Q14+'[1]Чуднівська ШМ І (27)'!Q14+'[1]Житомирська ХШ РОЗДІЛ І (40)'!Q14+'[1]Миропіль РОЗДІЛ І (40)'!Q14</f>
        <v>0</v>
      </c>
      <c r="R14" s="16">
        <f>'[1]Муз школа Бердичів (6)'!R14+'[1] МШ № 5 жит. І  (5)'!R14+'[1] МШ № 4 жит. І  (4)'!R14+'[1] МШ № 3 жит. І  (3)'!R14+'[1] МШ № 2 жит. І  (2)'!R14+'[1] МШ № 1 жит. І '!R14+'[1]Бердичівська ХШ РОЗДІЛ І (2)'!R14+'[1]Коростишівська ХШ РОЗДІЛ І'!R14+'[1]Брусилівська РОЗДІЛ І '!R14+'[1]Хорошівська  І (5)'!R14+'[1]Новоград - вол  І (10)'!R14+'[1]Малин  І (7)'!R14+'[1]Коростенська  І (6)'!R14+'[1]Іршанська шм  І (5)'!R14+'[1]Любарська шм  І (4)'!R14+'[1]Коростишівська  І (3)'!R14+'[1]Ємільчинська(4)'!R14+'[1]Лугинська  І (6)'!R14+'[1]Першотравнева І (7)'!R14+'[1]Овруцька І (8)'!R14+'[1]Олевська І (9)'!R14+'[1]Овруцька ХШ РОЗДІЛ І (10)'!R14+'[1]Попільнянська І (11)'!R14+'[1]Радомишельська І (12)'!R14+'[1]Ружинська  І (13)'!R14+'[1]Черняхівська І (14)'!R14+'[1]Новоборівська  І (15)'!R14+'[1]Новогуйвинська І (16)'!R14+'[1]Барашівська  І (17)'!R14+'[1]Грозинська І (18)'!R14+'[1]Словечанська  І (19)'!R14+'[1]Сінгурівська І (20)'!R14+'[1]Високопічська ШМ І (21)'!R14+'[1]Андрушівська ШМ І (22)'!R14+'[1]Баранівська ШМ (23)'!R14+'[1]Романівська ШМ І (25)'!R14+'[1]Пулинська ШМ І (26)'!R14+'[1]Чуднівська ШМ І (27)'!R14+'[1]Житомирська ХШ РОЗДІЛ І (40)'!R14+'[1]Миропіль РОЗДІЛ І (40)'!R14</f>
        <v>0</v>
      </c>
      <c r="S14" s="16">
        <f>'[1]Муз школа Бердичів (6)'!S14+'[1] МШ № 5 жит. І  (5)'!S14+'[1] МШ № 4 жит. І  (4)'!S14+'[1] МШ № 3 жит. І  (3)'!S14+'[1] МШ № 2 жит. І  (2)'!S14+'[1] МШ № 1 жит. І '!S14+'[1]Бердичівська ХШ РОЗДІЛ І (2)'!S14+'[1]Коростишівська ХШ РОЗДІЛ І'!S14+'[1]Брусилівська РОЗДІЛ І '!S14+'[1]Хорошівська  І (5)'!S14+'[1]Новоград - вол  І (10)'!S14+'[1]Малин  І (7)'!S14+'[1]Коростенська  І (6)'!S14+'[1]Іршанська шм  І (5)'!S14+'[1]Любарська шм  І (4)'!S14+'[1]Коростишівська  І (3)'!S14+'[1]Ємільчинська(4)'!S14+'[1]Лугинська  І (6)'!S14+'[1]Першотравнева І (7)'!S14+'[1]Овруцька І (8)'!S14+'[1]Олевська І (9)'!S14+'[1]Овруцька ХШ РОЗДІЛ І (10)'!S14+'[1]Попільнянська І (11)'!S14+'[1]Радомишельська І (12)'!S14+'[1]Ружинська  І (13)'!S14+'[1]Черняхівська І (14)'!S14+'[1]Новоборівська  І (15)'!S14+'[1]Новогуйвинська І (16)'!S14+'[1]Барашівська  І (17)'!S14+'[1]Грозинська І (18)'!S14+'[1]Словечанська  І (19)'!S14+'[1]Сінгурівська І (20)'!S14+'[1]Високопічська ШМ І (21)'!S14+'[1]Андрушівська ШМ І (22)'!S14+'[1]Баранівська ШМ (23)'!S14+'[1]Романівська ШМ І (25)'!S14+'[1]Пулинська ШМ І (26)'!S14+'[1]Чуднівська ШМ І (27)'!S14+'[1]Житомирська ХШ РОЗДІЛ І (40)'!S14+'[1]Миропіль РОЗДІЛ І (40)'!S14</f>
        <v>0</v>
      </c>
      <c r="T14" s="16">
        <f>'[1]Муз школа Бердичів (6)'!T14+'[1] МШ № 5 жит. І  (5)'!T14+'[1] МШ № 4 жит. І  (4)'!T14+'[1] МШ № 3 жит. І  (3)'!T14+'[1] МШ № 2 жит. І  (2)'!T14+'[1] МШ № 1 жит. І '!T14+'[1]Бердичівська ХШ РОЗДІЛ І (2)'!T14+'[1]Коростишівська ХШ РОЗДІЛ І'!T14+'[1]Брусилівська РОЗДІЛ І '!T14+'[1]Хорошівська  І (5)'!T14+'[1]Новоград - вол  І (10)'!T14+'[1]Малин  І (7)'!T14+'[1]Коростенська  І (6)'!T14+'[1]Іршанська шм  І (5)'!T14+'[1]Любарська шм  І (4)'!T14+'[1]Коростишівська  І (3)'!T14+'[1]Ємільчинська(4)'!T14+'[1]Лугинська  І (6)'!T14+'[1]Першотравнева І (7)'!T14+'[1]Овруцька І (8)'!T14+'[1]Олевська І (9)'!T14+'[1]Овруцька ХШ РОЗДІЛ І (10)'!T14+'[1]Попільнянська І (11)'!T14+'[1]Радомишельська І (12)'!T14+'[1]Ружинська  І (13)'!T14+'[1]Черняхівська І (14)'!T14+'[1]Новоборівська  І (15)'!T14+'[1]Новогуйвинська І (16)'!T14+'[1]Барашівська  І (17)'!T14+'[1]Грозинська І (18)'!T14+'[1]Словечанська  І (19)'!T14+'[1]Сінгурівська І (20)'!T14+'[1]Високопічська ШМ І (21)'!T14+'[1]Андрушівська ШМ І (22)'!T14+'[1]Баранівська ШМ (23)'!T14+'[1]Романівська ШМ І (25)'!T14+'[1]Пулинська ШМ І (26)'!T14+'[1]Чуднівська ШМ І (27)'!T14+'[1]Житомирська ХШ РОЗДІЛ І (40)'!T14+'[1]Миропіль РОЗДІЛ І (40)'!T14</f>
        <v>0</v>
      </c>
      <c r="U14" s="16">
        <f>'[1]Муз школа Бердичів (6)'!U14+'[1] МШ № 5 жит. І  (5)'!U14+'[1] МШ № 4 жит. І  (4)'!U14+'[1] МШ № 3 жит. І  (3)'!U14+'[1] МШ № 2 жит. І  (2)'!U14+'[1] МШ № 1 жит. І '!U14+'[1]Бердичівська ХШ РОЗДІЛ І (2)'!U14+'[1]Коростишівська ХШ РОЗДІЛ І'!U14+'[1]Брусилівська РОЗДІЛ І '!U14+'[1]Хорошівська  І (5)'!U14+'[1]Новоград - вол  І (10)'!U14+'[1]Малин  І (7)'!U14+'[1]Коростенська  І (6)'!U14+'[1]Іршанська шм  І (5)'!U14+'[1]Любарська шм  І (4)'!U14+'[1]Коростишівська  І (3)'!U14+'[1]Ємільчинська(4)'!U14+'[1]Лугинська  І (6)'!U14+'[1]Першотравнева І (7)'!U14+'[1]Овруцька І (8)'!U14+'[1]Олевська І (9)'!U14+'[1]Овруцька ХШ РОЗДІЛ І (10)'!U14+'[1]Попільнянська І (11)'!U14+'[1]Радомишельська І (12)'!U14+'[1]Ружинська  І (13)'!U14+'[1]Черняхівська І (14)'!U14+'[1]Новоборівська  І (15)'!U14+'[1]Новогуйвинська І (16)'!U14+'[1]Барашівська  І (17)'!U14+'[1]Грозинська І (18)'!U14+'[1]Словечанська  І (19)'!U14+'[1]Сінгурівська І (20)'!U14+'[1]Високопічська ШМ І (21)'!U14+'[1]Андрушівська ШМ І (22)'!U14+'[1]Баранівська ШМ (23)'!U14+'[1]Романівська ШМ І (25)'!U14+'[1]Пулинська ШМ І (26)'!U14+'[1]Чуднівська ШМ І (27)'!U14+'[1]Житомирська ХШ РОЗДІЛ І (40)'!U14+'[1]Миропіль РОЗДІЛ І (40)'!U14</f>
        <v>0</v>
      </c>
      <c r="V14" s="16">
        <f>'[1]Муз школа Бердичів (6)'!V14+'[1] МШ № 5 жит. І  (5)'!V14+'[1] МШ № 4 жит. І  (4)'!V14+'[1] МШ № 3 жит. І  (3)'!V14+'[1] МШ № 2 жит. І  (2)'!V14+'[1] МШ № 1 жит. І '!V14+'[1]Бердичівська ХШ РОЗДІЛ І (2)'!V14+'[1]Коростишівська ХШ РОЗДІЛ І'!V14+'[1]Брусилівська РОЗДІЛ І '!V14+'[1]Хорошівська  І (5)'!V14+'[1]Новоград - вол  І (10)'!V14+'[1]Малин  І (7)'!V14+'[1]Коростенська  І (6)'!V14+'[1]Іршанська шм  І (5)'!V14+'[1]Любарська шм  І (4)'!V14+'[1]Коростишівська  І (3)'!V14+'[1]Ємільчинська(4)'!V14+'[1]Лугинська  І (6)'!V14+'[1]Першотравнева І (7)'!V14+'[1]Овруцька І (8)'!V14+'[1]Олевська І (9)'!V14+'[1]Овруцька ХШ РОЗДІЛ І (10)'!V14+'[1]Попільнянська І (11)'!V14+'[1]Радомишельська І (12)'!V14+'[1]Ружинська  І (13)'!V14+'[1]Черняхівська І (14)'!V14+'[1]Новоборівська  І (15)'!V14+'[1]Новогуйвинська І (16)'!V14+'[1]Барашівська  І (17)'!V14+'[1]Грозинська І (18)'!V14+'[1]Словечанська  І (19)'!V14+'[1]Сінгурівська І (20)'!V14+'[1]Високопічська ШМ І (21)'!V14+'[1]Андрушівська ШМ І (22)'!V14+'[1]Баранівська ШМ (23)'!V14+'[1]Романівська ШМ І (25)'!V14+'[1]Пулинська ШМ І (26)'!V14+'[1]Чуднівська ШМ І (27)'!V14+'[1]Житомирська ХШ РОЗДІЛ І (40)'!V14+'[1]Миропіль РОЗДІЛ І (40)'!V14</f>
        <v>0</v>
      </c>
      <c r="W14" s="16">
        <f>'[1]Муз школа Бердичів (6)'!W14+'[1] МШ № 5 жит. І  (5)'!W14+'[1] МШ № 4 жит. І  (4)'!W14+'[1] МШ № 3 жит. І  (3)'!W14+'[1] МШ № 2 жит. І  (2)'!W14+'[1] МШ № 1 жит. І '!W14+'[1]Бердичівська ХШ РОЗДІЛ І (2)'!W14+'[1]Коростишівська ХШ РОЗДІЛ І'!W14+'[1]Брусилівська РОЗДІЛ І '!W14+'[1]Хорошівська  І (5)'!W14+'[1]Новоград - вол  І (10)'!W14+'[1]Малин  І (7)'!W14+'[1]Коростенська  І (6)'!W14+'[1]Іршанська шм  І (5)'!W14+'[1]Любарська шм  І (4)'!W14+'[1]Коростишівська  І (3)'!W14+'[1]Ємільчинська(4)'!W14+'[1]Лугинська  І (6)'!W14+'[1]Першотравнева І (7)'!W14+'[1]Овруцька І (8)'!W14+'[1]Олевська І (9)'!W14+'[1]Овруцька ХШ РОЗДІЛ І (10)'!W14+'[1]Попільнянська І (11)'!W14+'[1]Радомишельська І (12)'!W14+'[1]Ружинська  І (13)'!W14+'[1]Черняхівська І (14)'!W14+'[1]Новоборівська  І (15)'!W14+'[1]Новогуйвинська І (16)'!W14+'[1]Барашівська  І (17)'!W14+'[1]Грозинська І (18)'!W14+'[1]Словечанська  І (19)'!W14+'[1]Сінгурівська І (20)'!W14+'[1]Високопічська ШМ І (21)'!W14+'[1]Андрушівська ШМ І (22)'!W14+'[1]Баранівська ШМ (23)'!W14+'[1]Романівська ШМ І (25)'!W14+'[1]Пулинська ШМ І (26)'!W14+'[1]Чуднівська ШМ І (27)'!W14+'[1]Житомирська ХШ РОЗДІЛ І (40)'!W14+'[1]Миропіль РОЗДІЛ І (40)'!W14</f>
        <v>0</v>
      </c>
      <c r="X14" s="16">
        <f>'[1]Муз школа Бердичів (6)'!X14+'[1] МШ № 5 жит. І  (5)'!X14+'[1] МШ № 4 жит. І  (4)'!X14+'[1] МШ № 3 жит. І  (3)'!X14+'[1] МШ № 2 жит. І  (2)'!X14+'[1] МШ № 1 жит. І '!X14+'[1]Бердичівська ХШ РОЗДІЛ І (2)'!X14+'[1]Коростишівська ХШ РОЗДІЛ І'!X14+'[1]Брусилівська РОЗДІЛ І '!X14+'[1]Хорошівська  І (5)'!X14+'[1]Новоград - вол  І (10)'!X14+'[1]Малин  І (7)'!X14+'[1]Коростенська  І (6)'!X14+'[1]Іршанська шм  І (5)'!X14+'[1]Любарська шм  І (4)'!X14+'[1]Коростишівська  І (3)'!X14+'[1]Ємільчинська(4)'!X14+'[1]Лугинська  І (6)'!X14+'[1]Першотравнева І (7)'!X14+'[1]Овруцька І (8)'!X14+'[1]Олевська І (9)'!X14+'[1]Овруцька ХШ РОЗДІЛ І (10)'!X14+'[1]Попільнянська І (11)'!X14+'[1]Радомишельська І (12)'!X14+'[1]Ружинська  І (13)'!X14+'[1]Черняхівська І (14)'!X14+'[1]Новоборівська  І (15)'!X14+'[1]Новогуйвинська І (16)'!X14+'[1]Барашівська  І (17)'!X14+'[1]Грозинська І (18)'!X14+'[1]Словечанська  І (19)'!X14+'[1]Сінгурівська І (20)'!X14+'[1]Високопічська ШМ І (21)'!X14+'[1]Андрушівська ШМ І (22)'!X14+'[1]Баранівська ШМ (23)'!X14+'[1]Романівська ШМ І (25)'!X14+'[1]Пулинська ШМ І (26)'!X14+'[1]Чуднівська ШМ І (27)'!X14+'[1]Житомирська ХШ РОЗДІЛ І (40)'!X14+'[1]Миропіль РОЗДІЛ І (40)'!X14</f>
        <v>0</v>
      </c>
    </row>
    <row r="15" spans="1:24" ht="41.25" customHeight="1" x14ac:dyDescent="0.25">
      <c r="A15" s="20" t="s">
        <v>38</v>
      </c>
      <c r="B15" s="19">
        <v>10</v>
      </c>
      <c r="C15" s="16">
        <f>'[1]Муз школа Бердичів (6)'!C15+'[1] МШ № 5 жит. І  (5)'!C15+'[1] МШ № 4 жит. І  (4)'!C15+'[1] МШ № 3 жит. І  (3)'!C15+'[1] МШ № 2 жит. І  (2)'!C15+'[1] МШ № 1 жит. І '!C15+'[1]Бердичівська ХШ РОЗДІЛ І (2)'!C15+'[1]Коростишівська ХШ РОЗДІЛ І'!C15+'[1]Брусилівська РОЗДІЛ І '!C15+'[1]Хорошівська  І (5)'!C15+'[1]Новоград - вол  І (10)'!C15+'[1]Малин  І (7)'!C15+'[1]Коростенська  І (6)'!C15+'[1]Іршанська шм  І (5)'!C15+'[1]Любарська шм  І (4)'!C15+'[1]Коростишівська  І (3)'!C15+'[1]Ємільчинська(4)'!C15+'[1]Лугинська  І (6)'!C15+'[1]Першотравнева І (7)'!C15+'[1]Овруцька І (8)'!C15+'[1]Олевська І (9)'!C15+'[1]Овруцька ХШ РОЗДІЛ І (10)'!C15+'[1]Попільнянська І (11)'!C15+'[1]Радомишельська І (12)'!C15+'[1]Ружинська  І (13)'!C15+'[1]Черняхівська І (14)'!C15+'[1]Новоборівська  І (15)'!C15+'[1]Новогуйвинська І (16)'!C15+'[1]Барашівська  І (17)'!C15+'[1]Грозинська І (18)'!C15+'[1]Словечанська  І (19)'!C15+'[1]Сінгурівська І (20)'!C15+'[1]Високопічська ШМ І (21)'!C15+'[1]Андрушівська ШМ І (22)'!C15+'[1]Баранівська ШМ (23)'!C15+'[1]Романівська ШМ І (25)'!C15+'[1]Пулинська ШМ І (26)'!C15+'[1]Чуднівська ШМ І (27)'!C15+'[1]Житомирська ХШ РОЗДІЛ І (40)'!C15+'[1]Миропіль РОЗДІЛ І (40)'!C15</f>
        <v>25</v>
      </c>
      <c r="D15" s="16">
        <f>'[1]Муз школа Бердичів (6)'!D15+'[1] МШ № 5 жит. І  (5)'!D15+'[1] МШ № 4 жит. І  (4)'!D15+'[1] МШ № 3 жит. І  (3)'!D15+'[1] МШ № 2 жит. І  (2)'!D15+'[1] МШ № 1 жит. І '!D15+'[1]Бердичівська ХШ РОЗДІЛ І (2)'!D15+'[1]Коростишівська ХШ РОЗДІЛ І'!D15+'[1]Брусилівська РОЗДІЛ І '!D15+'[1]Хорошівська  І (5)'!D15+'[1]Новоград - вол  І (10)'!D15+'[1]Малин  І (7)'!D15+'[1]Коростенська  І (6)'!D15+'[1]Іршанська шм  І (5)'!D15+'[1]Любарська шм  І (4)'!D15+'[1]Коростишівська  І (3)'!D15+'[1]Ємільчинська(4)'!D15+'[1]Лугинська  І (6)'!D15+'[1]Першотравнева І (7)'!D15+'[1]Овруцька І (8)'!D15+'[1]Олевська І (9)'!D15+'[1]Овруцька ХШ РОЗДІЛ І (10)'!D15+'[1]Попільнянська І (11)'!D15+'[1]Радомишельська І (12)'!D15+'[1]Ружинська  І (13)'!D15+'[1]Черняхівська І (14)'!D15+'[1]Новоборівська  І (15)'!D15+'[1]Новогуйвинська І (16)'!D15+'[1]Барашівська  І (17)'!D15+'[1]Грозинська І (18)'!D15+'[1]Словечанська  І (19)'!D15+'[1]Сінгурівська І (20)'!D15+'[1]Високопічська ШМ І (21)'!D15+'[1]Андрушівська ШМ І (22)'!D15+'[1]Баранівська ШМ (23)'!D15+'[1]Романівська ШМ І (25)'!D15+'[1]Пулинська ШМ І (26)'!D15+'[1]Чуднівська ШМ І (27)'!D15+'[1]Житомирська ХШ РОЗДІЛ І (40)'!D15+'[1]Миропіль РОЗДІЛ І (40)'!D15</f>
        <v>13</v>
      </c>
      <c r="E15" s="16">
        <f>'[1]Муз школа Бердичів (6)'!E15+'[1] МШ № 5 жит. І  (5)'!E15+'[1] МШ № 4 жит. І  (4)'!E15+'[1] МШ № 3 жит. І  (3)'!E15+'[1] МШ № 2 жит. І  (2)'!E15+'[1] МШ № 1 жит. І '!E15+'[1]Бердичівська ХШ РОЗДІЛ І (2)'!E15+'[1]Коростишівська ХШ РОЗДІЛ І'!E15+'[1]Брусилівська РОЗДІЛ І '!E15+'[1]Хорошівська  І (5)'!E15+'[1]Новоград - вол  І (10)'!E15+'[1]Малин  І (7)'!E15+'[1]Коростенська  І (6)'!E15+'[1]Іршанська шм  І (5)'!E15+'[1]Любарська шм  І (4)'!E15+'[1]Коростишівська  І (3)'!E15+'[1]Ємільчинська(4)'!E15+'[1]Лугинська  І (6)'!E15+'[1]Першотравнева І (7)'!E15+'[1]Овруцька І (8)'!E15+'[1]Олевська І (9)'!E15+'[1]Овруцька ХШ РОЗДІЛ І (10)'!E15+'[1]Попільнянська І (11)'!E15+'[1]Радомишельська І (12)'!E15+'[1]Ружинська  І (13)'!E15+'[1]Черняхівська І (14)'!E15+'[1]Новоборівська  І (15)'!E15+'[1]Новогуйвинська І (16)'!E15+'[1]Барашівська  І (17)'!E15+'[1]Грозинська І (18)'!E15+'[1]Словечанська  І (19)'!E15+'[1]Сінгурівська І (20)'!E15+'[1]Високопічська ШМ І (21)'!E15+'[1]Андрушівська ШМ І (22)'!E15+'[1]Баранівська ШМ (23)'!E15+'[1]Романівська ШМ І (25)'!E15+'[1]Пулинська ШМ І (26)'!E15+'[1]Чуднівська ШМ І (27)'!E15+'[1]Житомирська ХШ РОЗДІЛ І (40)'!E15+'[1]Миропіль РОЗДІЛ І (40)'!E15</f>
        <v>18</v>
      </c>
      <c r="F15" s="16">
        <f>'[1]Муз школа Бердичів (6)'!F15+'[1] МШ № 5 жит. І  (5)'!F15+'[1] МШ № 4 жит. І  (4)'!F15+'[1] МШ № 3 жит. І  (3)'!F15+'[1] МШ № 2 жит. І  (2)'!F15+'[1] МШ № 1 жит. І '!F15+'[1]Бердичівська ХШ РОЗДІЛ І (2)'!F15+'[1]Коростишівська ХШ РОЗДІЛ І'!F15+'[1]Брусилівська РОЗДІЛ І '!F15+'[1]Хорошівська  І (5)'!F15+'[1]Новоград - вол  І (10)'!F15+'[1]Малин  І (7)'!F15+'[1]Коростенська  І (6)'!F15+'[1]Іршанська шм  І (5)'!F15+'[1]Любарська шм  І (4)'!F15+'[1]Коростишівська  І (3)'!F15+'[1]Ємільчинська(4)'!F15+'[1]Лугинська  І (6)'!F15+'[1]Першотравнева І (7)'!F15+'[1]Овруцька І (8)'!F15+'[1]Олевська І (9)'!F15+'[1]Овруцька ХШ РОЗДІЛ І (10)'!F15+'[1]Попільнянська І (11)'!F15+'[1]Радомишельська І (12)'!F15+'[1]Ружинська  І (13)'!F15+'[1]Черняхівська І (14)'!F15+'[1]Новоборівська  І (15)'!F15+'[1]Новогуйвинська І (16)'!F15+'[1]Барашівська  І (17)'!F15+'[1]Грозинська І (18)'!F15+'[1]Словечанська  І (19)'!F15+'[1]Сінгурівська І (20)'!F15+'[1]Високопічська ШМ І (21)'!F15+'[1]Андрушівська ШМ І (22)'!F15+'[1]Баранівська ШМ (23)'!F15+'[1]Романівська ШМ І (25)'!F15+'[1]Пулинська ШМ І (26)'!F15+'[1]Чуднівська ШМ І (27)'!F15+'[1]Житомирська ХШ РОЗДІЛ І (40)'!F15+'[1]Миропіль РОЗДІЛ І (40)'!F15</f>
        <v>9</v>
      </c>
      <c r="G15" s="16">
        <f>'[1]Муз школа Бердичів (6)'!G15+'[1] МШ № 5 жит. І  (5)'!G15+'[1] МШ № 4 жит. І  (4)'!G15+'[1] МШ № 3 жит. І  (3)'!G15+'[1] МШ № 2 жит. І  (2)'!G15+'[1] МШ № 1 жит. І '!G15+'[1]Бердичівська ХШ РОЗДІЛ І (2)'!G15+'[1]Коростишівська ХШ РОЗДІЛ І'!G15+'[1]Брусилівська РОЗДІЛ І '!G15+'[1]Хорошівська  І (5)'!G15+'[1]Новоград - вол  І (10)'!G15+'[1]Малин  І (7)'!G15+'[1]Коростенська  І (6)'!G15+'[1]Іршанська шм  І (5)'!G15+'[1]Любарська шм  І (4)'!G15+'[1]Коростишівська  І (3)'!G15+'[1]Ємільчинська(4)'!G15+'[1]Лугинська  І (6)'!G15+'[1]Першотравнева І (7)'!G15+'[1]Овруцька І (8)'!G15+'[1]Олевська І (9)'!G15+'[1]Овруцька ХШ РОЗДІЛ І (10)'!G15+'[1]Попільнянська І (11)'!G15+'[1]Радомишельська І (12)'!G15+'[1]Ружинська  І (13)'!G15+'[1]Черняхівська І (14)'!G15+'[1]Новоборівська  І (15)'!G15+'[1]Новогуйвинська І (16)'!G15+'[1]Барашівська  І (17)'!G15+'[1]Грозинська І (18)'!G15+'[1]Словечанська  І (19)'!G15+'[1]Сінгурівська І (20)'!G15+'[1]Високопічська ШМ І (21)'!G15+'[1]Андрушівська ШМ І (22)'!G15+'[1]Баранівська ШМ (23)'!G15+'[1]Романівська ШМ І (25)'!G15+'[1]Пулинська ШМ І (26)'!G15+'[1]Чуднівська ШМ І (27)'!G15+'[1]Житомирська ХШ РОЗДІЛ І (40)'!G15+'[1]Миропіль РОЗДІЛ І (40)'!G15</f>
        <v>0</v>
      </c>
      <c r="H15" s="16">
        <f>'[1]Муз школа Бердичів (6)'!H15+'[1] МШ № 5 жит. І  (5)'!H15+'[1] МШ № 4 жит. І  (4)'!H15+'[1] МШ № 3 жит. І  (3)'!H15+'[1] МШ № 2 жит. І  (2)'!H15+'[1] МШ № 1 жит. І '!H15+'[1]Бердичівська ХШ РОЗДІЛ І (2)'!H15+'[1]Коростишівська ХШ РОЗДІЛ І'!H15+'[1]Брусилівська РОЗДІЛ І '!H15+'[1]Хорошівська  І (5)'!H15+'[1]Новоград - вол  І (10)'!H15+'[1]Малин  І (7)'!H15+'[1]Коростенська  І (6)'!H15+'[1]Іршанська шм  І (5)'!H15+'[1]Любарська шм  І (4)'!H15+'[1]Коростишівська  І (3)'!H15+'[1]Ємільчинська(4)'!H15+'[1]Лугинська  І (6)'!H15+'[1]Першотравнева І (7)'!H15+'[1]Овруцька І (8)'!H15+'[1]Олевська І (9)'!H15+'[1]Овруцька ХШ РОЗДІЛ І (10)'!H15+'[1]Попільнянська І (11)'!H15+'[1]Радомишельська І (12)'!H15+'[1]Ружинська  І (13)'!H15+'[1]Черняхівська І (14)'!H15+'[1]Новоборівська  І (15)'!H15+'[1]Новогуйвинська І (16)'!H15+'[1]Барашівська  І (17)'!H15+'[1]Грозинська І (18)'!H15+'[1]Словечанська  І (19)'!H15+'[1]Сінгурівська І (20)'!H15+'[1]Високопічська ШМ І (21)'!H15+'[1]Андрушівська ШМ І (22)'!H15+'[1]Баранівська ШМ (23)'!H15+'[1]Романівська ШМ І (25)'!H15+'[1]Пулинська ШМ І (26)'!H15+'[1]Чуднівська ШМ І (27)'!H15+'[1]Житомирська ХШ РОЗДІЛ І (40)'!H15+'[1]Миропіль РОЗДІЛ І (40)'!H15</f>
        <v>0</v>
      </c>
      <c r="I15" s="16">
        <f>'[1]Муз школа Бердичів (6)'!I15+'[1] МШ № 5 жит. І  (5)'!I15+'[1] МШ № 4 жит. І  (4)'!I15+'[1] МШ № 3 жит. І  (3)'!I15+'[1] МШ № 2 жит. І  (2)'!I15+'[1] МШ № 1 жит. І '!I15+'[1]Бердичівська ХШ РОЗДІЛ І (2)'!I15+'[1]Коростишівська ХШ РОЗДІЛ І'!I15+'[1]Брусилівська РОЗДІЛ І '!I15+'[1]Хорошівська  І (5)'!I15+'[1]Новоград - вол  І (10)'!I15+'[1]Малин  І (7)'!I15+'[1]Коростенська  І (6)'!I15+'[1]Іршанська шм  І (5)'!I15+'[1]Любарська шм  І (4)'!I15+'[1]Коростишівська  І (3)'!I15+'[1]Ємільчинська(4)'!I15+'[1]Лугинська  І (6)'!I15+'[1]Першотравнева І (7)'!I15+'[1]Овруцька І (8)'!I15+'[1]Олевська І (9)'!I15+'[1]Овруцька ХШ РОЗДІЛ І (10)'!I15+'[1]Попільнянська І (11)'!I15+'[1]Радомишельська І (12)'!I15+'[1]Ружинська  І (13)'!I15+'[1]Черняхівська І (14)'!I15+'[1]Новоборівська  І (15)'!I15+'[1]Новогуйвинська І (16)'!I15+'[1]Барашівська  І (17)'!I15+'[1]Грозинська І (18)'!I15+'[1]Словечанська  І (19)'!I15+'[1]Сінгурівська І (20)'!I15+'[1]Високопічська ШМ І (21)'!I15+'[1]Андрушівська ШМ І (22)'!I15+'[1]Баранівська ШМ (23)'!I15+'[1]Романівська ШМ І (25)'!I15+'[1]Пулинська ШМ І (26)'!I15+'[1]Чуднівська ШМ І (27)'!I15+'[1]Житомирська ХШ РОЗДІЛ І (40)'!I15+'[1]Миропіль РОЗДІЛ І (40)'!I15</f>
        <v>0</v>
      </c>
      <c r="J15" s="16">
        <f>'[1]Муз школа Бердичів (6)'!J15+'[1] МШ № 5 жит. І  (5)'!J15+'[1] МШ № 4 жит. І  (4)'!J15+'[1] МШ № 3 жит. І  (3)'!J15+'[1] МШ № 2 жит. І  (2)'!J15+'[1] МШ № 1 жит. І '!J15+'[1]Бердичівська ХШ РОЗДІЛ І (2)'!J15+'[1]Коростишівська ХШ РОЗДІЛ І'!J15+'[1]Брусилівська РОЗДІЛ І '!J15+'[1]Хорошівська  І (5)'!J15+'[1]Новоград - вол  І (10)'!J15+'[1]Малин  І (7)'!J15+'[1]Коростенська  І (6)'!J15+'[1]Іршанська шм  І (5)'!J15+'[1]Любарська шм  І (4)'!J15+'[1]Коростишівська  І (3)'!J15+'[1]Ємільчинська(4)'!J15+'[1]Лугинська  І (6)'!J15+'[1]Першотравнева І (7)'!J15+'[1]Овруцька І (8)'!J15+'[1]Олевська І (9)'!J15+'[1]Овруцька ХШ РОЗДІЛ І (10)'!J15+'[1]Попільнянська І (11)'!J15+'[1]Радомишельська І (12)'!J15+'[1]Ружинська  І (13)'!J15+'[1]Черняхівська І (14)'!J15+'[1]Новоборівська  І (15)'!J15+'[1]Новогуйвинська І (16)'!J15+'[1]Барашівська  І (17)'!J15+'[1]Грозинська І (18)'!J15+'[1]Словечанська  І (19)'!J15+'[1]Сінгурівська І (20)'!J15+'[1]Високопічська ШМ І (21)'!J15+'[1]Андрушівська ШМ І (22)'!J15+'[1]Баранівська ШМ (23)'!J15+'[1]Романівська ШМ І (25)'!J15+'[1]Пулинська ШМ І (26)'!J15+'[1]Чуднівська ШМ І (27)'!J15+'[1]Житомирська ХШ РОЗДІЛ І (40)'!J15+'[1]Миропіль РОЗДІЛ І (40)'!J15</f>
        <v>0</v>
      </c>
      <c r="K15" s="16">
        <f>'[1]Муз школа Бердичів (6)'!K15+'[1] МШ № 5 жит. І  (5)'!K15+'[1] МШ № 4 жит. І  (4)'!K15+'[1] МШ № 3 жит. І  (3)'!K15+'[1] МШ № 2 жит. І  (2)'!K15+'[1] МШ № 1 жит. І '!K15+'[1]Бердичівська ХШ РОЗДІЛ І (2)'!K15+'[1]Коростишівська ХШ РОЗДІЛ І'!K15+'[1]Брусилівська РОЗДІЛ І '!K15+'[1]Хорошівська  І (5)'!K15+'[1]Новоград - вол  І (10)'!K15+'[1]Малин  І (7)'!K15+'[1]Коростенська  І (6)'!K15+'[1]Іршанська шм  І (5)'!K15+'[1]Любарська шм  І (4)'!K15+'[1]Коростишівська  І (3)'!K15+'[1]Ємільчинська(4)'!K15+'[1]Лугинська  І (6)'!K15+'[1]Першотравнева І (7)'!K15+'[1]Овруцька І (8)'!K15+'[1]Олевська І (9)'!K15+'[1]Овруцька ХШ РОЗДІЛ І (10)'!K15+'[1]Попільнянська І (11)'!K15+'[1]Радомишельська І (12)'!K15+'[1]Ружинська  І (13)'!K15+'[1]Черняхівська І (14)'!K15+'[1]Новоборівська  І (15)'!K15+'[1]Новогуйвинська І (16)'!K15+'[1]Барашівська  І (17)'!K15+'[1]Грозинська І (18)'!K15+'[1]Словечанська  І (19)'!K15+'[1]Сінгурівська І (20)'!K15+'[1]Високопічська ШМ І (21)'!K15+'[1]Андрушівська ШМ І (22)'!K15+'[1]Баранівська ШМ (23)'!K15+'[1]Романівська ШМ І (25)'!K15+'[1]Пулинська ШМ І (26)'!K15+'[1]Чуднівська ШМ І (27)'!K15+'[1]Житомирська ХШ РОЗДІЛ І (40)'!K15+'[1]Миропіль РОЗДІЛ І (40)'!K15</f>
        <v>0</v>
      </c>
      <c r="L15" s="16">
        <f>'[1]Муз школа Бердичів (6)'!L15+'[1] МШ № 5 жит. І  (5)'!L15+'[1] МШ № 4 жит. І  (4)'!L15+'[1] МШ № 3 жит. І  (3)'!L15+'[1] МШ № 2 жит. І  (2)'!L15+'[1] МШ № 1 жит. І '!L15+'[1]Бердичівська ХШ РОЗДІЛ І (2)'!L15+'[1]Коростишівська ХШ РОЗДІЛ І'!L15+'[1]Брусилівська РОЗДІЛ І '!L15+'[1]Хорошівська  І (5)'!L15+'[1]Новоград - вол  І (10)'!L15+'[1]Малин  І (7)'!L15+'[1]Коростенська  І (6)'!L15+'[1]Іршанська шм  І (5)'!L15+'[1]Любарська шм  І (4)'!L15+'[1]Коростишівська  І (3)'!L15+'[1]Ємільчинська(4)'!L15+'[1]Лугинська  І (6)'!L15+'[1]Першотравнева І (7)'!L15+'[1]Овруцька І (8)'!L15+'[1]Олевська І (9)'!L15+'[1]Овруцька ХШ РОЗДІЛ І (10)'!L15+'[1]Попільнянська І (11)'!L15+'[1]Радомишельська І (12)'!L15+'[1]Ружинська  І (13)'!L15+'[1]Черняхівська І (14)'!L15+'[1]Новоборівська  І (15)'!L15+'[1]Новогуйвинська І (16)'!L15+'[1]Барашівська  І (17)'!L15+'[1]Грозинська І (18)'!L15+'[1]Словечанська  І (19)'!L15+'[1]Сінгурівська І (20)'!L15+'[1]Високопічська ШМ І (21)'!L15+'[1]Андрушівська ШМ І (22)'!L15+'[1]Баранівська ШМ (23)'!L15+'[1]Романівська ШМ І (25)'!L15+'[1]Пулинська ШМ І (26)'!L15+'[1]Чуднівська ШМ І (27)'!L15+'[1]Житомирська ХШ РОЗДІЛ І (40)'!L15+'[1]Миропіль РОЗДІЛ І (40)'!L15</f>
        <v>0</v>
      </c>
      <c r="M15" s="16">
        <f>'[1]Муз школа Бердичів (6)'!M15+'[1] МШ № 5 жит. І  (5)'!M15+'[1] МШ № 4 жит. І  (4)'!M15+'[1] МШ № 3 жит. І  (3)'!M15+'[1] МШ № 2 жит. І  (2)'!M15+'[1] МШ № 1 жит. І '!M15+'[1]Бердичівська ХШ РОЗДІЛ І (2)'!M15+'[1]Коростишівська ХШ РОЗДІЛ І'!M15+'[1]Брусилівська РОЗДІЛ І '!M15+'[1]Хорошівська  І (5)'!M15+'[1]Новоград - вол  І (10)'!M15+'[1]Малин  І (7)'!M15+'[1]Коростенська  І (6)'!M15+'[1]Іршанська шм  І (5)'!M15+'[1]Любарська шм  І (4)'!M15+'[1]Коростишівська  І (3)'!M15+'[1]Ємільчинська(4)'!M15+'[1]Лугинська  І (6)'!M15+'[1]Першотравнева І (7)'!M15+'[1]Овруцька І (8)'!M15+'[1]Олевська І (9)'!M15+'[1]Овруцька ХШ РОЗДІЛ І (10)'!M15+'[1]Попільнянська І (11)'!M15+'[1]Радомишельська І (12)'!M15+'[1]Ружинська  І (13)'!M15+'[1]Черняхівська І (14)'!M15+'[1]Новоборівська  І (15)'!M15+'[1]Новогуйвинська І (16)'!M15+'[1]Барашівська  І (17)'!M15+'[1]Грозинська І (18)'!M15+'[1]Словечанська  І (19)'!M15+'[1]Сінгурівська І (20)'!M15+'[1]Високопічська ШМ І (21)'!M15+'[1]Андрушівська ШМ І (22)'!M15+'[1]Баранівська ШМ (23)'!M15+'[1]Романівська ШМ І (25)'!M15+'[1]Пулинська ШМ І (26)'!M15+'[1]Чуднівська ШМ І (27)'!M15+'[1]Житомирська ХШ РОЗДІЛ І (40)'!M15+'[1]Миропіль РОЗДІЛ І (40)'!M15</f>
        <v>7</v>
      </c>
      <c r="N15" s="16">
        <f>'[1]Муз школа Бердичів (6)'!N15+'[1] МШ № 5 жит. І  (5)'!N15+'[1] МШ № 4 жит. І  (4)'!N15+'[1] МШ № 3 жит. І  (3)'!N15+'[1] МШ № 2 жит. І  (2)'!N15+'[1] МШ № 1 жит. І '!N15+'[1]Бердичівська ХШ РОЗДІЛ І (2)'!N15+'[1]Коростишівська ХШ РОЗДІЛ І'!N15+'[1]Брусилівська РОЗДІЛ І '!N15+'[1]Хорошівська  І (5)'!N15+'[1]Новоград - вол  І (10)'!N15+'[1]Малин  І (7)'!N15+'[1]Коростенська  І (6)'!N15+'[1]Іршанська шм  І (5)'!N15+'[1]Любарська шм  І (4)'!N15+'[1]Коростишівська  І (3)'!N15+'[1]Ємільчинська(4)'!N15+'[1]Лугинська  І (6)'!N15+'[1]Першотравнева І (7)'!N15+'[1]Овруцька І (8)'!N15+'[1]Олевська І (9)'!N15+'[1]Овруцька ХШ РОЗДІЛ І (10)'!N15+'[1]Попільнянська І (11)'!N15+'[1]Радомишельська І (12)'!N15+'[1]Ружинська  І (13)'!N15+'[1]Черняхівська І (14)'!N15+'[1]Новоборівська  І (15)'!N15+'[1]Новогуйвинська І (16)'!N15+'[1]Барашівська  І (17)'!N15+'[1]Грозинська І (18)'!N15+'[1]Словечанська  І (19)'!N15+'[1]Сінгурівська І (20)'!N15+'[1]Високопічська ШМ І (21)'!N15+'[1]Андрушівська ШМ І (22)'!N15+'[1]Баранівська ШМ (23)'!N15+'[1]Романівська ШМ І (25)'!N15+'[1]Пулинська ШМ І (26)'!N15+'[1]Чуднівська ШМ І (27)'!N15+'[1]Житомирська ХШ РОЗДІЛ І (40)'!N15+'[1]Миропіль РОЗДІЛ І (40)'!N15</f>
        <v>4</v>
      </c>
      <c r="O15" s="16">
        <f>'[1]Муз школа Бердичів (6)'!O15+'[1] МШ № 5 жит. І  (5)'!O15+'[1] МШ № 4 жит. І  (4)'!O15+'[1] МШ № 3 жит. І  (3)'!O15+'[1] МШ № 2 жит. І  (2)'!O15+'[1] МШ № 1 жит. І '!O15+'[1]Бердичівська ХШ РОЗДІЛ І (2)'!O15+'[1]Коростишівська ХШ РОЗДІЛ І'!O15+'[1]Брусилівська РОЗДІЛ І '!O15+'[1]Хорошівська  І (5)'!O15+'[1]Новоград - вол  І (10)'!O15+'[1]Малин  І (7)'!O15+'[1]Коростенська  І (6)'!O15+'[1]Іршанська шм  І (5)'!O15+'[1]Любарська шм  І (4)'!O15+'[1]Коростишівська  І (3)'!O15+'[1]Ємільчинська(4)'!O15+'[1]Лугинська  І (6)'!O15+'[1]Першотравнева І (7)'!O15+'[1]Овруцька І (8)'!O15+'[1]Олевська І (9)'!O15+'[1]Овруцька ХШ РОЗДІЛ І (10)'!O15+'[1]Попільнянська І (11)'!O15+'[1]Радомишельська І (12)'!O15+'[1]Ружинська  І (13)'!O15+'[1]Черняхівська І (14)'!O15+'[1]Новоборівська  І (15)'!O15+'[1]Новогуйвинська І (16)'!O15+'[1]Барашівська  І (17)'!O15+'[1]Грозинська І (18)'!O15+'[1]Словечанська  І (19)'!O15+'[1]Сінгурівська І (20)'!O15+'[1]Високопічська ШМ І (21)'!O15+'[1]Андрушівська ШМ І (22)'!O15+'[1]Баранівська ШМ (23)'!O15+'[1]Романівська ШМ І (25)'!O15+'[1]Пулинська ШМ І (26)'!O15+'[1]Чуднівська ШМ І (27)'!O15+'[1]Житомирська ХШ РОЗДІЛ І (40)'!O15+'[1]Миропіль РОЗДІЛ І (40)'!O15</f>
        <v>0</v>
      </c>
      <c r="P15" s="16">
        <f>'[1]Муз школа Бердичів (6)'!P15+'[1] МШ № 5 жит. І  (5)'!P15+'[1] МШ № 4 жит. І  (4)'!P15+'[1] МШ № 3 жит. І  (3)'!P15+'[1] МШ № 2 жит. І  (2)'!P15+'[1] МШ № 1 жит. І '!P15+'[1]Бердичівська ХШ РОЗДІЛ І (2)'!P15+'[1]Коростишівська ХШ РОЗДІЛ І'!P15+'[1]Брусилівська РОЗДІЛ І '!P15+'[1]Хорошівська  І (5)'!P15+'[1]Новоград - вол  І (10)'!P15+'[1]Малин  І (7)'!P15+'[1]Коростенська  І (6)'!P15+'[1]Іршанська шм  І (5)'!P15+'[1]Любарська шм  І (4)'!P15+'[1]Коростишівська  І (3)'!P15+'[1]Ємільчинська(4)'!P15+'[1]Лугинська  І (6)'!P15+'[1]Першотравнева І (7)'!P15+'[1]Овруцька І (8)'!P15+'[1]Олевська І (9)'!P15+'[1]Овруцька ХШ РОЗДІЛ І (10)'!P15+'[1]Попільнянська І (11)'!P15+'[1]Радомишельська І (12)'!P15+'[1]Ружинська  І (13)'!P15+'[1]Черняхівська І (14)'!P15+'[1]Новоборівська  І (15)'!P15+'[1]Новогуйвинська І (16)'!P15+'[1]Барашівська  І (17)'!P15+'[1]Грозинська І (18)'!P15+'[1]Словечанська  І (19)'!P15+'[1]Сінгурівська І (20)'!P15+'[1]Високопічська ШМ І (21)'!P15+'[1]Андрушівська ШМ І (22)'!P15+'[1]Баранівська ШМ (23)'!P15+'[1]Романівська ШМ І (25)'!P15+'[1]Пулинська ШМ І (26)'!P15+'[1]Чуднівська ШМ І (27)'!P15+'[1]Житомирська ХШ РОЗДІЛ І (40)'!P15+'[1]Миропіль РОЗДІЛ І (40)'!P15</f>
        <v>0</v>
      </c>
      <c r="Q15" s="16">
        <f>'[1]Муз школа Бердичів (6)'!Q15+'[1] МШ № 5 жит. І  (5)'!Q15+'[1] МШ № 4 жит. І  (4)'!Q15+'[1] МШ № 3 жит. І  (3)'!Q15+'[1] МШ № 2 жит. І  (2)'!Q15+'[1] МШ № 1 жит. І '!Q15+'[1]Бердичівська ХШ РОЗДІЛ І (2)'!Q15+'[1]Коростишівська ХШ РОЗДІЛ І'!Q15+'[1]Брусилівська РОЗДІЛ І '!Q15+'[1]Хорошівська  І (5)'!Q15+'[1]Новоград - вол  І (10)'!Q15+'[1]Малин  І (7)'!Q15+'[1]Коростенська  І (6)'!Q15+'[1]Іршанська шм  І (5)'!Q15+'[1]Любарська шм  І (4)'!Q15+'[1]Коростишівська  І (3)'!Q15+'[1]Ємільчинська(4)'!Q15+'[1]Лугинська  І (6)'!Q15+'[1]Першотравнева І (7)'!Q15+'[1]Овруцька І (8)'!Q15+'[1]Олевська І (9)'!Q15+'[1]Овруцька ХШ РОЗДІЛ І (10)'!Q15+'[1]Попільнянська І (11)'!Q15+'[1]Радомишельська І (12)'!Q15+'[1]Ружинська  І (13)'!Q15+'[1]Черняхівська І (14)'!Q15+'[1]Новоборівська  І (15)'!Q15+'[1]Новогуйвинська І (16)'!Q15+'[1]Барашівська  І (17)'!Q15+'[1]Грозинська І (18)'!Q15+'[1]Словечанська  І (19)'!Q15+'[1]Сінгурівська І (20)'!Q15+'[1]Високопічська ШМ І (21)'!Q15+'[1]Андрушівська ШМ І (22)'!Q15+'[1]Баранівська ШМ (23)'!Q15+'[1]Романівська ШМ І (25)'!Q15+'[1]Пулинська ШМ І (26)'!Q15+'[1]Чуднівська ШМ І (27)'!Q15+'[1]Житомирська ХШ РОЗДІЛ І (40)'!Q15+'[1]Миропіль РОЗДІЛ І (40)'!Q15</f>
        <v>0</v>
      </c>
      <c r="R15" s="16">
        <f>'[1]Муз школа Бердичів (6)'!R15+'[1] МШ № 5 жит. І  (5)'!R15+'[1] МШ № 4 жит. І  (4)'!R15+'[1] МШ № 3 жит. І  (3)'!R15+'[1] МШ № 2 жит. І  (2)'!R15+'[1] МШ № 1 жит. І '!R15+'[1]Бердичівська ХШ РОЗДІЛ І (2)'!R15+'[1]Коростишівська ХШ РОЗДІЛ І'!R15+'[1]Брусилівська РОЗДІЛ І '!R15+'[1]Хорошівська  І (5)'!R15+'[1]Новоград - вол  І (10)'!R15+'[1]Малин  І (7)'!R15+'[1]Коростенська  І (6)'!R15+'[1]Іршанська шм  І (5)'!R15+'[1]Любарська шм  І (4)'!R15+'[1]Коростишівська  І (3)'!R15+'[1]Ємільчинська(4)'!R15+'[1]Лугинська  І (6)'!R15+'[1]Першотравнева І (7)'!R15+'[1]Овруцька І (8)'!R15+'[1]Олевська І (9)'!R15+'[1]Овруцька ХШ РОЗДІЛ І (10)'!R15+'[1]Попільнянська І (11)'!R15+'[1]Радомишельська І (12)'!R15+'[1]Ружинська  І (13)'!R15+'[1]Черняхівська І (14)'!R15+'[1]Новоборівська  І (15)'!R15+'[1]Новогуйвинська І (16)'!R15+'[1]Барашівська  І (17)'!R15+'[1]Грозинська І (18)'!R15+'[1]Словечанська  І (19)'!R15+'[1]Сінгурівська І (20)'!R15+'[1]Високопічська ШМ І (21)'!R15+'[1]Андрушівська ШМ І (22)'!R15+'[1]Баранівська ШМ (23)'!R15+'[1]Романівська ШМ І (25)'!R15+'[1]Пулинська ШМ І (26)'!R15+'[1]Чуднівська ШМ І (27)'!R15+'[1]Житомирська ХШ РОЗДІЛ І (40)'!R15+'[1]Миропіль РОЗДІЛ І (40)'!R15</f>
        <v>0</v>
      </c>
      <c r="S15" s="16">
        <f>'[1]Муз школа Бердичів (6)'!S15+'[1] МШ № 5 жит. І  (5)'!S15+'[1] МШ № 4 жит. І  (4)'!S15+'[1] МШ № 3 жит. І  (3)'!S15+'[1] МШ № 2 жит. І  (2)'!S15+'[1] МШ № 1 жит. І '!S15+'[1]Бердичівська ХШ РОЗДІЛ І (2)'!S15+'[1]Коростишівська ХШ РОЗДІЛ І'!S15+'[1]Брусилівська РОЗДІЛ І '!S15+'[1]Хорошівська  І (5)'!S15+'[1]Новоград - вол  І (10)'!S15+'[1]Малин  І (7)'!S15+'[1]Коростенська  І (6)'!S15+'[1]Іршанська шм  І (5)'!S15+'[1]Любарська шм  І (4)'!S15+'[1]Коростишівська  І (3)'!S15+'[1]Ємільчинська(4)'!S15+'[1]Лугинська  І (6)'!S15+'[1]Першотравнева І (7)'!S15+'[1]Овруцька І (8)'!S15+'[1]Олевська І (9)'!S15+'[1]Овруцька ХШ РОЗДІЛ І (10)'!S15+'[1]Попільнянська І (11)'!S15+'[1]Радомишельська І (12)'!S15+'[1]Ружинська  І (13)'!S15+'[1]Черняхівська І (14)'!S15+'[1]Новоборівська  І (15)'!S15+'[1]Новогуйвинська І (16)'!S15+'[1]Барашівська  І (17)'!S15+'[1]Грозинська І (18)'!S15+'[1]Словечанська  І (19)'!S15+'[1]Сінгурівська І (20)'!S15+'[1]Високопічська ШМ І (21)'!S15+'[1]Андрушівська ШМ І (22)'!S15+'[1]Баранівська ШМ (23)'!S15+'[1]Романівська ШМ І (25)'!S15+'[1]Пулинська ШМ І (26)'!S15+'[1]Чуднівська ШМ І (27)'!S15+'[1]Житомирська ХШ РОЗДІЛ І (40)'!S15+'[1]Миропіль РОЗДІЛ І (40)'!S15</f>
        <v>0</v>
      </c>
      <c r="T15" s="16">
        <f>'[1]Муз школа Бердичів (6)'!T15+'[1] МШ № 5 жит. І  (5)'!T15+'[1] МШ № 4 жит. І  (4)'!T15+'[1] МШ № 3 жит. І  (3)'!T15+'[1] МШ № 2 жит. І  (2)'!T15+'[1] МШ № 1 жит. І '!T15+'[1]Бердичівська ХШ РОЗДІЛ І (2)'!T15+'[1]Коростишівська ХШ РОЗДІЛ І'!T15+'[1]Брусилівська РОЗДІЛ І '!T15+'[1]Хорошівська  І (5)'!T15+'[1]Новоград - вол  І (10)'!T15+'[1]Малин  І (7)'!T15+'[1]Коростенська  І (6)'!T15+'[1]Іршанська шм  І (5)'!T15+'[1]Любарська шм  І (4)'!T15+'[1]Коростишівська  І (3)'!T15+'[1]Ємільчинська(4)'!T15+'[1]Лугинська  І (6)'!T15+'[1]Першотравнева І (7)'!T15+'[1]Овруцька І (8)'!T15+'[1]Олевська І (9)'!T15+'[1]Овруцька ХШ РОЗДІЛ І (10)'!T15+'[1]Попільнянська І (11)'!T15+'[1]Радомишельська І (12)'!T15+'[1]Ружинська  І (13)'!T15+'[1]Черняхівська І (14)'!T15+'[1]Новоборівська  І (15)'!T15+'[1]Новогуйвинська І (16)'!T15+'[1]Барашівська  І (17)'!T15+'[1]Грозинська І (18)'!T15+'[1]Словечанська  І (19)'!T15+'[1]Сінгурівська І (20)'!T15+'[1]Високопічська ШМ І (21)'!T15+'[1]Андрушівська ШМ І (22)'!T15+'[1]Баранівська ШМ (23)'!T15+'[1]Романівська ШМ І (25)'!T15+'[1]Пулинська ШМ І (26)'!T15+'[1]Чуднівська ШМ І (27)'!T15+'[1]Житомирська ХШ РОЗДІЛ І (40)'!T15+'[1]Миропіль РОЗДІЛ І (40)'!T15</f>
        <v>0</v>
      </c>
      <c r="U15" s="16">
        <f>'[1]Муз школа Бердичів (6)'!U15+'[1] МШ № 5 жит. І  (5)'!U15+'[1] МШ № 4 жит. І  (4)'!U15+'[1] МШ № 3 жит. І  (3)'!U15+'[1] МШ № 2 жит. І  (2)'!U15+'[1] МШ № 1 жит. І '!U15+'[1]Бердичівська ХШ РОЗДІЛ І (2)'!U15+'[1]Коростишівська ХШ РОЗДІЛ І'!U15+'[1]Брусилівська РОЗДІЛ І '!U15+'[1]Хорошівська  І (5)'!U15+'[1]Новоград - вол  І (10)'!U15+'[1]Малин  І (7)'!U15+'[1]Коростенська  І (6)'!U15+'[1]Іршанська шм  І (5)'!U15+'[1]Любарська шм  І (4)'!U15+'[1]Коростишівська  І (3)'!U15+'[1]Ємільчинська(4)'!U15+'[1]Лугинська  І (6)'!U15+'[1]Першотравнева І (7)'!U15+'[1]Овруцька І (8)'!U15+'[1]Олевська І (9)'!U15+'[1]Овруцька ХШ РОЗДІЛ І (10)'!U15+'[1]Попільнянська І (11)'!U15+'[1]Радомишельська І (12)'!U15+'[1]Ружинська  І (13)'!U15+'[1]Черняхівська І (14)'!U15+'[1]Новоборівська  І (15)'!U15+'[1]Новогуйвинська І (16)'!U15+'[1]Барашівська  І (17)'!U15+'[1]Грозинська І (18)'!U15+'[1]Словечанська  І (19)'!U15+'[1]Сінгурівська І (20)'!U15+'[1]Високопічська ШМ І (21)'!U15+'[1]Андрушівська ШМ І (22)'!U15+'[1]Баранівська ШМ (23)'!U15+'[1]Романівська ШМ І (25)'!U15+'[1]Пулинська ШМ І (26)'!U15+'[1]Чуднівська ШМ І (27)'!U15+'[1]Житомирська ХШ РОЗДІЛ І (40)'!U15+'[1]Миропіль РОЗДІЛ І (40)'!U15</f>
        <v>0</v>
      </c>
      <c r="V15" s="16">
        <f>'[1]Муз школа Бердичів (6)'!V15+'[1] МШ № 5 жит. І  (5)'!V15+'[1] МШ № 4 жит. І  (4)'!V15+'[1] МШ № 3 жит. І  (3)'!V15+'[1] МШ № 2 жит. І  (2)'!V15+'[1] МШ № 1 жит. І '!V15+'[1]Бердичівська ХШ РОЗДІЛ І (2)'!V15+'[1]Коростишівська ХШ РОЗДІЛ І'!V15+'[1]Брусилівська РОЗДІЛ І '!V15+'[1]Хорошівська  І (5)'!V15+'[1]Новоград - вол  І (10)'!V15+'[1]Малин  І (7)'!V15+'[1]Коростенська  І (6)'!V15+'[1]Іршанська шм  І (5)'!V15+'[1]Любарська шм  І (4)'!V15+'[1]Коростишівська  І (3)'!V15+'[1]Ємільчинська(4)'!V15+'[1]Лугинська  І (6)'!V15+'[1]Першотравнева І (7)'!V15+'[1]Овруцька І (8)'!V15+'[1]Олевська І (9)'!V15+'[1]Овруцька ХШ РОЗДІЛ І (10)'!V15+'[1]Попільнянська І (11)'!V15+'[1]Радомишельська І (12)'!V15+'[1]Ружинська  І (13)'!V15+'[1]Черняхівська І (14)'!V15+'[1]Новоборівська  І (15)'!V15+'[1]Новогуйвинська І (16)'!V15+'[1]Барашівська  І (17)'!V15+'[1]Грозинська І (18)'!V15+'[1]Словечанська  І (19)'!V15+'[1]Сінгурівська І (20)'!V15+'[1]Високопічська ШМ І (21)'!V15+'[1]Андрушівська ШМ І (22)'!V15+'[1]Баранівська ШМ (23)'!V15+'[1]Романівська ШМ І (25)'!V15+'[1]Пулинська ШМ І (26)'!V15+'[1]Чуднівська ШМ І (27)'!V15+'[1]Житомирська ХШ РОЗДІЛ І (40)'!V15+'[1]Миропіль РОЗДІЛ І (40)'!V15</f>
        <v>0</v>
      </c>
      <c r="W15" s="16">
        <f>'[1]Муз школа Бердичів (6)'!W15+'[1] МШ № 5 жит. І  (5)'!W15+'[1] МШ № 4 жит. І  (4)'!W15+'[1] МШ № 3 жит. І  (3)'!W15+'[1] МШ № 2 жит. І  (2)'!W15+'[1] МШ № 1 жит. І '!W15+'[1]Бердичівська ХШ РОЗДІЛ І (2)'!W15+'[1]Коростишівська ХШ РОЗДІЛ І'!W15+'[1]Брусилівська РОЗДІЛ І '!W15+'[1]Хорошівська  І (5)'!W15+'[1]Новоград - вол  І (10)'!W15+'[1]Малин  І (7)'!W15+'[1]Коростенська  І (6)'!W15+'[1]Іршанська шм  І (5)'!W15+'[1]Любарська шм  І (4)'!W15+'[1]Коростишівська  І (3)'!W15+'[1]Ємільчинська(4)'!W15+'[1]Лугинська  І (6)'!W15+'[1]Першотравнева І (7)'!W15+'[1]Овруцька І (8)'!W15+'[1]Олевська І (9)'!W15+'[1]Овруцька ХШ РОЗДІЛ І (10)'!W15+'[1]Попільнянська І (11)'!W15+'[1]Радомишельська І (12)'!W15+'[1]Ружинська  І (13)'!W15+'[1]Черняхівська І (14)'!W15+'[1]Новоборівська  І (15)'!W15+'[1]Новогуйвинська І (16)'!W15+'[1]Барашівська  І (17)'!W15+'[1]Грозинська І (18)'!W15+'[1]Словечанська  І (19)'!W15+'[1]Сінгурівська І (20)'!W15+'[1]Високопічська ШМ І (21)'!W15+'[1]Андрушівська ШМ І (22)'!W15+'[1]Баранівська ШМ (23)'!W15+'[1]Романівська ШМ І (25)'!W15+'[1]Пулинська ШМ І (26)'!W15+'[1]Чуднівська ШМ І (27)'!W15+'[1]Житомирська ХШ РОЗДІЛ І (40)'!W15+'[1]Миропіль РОЗДІЛ І (40)'!W15</f>
        <v>0</v>
      </c>
      <c r="X15" s="16">
        <f>'[1]Муз школа Бердичів (6)'!X15+'[1] МШ № 5 жит. І  (5)'!X15+'[1] МШ № 4 жит. І  (4)'!X15+'[1] МШ № 3 жит. І  (3)'!X15+'[1] МШ № 2 жит. І  (2)'!X15+'[1] МШ № 1 жит. І '!X15+'[1]Бердичівська ХШ РОЗДІЛ І (2)'!X15+'[1]Коростишівська ХШ РОЗДІЛ І'!X15+'[1]Брусилівська РОЗДІЛ І '!X15+'[1]Хорошівська  І (5)'!X15+'[1]Новоград - вол  І (10)'!X15+'[1]Малин  І (7)'!X15+'[1]Коростенська  І (6)'!X15+'[1]Іршанська шм  І (5)'!X15+'[1]Любарська шм  І (4)'!X15+'[1]Коростишівська  І (3)'!X15+'[1]Ємільчинська(4)'!X15+'[1]Лугинська  І (6)'!X15+'[1]Першотравнева І (7)'!X15+'[1]Овруцька І (8)'!X15+'[1]Олевська І (9)'!X15+'[1]Овруцька ХШ РОЗДІЛ І (10)'!X15+'[1]Попільнянська І (11)'!X15+'[1]Радомишельська І (12)'!X15+'[1]Ружинська  І (13)'!X15+'[1]Черняхівська І (14)'!X15+'[1]Новоборівська  І (15)'!X15+'[1]Новогуйвинська І (16)'!X15+'[1]Барашівська  І (17)'!X15+'[1]Грозинська І (18)'!X15+'[1]Словечанська  І (19)'!X15+'[1]Сінгурівська І (20)'!X15+'[1]Високопічська ШМ І (21)'!X15+'[1]Андрушівська ШМ І (22)'!X15+'[1]Баранівська ШМ (23)'!X15+'[1]Романівська ШМ І (25)'!X15+'[1]Пулинська ШМ І (26)'!X15+'[1]Чуднівська ШМ І (27)'!X15+'[1]Житомирська ХШ РОЗДІЛ І (40)'!X15+'[1]Миропіль РОЗДІЛ І (40)'!X15</f>
        <v>0</v>
      </c>
    </row>
    <row r="16" spans="1:24" ht="41.25" customHeight="1" x14ac:dyDescent="0.25">
      <c r="A16" s="18" t="s">
        <v>30</v>
      </c>
      <c r="B16" s="17">
        <v>11</v>
      </c>
      <c r="C16" s="16">
        <f>'[1]Муз школа Бердичів (6)'!C16+'[1] МШ № 5 жит. І  (5)'!C16+'[1] МШ № 4 жит. І  (4)'!C16+'[1] МШ № 3 жит. І  (3)'!C16+'[1] МШ № 2 жит. І  (2)'!C16+'[1] МШ № 1 жит. І '!C16+'[1]Бердичівська ХШ РОЗДІЛ І (2)'!C16+'[1]Коростишівська ХШ РОЗДІЛ І'!C16+'[1]Брусилівська РОЗДІЛ І '!C16+'[1]Хорошівська  І (5)'!C16+'[1]Новоград - вол  І (10)'!C16+'[1]Малин  І (7)'!C16+'[1]Коростенська  І (6)'!C16+'[1]Іршанська шм  І (5)'!C16+'[1]Любарська шм  І (4)'!C16+'[1]Коростишівська  І (3)'!C16+'[1]Ємільчинська(4)'!C16+'[1]Лугинська  І (6)'!C16+'[1]Першотравнева І (7)'!C16+'[1]Овруцька І (8)'!C16+'[1]Олевська І (9)'!C16+'[1]Овруцька ХШ РОЗДІЛ І (10)'!C16+'[1]Попільнянська І (11)'!C16+'[1]Радомишельська І (12)'!C16+'[1]Ружинська  І (13)'!C16+'[1]Черняхівська І (14)'!C16+'[1]Новоборівська  І (15)'!C16+'[1]Новогуйвинська І (16)'!C16+'[1]Барашівська  І (17)'!C16+'[1]Грозинська І (18)'!C16+'[1]Словечанська  І (19)'!C16+'[1]Сінгурівська І (20)'!C16+'[1]Високопічська ШМ І (21)'!C16+'[1]Андрушівська ШМ І (22)'!C16+'[1]Баранівська ШМ (23)'!C16+'[1]Романівська ШМ І (25)'!C16+'[1]Пулинська ШМ І (26)'!C16+'[1]Чуднівська ШМ І (27)'!C16+'[1]Житомирська ХШ РОЗДІЛ І (40)'!C16+'[1]Миропіль РОЗДІЛ І (40)'!C16</f>
        <v>11</v>
      </c>
      <c r="D16" s="16">
        <f>'[1]Муз школа Бердичів (6)'!D16+'[1] МШ № 5 жит. І  (5)'!D16+'[1] МШ № 4 жит. І  (4)'!D16+'[1] МШ № 3 жит. І  (3)'!D16+'[1] МШ № 2 жит. І  (2)'!D16+'[1] МШ № 1 жит. І '!D16+'[1]Бердичівська ХШ РОЗДІЛ І (2)'!D16+'[1]Коростишівська ХШ РОЗДІЛ І'!D16+'[1]Брусилівська РОЗДІЛ І '!D16+'[1]Хорошівська  І (5)'!D16+'[1]Новоград - вол  І (10)'!D16+'[1]Малин  І (7)'!D16+'[1]Коростенська  І (6)'!D16+'[1]Іршанська шм  І (5)'!D16+'[1]Любарська шм  І (4)'!D16+'[1]Коростишівська  І (3)'!D16+'[1]Ємільчинська(4)'!D16+'[1]Лугинська  І (6)'!D16+'[1]Першотравнева І (7)'!D16+'[1]Овруцька І (8)'!D16+'[1]Олевська І (9)'!D16+'[1]Овруцька ХШ РОЗДІЛ І (10)'!D16+'[1]Попільнянська І (11)'!D16+'[1]Радомишельська І (12)'!D16+'[1]Ружинська  І (13)'!D16+'[1]Черняхівська І (14)'!D16+'[1]Новоборівська  І (15)'!D16+'[1]Новогуйвинська І (16)'!D16+'[1]Барашівська  І (17)'!D16+'[1]Грозинська І (18)'!D16+'[1]Словечанська  І (19)'!D16+'[1]Сінгурівська І (20)'!D16+'[1]Високопічська ШМ І (21)'!D16+'[1]Андрушівська ШМ І (22)'!D16+'[1]Баранівська ШМ (23)'!D16+'[1]Романівська ШМ І (25)'!D16+'[1]Пулинська ШМ І (26)'!D16+'[1]Чуднівська ШМ І (27)'!D16+'[1]Житомирська ХШ РОЗДІЛ І (40)'!D16+'[1]Миропіль РОЗДІЛ І (40)'!D16</f>
        <v>6</v>
      </c>
      <c r="E16" s="16">
        <f>'[1]Муз школа Бердичів (6)'!E16+'[1] МШ № 5 жит. І  (5)'!E16+'[1] МШ № 4 жит. І  (4)'!E16+'[1] МШ № 3 жит. І  (3)'!E16+'[1] МШ № 2 жит. І  (2)'!E16+'[1] МШ № 1 жит. І '!E16+'[1]Бердичівська ХШ РОЗДІЛ І (2)'!E16+'[1]Коростишівська ХШ РОЗДІЛ І'!E16+'[1]Брусилівська РОЗДІЛ І '!E16+'[1]Хорошівська  І (5)'!E16+'[1]Новоград - вол  І (10)'!E16+'[1]Малин  І (7)'!E16+'[1]Коростенська  І (6)'!E16+'[1]Іршанська шм  І (5)'!E16+'[1]Любарська шм  І (4)'!E16+'[1]Коростишівська  І (3)'!E16+'[1]Ємільчинська(4)'!E16+'[1]Лугинська  І (6)'!E16+'[1]Першотравнева І (7)'!E16+'[1]Овруцька І (8)'!E16+'[1]Олевська І (9)'!E16+'[1]Овруцька ХШ РОЗДІЛ І (10)'!E16+'[1]Попільнянська І (11)'!E16+'[1]Радомишельська І (12)'!E16+'[1]Ружинська  І (13)'!E16+'[1]Черняхівська І (14)'!E16+'[1]Новоборівська  І (15)'!E16+'[1]Новогуйвинська І (16)'!E16+'[1]Барашівська  І (17)'!E16+'[1]Грозинська І (18)'!E16+'[1]Словечанська  І (19)'!E16+'[1]Сінгурівська І (20)'!E16+'[1]Високопічська ШМ І (21)'!E16+'[1]Андрушівська ШМ І (22)'!E16+'[1]Баранівська ШМ (23)'!E16+'[1]Романівська ШМ І (25)'!E16+'[1]Пулинська ШМ І (26)'!E16+'[1]Чуднівська ШМ І (27)'!E16+'[1]Житомирська ХШ РОЗДІЛ І (40)'!E16+'[1]Миропіль РОЗДІЛ І (40)'!E16</f>
        <v>1</v>
      </c>
      <c r="F16" s="16">
        <f>'[1]Муз школа Бердичів (6)'!F16+'[1] МШ № 5 жит. І  (5)'!F16+'[1] МШ № 4 жит. І  (4)'!F16+'[1] МШ № 3 жит. І  (3)'!F16+'[1] МШ № 2 жит. І  (2)'!F16+'[1] МШ № 1 жит. І '!F16+'[1]Бердичівська ХШ РОЗДІЛ І (2)'!F16+'[1]Коростишівська ХШ РОЗДІЛ І'!F16+'[1]Брусилівська РОЗДІЛ І '!F16+'[1]Хорошівська  І (5)'!F16+'[1]Новоград - вол  І (10)'!F16+'[1]Малин  І (7)'!F16+'[1]Коростенська  І (6)'!F16+'[1]Іршанська шм  І (5)'!F16+'[1]Любарська шм  І (4)'!F16+'[1]Коростишівська  І (3)'!F16+'[1]Ємільчинська(4)'!F16+'[1]Лугинська  І (6)'!F16+'[1]Першотравнева І (7)'!F16+'[1]Овруцька І (8)'!F16+'[1]Олевська І (9)'!F16+'[1]Овруцька ХШ РОЗДІЛ І (10)'!F16+'[1]Попільнянська І (11)'!F16+'[1]Радомишельська І (12)'!F16+'[1]Ружинська  І (13)'!F16+'[1]Черняхівська І (14)'!F16+'[1]Новоборівська  І (15)'!F16+'[1]Новогуйвинська І (16)'!F16+'[1]Барашівська  І (17)'!F16+'[1]Грозинська І (18)'!F16+'[1]Словечанська  І (19)'!F16+'[1]Сінгурівська І (20)'!F16+'[1]Високопічська ШМ І (21)'!F16+'[1]Андрушівська ШМ І (22)'!F16+'[1]Баранівська ШМ (23)'!F16+'[1]Романівська ШМ І (25)'!F16+'[1]Пулинська ШМ І (26)'!F16+'[1]Чуднівська ШМ І (27)'!F16+'[1]Житомирська ХШ РОЗДІЛ І (40)'!F16+'[1]Миропіль РОЗДІЛ І (40)'!F16</f>
        <v>1</v>
      </c>
      <c r="G16" s="16">
        <f>'[1]Муз школа Бердичів (6)'!G16+'[1] МШ № 5 жит. І  (5)'!G16+'[1] МШ № 4 жит. І  (4)'!G16+'[1] МШ № 3 жит. І  (3)'!G16+'[1] МШ № 2 жит. І  (2)'!G16+'[1] МШ № 1 жит. І '!G16+'[1]Бердичівська ХШ РОЗДІЛ І (2)'!G16+'[1]Коростишівська ХШ РОЗДІЛ І'!G16+'[1]Брусилівська РОЗДІЛ І '!G16+'[1]Хорошівська  І (5)'!G16+'[1]Новоград - вол  І (10)'!G16+'[1]Малин  І (7)'!G16+'[1]Коростенська  І (6)'!G16+'[1]Іршанська шм  І (5)'!G16+'[1]Любарська шм  І (4)'!G16+'[1]Коростишівська  І (3)'!G16+'[1]Ємільчинська(4)'!G16+'[1]Лугинська  І (6)'!G16+'[1]Першотравнева І (7)'!G16+'[1]Овруцька І (8)'!G16+'[1]Олевська І (9)'!G16+'[1]Овруцька ХШ РОЗДІЛ І (10)'!G16+'[1]Попільнянська І (11)'!G16+'[1]Радомишельська І (12)'!G16+'[1]Ружинська  І (13)'!G16+'[1]Черняхівська І (14)'!G16+'[1]Новоборівська  І (15)'!G16+'[1]Новогуйвинська І (16)'!G16+'[1]Барашівська  І (17)'!G16+'[1]Грозинська І (18)'!G16+'[1]Словечанська  І (19)'!G16+'[1]Сінгурівська І (20)'!G16+'[1]Високопічська ШМ І (21)'!G16+'[1]Андрушівська ШМ І (22)'!G16+'[1]Баранівська ШМ (23)'!G16+'[1]Романівська ШМ І (25)'!G16+'[1]Пулинська ШМ І (26)'!G16+'[1]Чуднівська ШМ І (27)'!G16+'[1]Житомирська ХШ РОЗДІЛ І (40)'!G16+'[1]Миропіль РОЗДІЛ І (40)'!G16</f>
        <v>0</v>
      </c>
      <c r="H16" s="16">
        <f>'[1]Муз школа Бердичів (6)'!H16+'[1] МШ № 5 жит. І  (5)'!H16+'[1] МШ № 4 жит. І  (4)'!H16+'[1] МШ № 3 жит. І  (3)'!H16+'[1] МШ № 2 жит. І  (2)'!H16+'[1] МШ № 1 жит. І '!H16+'[1]Бердичівська ХШ РОЗДІЛ І (2)'!H16+'[1]Коростишівська ХШ РОЗДІЛ І'!H16+'[1]Брусилівська РОЗДІЛ І '!H16+'[1]Хорошівська  І (5)'!H16+'[1]Новоград - вол  І (10)'!H16+'[1]Малин  І (7)'!H16+'[1]Коростенська  І (6)'!H16+'[1]Іршанська шм  І (5)'!H16+'[1]Любарська шм  І (4)'!H16+'[1]Коростишівська  І (3)'!H16+'[1]Ємільчинська(4)'!H16+'[1]Лугинська  І (6)'!H16+'[1]Першотравнева І (7)'!H16+'[1]Овруцька І (8)'!H16+'[1]Олевська І (9)'!H16+'[1]Овруцька ХШ РОЗДІЛ І (10)'!H16+'[1]Попільнянська І (11)'!H16+'[1]Радомишельська І (12)'!H16+'[1]Ружинська  І (13)'!H16+'[1]Черняхівська І (14)'!H16+'[1]Новоборівська  І (15)'!H16+'[1]Новогуйвинська І (16)'!H16+'[1]Барашівська  І (17)'!H16+'[1]Грозинська І (18)'!H16+'[1]Словечанська  І (19)'!H16+'[1]Сінгурівська І (20)'!H16+'[1]Високопічська ШМ І (21)'!H16+'[1]Андрушівська ШМ І (22)'!H16+'[1]Баранівська ШМ (23)'!H16+'[1]Романівська ШМ І (25)'!H16+'[1]Пулинська ШМ І (26)'!H16+'[1]Чуднівська ШМ І (27)'!H16+'[1]Житомирська ХШ РОЗДІЛ І (40)'!H16+'[1]Миропіль РОЗДІЛ І (40)'!H16</f>
        <v>0</v>
      </c>
      <c r="I16" s="16">
        <f>'[1]Муз школа Бердичів (6)'!I16+'[1] МШ № 5 жит. І  (5)'!I16+'[1] МШ № 4 жит. І  (4)'!I16+'[1] МШ № 3 жит. І  (3)'!I16+'[1] МШ № 2 жит. І  (2)'!I16+'[1] МШ № 1 жит. І '!I16+'[1]Бердичівська ХШ РОЗДІЛ І (2)'!I16+'[1]Коростишівська ХШ РОЗДІЛ І'!I16+'[1]Брусилівська РОЗДІЛ І '!I16+'[1]Хорошівська  І (5)'!I16+'[1]Новоград - вол  І (10)'!I16+'[1]Малин  І (7)'!I16+'[1]Коростенська  І (6)'!I16+'[1]Іршанська шм  І (5)'!I16+'[1]Любарська шм  І (4)'!I16+'[1]Коростишівська  І (3)'!I16+'[1]Ємільчинська(4)'!I16+'[1]Лугинська  І (6)'!I16+'[1]Першотравнева І (7)'!I16+'[1]Овруцька І (8)'!I16+'[1]Олевська І (9)'!I16+'[1]Овруцька ХШ РОЗДІЛ І (10)'!I16+'[1]Попільнянська І (11)'!I16+'[1]Радомишельська І (12)'!I16+'[1]Ружинська  І (13)'!I16+'[1]Черняхівська І (14)'!I16+'[1]Новоборівська  І (15)'!I16+'[1]Новогуйвинська І (16)'!I16+'[1]Барашівська  І (17)'!I16+'[1]Грозинська І (18)'!I16+'[1]Словечанська  І (19)'!I16+'[1]Сінгурівська І (20)'!I16+'[1]Високопічська ШМ І (21)'!I16+'[1]Андрушівська ШМ І (22)'!I16+'[1]Баранівська ШМ (23)'!I16+'[1]Романівська ШМ І (25)'!I16+'[1]Пулинська ШМ І (26)'!I16+'[1]Чуднівська ШМ І (27)'!I16+'[1]Житомирська ХШ РОЗДІЛ І (40)'!I16+'[1]Миропіль РОЗДІЛ І (40)'!I16</f>
        <v>0</v>
      </c>
      <c r="J16" s="16">
        <f>'[1]Муз школа Бердичів (6)'!J16+'[1] МШ № 5 жит. І  (5)'!J16+'[1] МШ № 4 жит. І  (4)'!J16+'[1] МШ № 3 жит. І  (3)'!J16+'[1] МШ № 2 жит. І  (2)'!J16+'[1] МШ № 1 жит. І '!J16+'[1]Бердичівська ХШ РОЗДІЛ І (2)'!J16+'[1]Коростишівська ХШ РОЗДІЛ І'!J16+'[1]Брусилівська РОЗДІЛ І '!J16+'[1]Хорошівська  І (5)'!J16+'[1]Новоград - вол  І (10)'!J16+'[1]Малин  І (7)'!J16+'[1]Коростенська  І (6)'!J16+'[1]Іршанська шм  І (5)'!J16+'[1]Любарська шм  І (4)'!J16+'[1]Коростишівська  І (3)'!J16+'[1]Ємільчинська(4)'!J16+'[1]Лугинська  І (6)'!J16+'[1]Першотравнева І (7)'!J16+'[1]Овруцька І (8)'!J16+'[1]Олевська І (9)'!J16+'[1]Овруцька ХШ РОЗДІЛ І (10)'!J16+'[1]Попільнянська І (11)'!J16+'[1]Радомишельська І (12)'!J16+'[1]Ружинська  І (13)'!J16+'[1]Черняхівська І (14)'!J16+'[1]Новоборівська  І (15)'!J16+'[1]Новогуйвинська І (16)'!J16+'[1]Барашівська  І (17)'!J16+'[1]Грозинська І (18)'!J16+'[1]Словечанська  І (19)'!J16+'[1]Сінгурівська І (20)'!J16+'[1]Високопічська ШМ І (21)'!J16+'[1]Андрушівська ШМ І (22)'!J16+'[1]Баранівська ШМ (23)'!J16+'[1]Романівська ШМ І (25)'!J16+'[1]Пулинська ШМ І (26)'!J16+'[1]Чуднівська ШМ І (27)'!J16+'[1]Житомирська ХШ РОЗДІЛ І (40)'!J16+'[1]Миропіль РОЗДІЛ І (40)'!J16</f>
        <v>0</v>
      </c>
      <c r="K16" s="16">
        <f>'[1]Муз школа Бердичів (6)'!K16+'[1] МШ № 5 жит. І  (5)'!K16+'[1] МШ № 4 жит. І  (4)'!K16+'[1] МШ № 3 жит. І  (3)'!K16+'[1] МШ № 2 жит. І  (2)'!K16+'[1] МШ № 1 жит. І '!K16+'[1]Бердичівська ХШ РОЗДІЛ І (2)'!K16+'[1]Коростишівська ХШ РОЗДІЛ І'!K16+'[1]Брусилівська РОЗДІЛ І '!K16+'[1]Хорошівська  І (5)'!K16+'[1]Новоград - вол  І (10)'!K16+'[1]Малин  І (7)'!K16+'[1]Коростенська  І (6)'!K16+'[1]Іршанська шм  І (5)'!K16+'[1]Любарська шм  І (4)'!K16+'[1]Коростишівська  І (3)'!K16+'[1]Ємільчинська(4)'!K16+'[1]Лугинська  І (6)'!K16+'[1]Першотравнева І (7)'!K16+'[1]Овруцька І (8)'!K16+'[1]Олевська І (9)'!K16+'[1]Овруцька ХШ РОЗДІЛ І (10)'!K16+'[1]Попільнянська І (11)'!K16+'[1]Радомишельська І (12)'!K16+'[1]Ружинська  І (13)'!K16+'[1]Черняхівська І (14)'!K16+'[1]Новоборівська  І (15)'!K16+'[1]Новогуйвинська І (16)'!K16+'[1]Барашівська  І (17)'!K16+'[1]Грозинська І (18)'!K16+'[1]Словечанська  І (19)'!K16+'[1]Сінгурівська І (20)'!K16+'[1]Високопічська ШМ І (21)'!K16+'[1]Андрушівська ШМ І (22)'!K16+'[1]Баранівська ШМ (23)'!K16+'[1]Романівська ШМ І (25)'!K16+'[1]Пулинська ШМ І (26)'!K16+'[1]Чуднівська ШМ І (27)'!K16+'[1]Житомирська ХШ РОЗДІЛ І (40)'!K16+'[1]Миропіль РОЗДІЛ І (40)'!K16</f>
        <v>0</v>
      </c>
      <c r="L16" s="16">
        <f>'[1]Муз школа Бердичів (6)'!L16+'[1] МШ № 5 жит. І  (5)'!L16+'[1] МШ № 4 жит. І  (4)'!L16+'[1] МШ № 3 жит. І  (3)'!L16+'[1] МШ № 2 жит. І  (2)'!L16+'[1] МШ № 1 жит. І '!L16+'[1]Бердичівська ХШ РОЗДІЛ І (2)'!L16+'[1]Коростишівська ХШ РОЗДІЛ І'!L16+'[1]Брусилівська РОЗДІЛ І '!L16+'[1]Хорошівська  І (5)'!L16+'[1]Новоград - вол  І (10)'!L16+'[1]Малин  І (7)'!L16+'[1]Коростенська  І (6)'!L16+'[1]Іршанська шм  І (5)'!L16+'[1]Любарська шм  І (4)'!L16+'[1]Коростишівська  І (3)'!L16+'[1]Ємільчинська(4)'!L16+'[1]Лугинська  І (6)'!L16+'[1]Першотравнева І (7)'!L16+'[1]Овруцька І (8)'!L16+'[1]Олевська І (9)'!L16+'[1]Овруцька ХШ РОЗДІЛ І (10)'!L16+'[1]Попільнянська І (11)'!L16+'[1]Радомишельська І (12)'!L16+'[1]Ружинська  І (13)'!L16+'[1]Черняхівська І (14)'!L16+'[1]Новоборівська  І (15)'!L16+'[1]Новогуйвинська І (16)'!L16+'[1]Барашівська  І (17)'!L16+'[1]Грозинська І (18)'!L16+'[1]Словечанська  І (19)'!L16+'[1]Сінгурівська І (20)'!L16+'[1]Високопічська ШМ І (21)'!L16+'[1]Андрушівська ШМ І (22)'!L16+'[1]Баранівська ШМ (23)'!L16+'[1]Романівська ШМ І (25)'!L16+'[1]Пулинська ШМ І (26)'!L16+'[1]Чуднівська ШМ І (27)'!L16+'[1]Житомирська ХШ РОЗДІЛ І (40)'!L16+'[1]Миропіль РОЗДІЛ І (40)'!L16</f>
        <v>0</v>
      </c>
      <c r="M16" s="16">
        <f>'[1]Муз школа Бердичів (6)'!M16+'[1] МШ № 5 жит. І  (5)'!M16+'[1] МШ № 4 жит. І  (4)'!M16+'[1] МШ № 3 жит. І  (3)'!M16+'[1] МШ № 2 жит. І  (2)'!M16+'[1] МШ № 1 жит. І '!M16+'[1]Бердичівська ХШ РОЗДІЛ І (2)'!M16+'[1]Коростишівська ХШ РОЗДІЛ І'!M16+'[1]Брусилівська РОЗДІЛ І '!M16+'[1]Хорошівська  І (5)'!M16+'[1]Новоград - вол  І (10)'!M16+'[1]Малин  І (7)'!M16+'[1]Коростенська  І (6)'!M16+'[1]Іршанська шм  І (5)'!M16+'[1]Любарська шм  І (4)'!M16+'[1]Коростишівська  І (3)'!M16+'[1]Ємільчинська(4)'!M16+'[1]Лугинська  І (6)'!M16+'[1]Першотравнева І (7)'!M16+'[1]Овруцька І (8)'!M16+'[1]Олевська І (9)'!M16+'[1]Овруцька ХШ РОЗДІЛ І (10)'!M16+'[1]Попільнянська І (11)'!M16+'[1]Радомишельська І (12)'!M16+'[1]Ружинська  І (13)'!M16+'[1]Черняхівська І (14)'!M16+'[1]Новоборівська  І (15)'!M16+'[1]Новогуйвинська І (16)'!M16+'[1]Барашівська  І (17)'!M16+'[1]Грозинська І (18)'!M16+'[1]Словечанська  І (19)'!M16+'[1]Сінгурівська І (20)'!M16+'[1]Високопічська ШМ І (21)'!M16+'[1]Андрушівська ШМ І (22)'!M16+'[1]Баранівська ШМ (23)'!M16+'[1]Романівська ШМ І (25)'!M16+'[1]Пулинська ШМ І (26)'!M16+'[1]Чуднівська ШМ І (27)'!M16+'[1]Житомирська ХШ РОЗДІЛ І (40)'!M16+'[1]Миропіль РОЗДІЛ І (40)'!M16</f>
        <v>10</v>
      </c>
      <c r="N16" s="16">
        <f>'[1]Муз школа Бердичів (6)'!N16+'[1] МШ № 5 жит. І  (5)'!N16+'[1] МШ № 4 жит. І  (4)'!N16+'[1] МШ № 3 жит. І  (3)'!N16+'[1] МШ № 2 жит. І  (2)'!N16+'[1] МШ № 1 жит. І '!N16+'[1]Бердичівська ХШ РОЗДІЛ І (2)'!N16+'[1]Коростишівська ХШ РОЗДІЛ І'!N16+'[1]Брусилівська РОЗДІЛ І '!N16+'[1]Хорошівська  І (5)'!N16+'[1]Новоград - вол  І (10)'!N16+'[1]Малин  І (7)'!N16+'[1]Коростенська  І (6)'!N16+'[1]Іршанська шм  І (5)'!N16+'[1]Любарська шм  І (4)'!N16+'[1]Коростишівська  І (3)'!N16+'[1]Ємільчинська(4)'!N16+'[1]Лугинська  І (6)'!N16+'[1]Першотравнева І (7)'!N16+'[1]Овруцька І (8)'!N16+'[1]Олевська І (9)'!N16+'[1]Овруцька ХШ РОЗДІЛ І (10)'!N16+'[1]Попільнянська І (11)'!N16+'[1]Радомишельська І (12)'!N16+'[1]Ружинська  І (13)'!N16+'[1]Черняхівська І (14)'!N16+'[1]Новоборівська  І (15)'!N16+'[1]Новогуйвинська І (16)'!N16+'[1]Барашівська  І (17)'!N16+'[1]Грозинська І (18)'!N16+'[1]Словечанська  І (19)'!N16+'[1]Сінгурівська І (20)'!N16+'[1]Високопічська ШМ І (21)'!N16+'[1]Андрушівська ШМ І (22)'!N16+'[1]Баранівська ШМ (23)'!N16+'[1]Романівська ШМ І (25)'!N16+'[1]Пулинська ШМ І (26)'!N16+'[1]Чуднівська ШМ І (27)'!N16+'[1]Житомирська ХШ РОЗДІЛ І (40)'!N16+'[1]Миропіль РОЗДІЛ І (40)'!N16</f>
        <v>5</v>
      </c>
      <c r="O16" s="16">
        <f>'[1]Муз школа Бердичів (6)'!O16+'[1] МШ № 5 жит. І  (5)'!O16+'[1] МШ № 4 жит. І  (4)'!O16+'[1] МШ № 3 жит. І  (3)'!O16+'[1] МШ № 2 жит. І  (2)'!O16+'[1] МШ № 1 жит. І '!O16+'[1]Бердичівська ХШ РОЗДІЛ І (2)'!O16+'[1]Коростишівська ХШ РОЗДІЛ І'!O16+'[1]Брусилівська РОЗДІЛ І '!O16+'[1]Хорошівська  І (5)'!O16+'[1]Новоград - вол  І (10)'!O16+'[1]Малин  І (7)'!O16+'[1]Коростенська  І (6)'!O16+'[1]Іршанська шм  І (5)'!O16+'[1]Любарська шм  І (4)'!O16+'[1]Коростишівська  І (3)'!O16+'[1]Ємільчинська(4)'!O16+'[1]Лугинська  І (6)'!O16+'[1]Першотравнева І (7)'!O16+'[1]Овруцька І (8)'!O16+'[1]Олевська І (9)'!O16+'[1]Овруцька ХШ РОЗДІЛ І (10)'!O16+'[1]Попільнянська І (11)'!O16+'[1]Радомишельська І (12)'!O16+'[1]Ружинська  І (13)'!O16+'[1]Черняхівська І (14)'!O16+'[1]Новоборівська  І (15)'!O16+'[1]Новогуйвинська І (16)'!O16+'[1]Барашівська  І (17)'!O16+'[1]Грозинська І (18)'!O16+'[1]Словечанська  І (19)'!O16+'[1]Сінгурівська І (20)'!O16+'[1]Високопічська ШМ І (21)'!O16+'[1]Андрушівська ШМ І (22)'!O16+'[1]Баранівська ШМ (23)'!O16+'[1]Романівська ШМ І (25)'!O16+'[1]Пулинська ШМ І (26)'!O16+'[1]Чуднівська ШМ І (27)'!O16+'[1]Житомирська ХШ РОЗДІЛ І (40)'!O16+'[1]Миропіль РОЗДІЛ І (40)'!O16</f>
        <v>0</v>
      </c>
      <c r="P16" s="16">
        <f>'[1]Муз школа Бердичів (6)'!P16+'[1] МШ № 5 жит. І  (5)'!P16+'[1] МШ № 4 жит. І  (4)'!P16+'[1] МШ № 3 жит. І  (3)'!P16+'[1] МШ № 2 жит. І  (2)'!P16+'[1] МШ № 1 жит. І '!P16+'[1]Бердичівська ХШ РОЗДІЛ І (2)'!P16+'[1]Коростишівська ХШ РОЗДІЛ І'!P16+'[1]Брусилівська РОЗДІЛ І '!P16+'[1]Хорошівська  І (5)'!P16+'[1]Новоград - вол  І (10)'!P16+'[1]Малин  І (7)'!P16+'[1]Коростенська  І (6)'!P16+'[1]Іршанська шм  І (5)'!P16+'[1]Любарська шм  І (4)'!P16+'[1]Коростишівська  І (3)'!P16+'[1]Ємільчинська(4)'!P16+'[1]Лугинська  І (6)'!P16+'[1]Першотравнева І (7)'!P16+'[1]Овруцька І (8)'!P16+'[1]Олевська І (9)'!P16+'[1]Овруцька ХШ РОЗДІЛ І (10)'!P16+'[1]Попільнянська І (11)'!P16+'[1]Радомишельська І (12)'!P16+'[1]Ружинська  І (13)'!P16+'[1]Черняхівська І (14)'!P16+'[1]Новоборівська  І (15)'!P16+'[1]Новогуйвинська І (16)'!P16+'[1]Барашівська  І (17)'!P16+'[1]Грозинська І (18)'!P16+'[1]Словечанська  І (19)'!P16+'[1]Сінгурівська І (20)'!P16+'[1]Високопічська ШМ І (21)'!P16+'[1]Андрушівська ШМ І (22)'!P16+'[1]Баранівська ШМ (23)'!P16+'[1]Романівська ШМ І (25)'!P16+'[1]Пулинська ШМ І (26)'!P16+'[1]Чуднівська ШМ І (27)'!P16+'[1]Житомирська ХШ РОЗДІЛ І (40)'!P16+'[1]Миропіль РОЗДІЛ І (40)'!P16</f>
        <v>0</v>
      </c>
      <c r="Q16" s="16">
        <f>'[1]Муз школа Бердичів (6)'!Q16+'[1] МШ № 5 жит. І  (5)'!Q16+'[1] МШ № 4 жит. І  (4)'!Q16+'[1] МШ № 3 жит. І  (3)'!Q16+'[1] МШ № 2 жит. І  (2)'!Q16+'[1] МШ № 1 жит. І '!Q16+'[1]Бердичівська ХШ РОЗДІЛ І (2)'!Q16+'[1]Коростишівська ХШ РОЗДІЛ І'!Q16+'[1]Брусилівська РОЗДІЛ І '!Q16+'[1]Хорошівська  І (5)'!Q16+'[1]Новоград - вол  І (10)'!Q16+'[1]Малин  І (7)'!Q16+'[1]Коростенська  І (6)'!Q16+'[1]Іршанська шм  І (5)'!Q16+'[1]Любарська шм  І (4)'!Q16+'[1]Коростишівська  І (3)'!Q16+'[1]Ємільчинська(4)'!Q16+'[1]Лугинська  І (6)'!Q16+'[1]Першотравнева І (7)'!Q16+'[1]Овруцька І (8)'!Q16+'[1]Олевська І (9)'!Q16+'[1]Овруцька ХШ РОЗДІЛ І (10)'!Q16+'[1]Попільнянська І (11)'!Q16+'[1]Радомишельська І (12)'!Q16+'[1]Ружинська  І (13)'!Q16+'[1]Черняхівська І (14)'!Q16+'[1]Новоборівська  І (15)'!Q16+'[1]Новогуйвинська І (16)'!Q16+'[1]Барашівська  І (17)'!Q16+'[1]Грозинська І (18)'!Q16+'[1]Словечанська  І (19)'!Q16+'[1]Сінгурівська І (20)'!Q16+'[1]Високопічська ШМ І (21)'!Q16+'[1]Андрушівська ШМ І (22)'!Q16+'[1]Баранівська ШМ (23)'!Q16+'[1]Романівська ШМ І (25)'!Q16+'[1]Пулинська ШМ І (26)'!Q16+'[1]Чуднівська ШМ І (27)'!Q16+'[1]Житомирська ХШ РОЗДІЛ І (40)'!Q16+'[1]Миропіль РОЗДІЛ І (40)'!Q16</f>
        <v>0</v>
      </c>
      <c r="R16" s="16">
        <f>'[1]Муз школа Бердичів (6)'!R16+'[1] МШ № 5 жит. І  (5)'!R16+'[1] МШ № 4 жит. І  (4)'!R16+'[1] МШ № 3 жит. І  (3)'!R16+'[1] МШ № 2 жит. І  (2)'!R16+'[1] МШ № 1 жит. І '!R16+'[1]Бердичівська ХШ РОЗДІЛ І (2)'!R16+'[1]Коростишівська ХШ РОЗДІЛ І'!R16+'[1]Брусилівська РОЗДІЛ І '!R16+'[1]Хорошівська  І (5)'!R16+'[1]Новоград - вол  І (10)'!R16+'[1]Малин  І (7)'!R16+'[1]Коростенська  І (6)'!R16+'[1]Іршанська шм  І (5)'!R16+'[1]Любарська шм  І (4)'!R16+'[1]Коростишівська  І (3)'!R16+'[1]Ємільчинська(4)'!R16+'[1]Лугинська  І (6)'!R16+'[1]Першотравнева І (7)'!R16+'[1]Овруцька І (8)'!R16+'[1]Олевська І (9)'!R16+'[1]Овруцька ХШ РОЗДІЛ І (10)'!R16+'[1]Попільнянська І (11)'!R16+'[1]Радомишельська І (12)'!R16+'[1]Ружинська  І (13)'!R16+'[1]Черняхівська І (14)'!R16+'[1]Новоборівська  І (15)'!R16+'[1]Новогуйвинська І (16)'!R16+'[1]Барашівська  І (17)'!R16+'[1]Грозинська І (18)'!R16+'[1]Словечанська  І (19)'!R16+'[1]Сінгурівська І (20)'!R16+'[1]Високопічська ШМ І (21)'!R16+'[1]Андрушівська ШМ І (22)'!R16+'[1]Баранівська ШМ (23)'!R16+'[1]Романівська ШМ І (25)'!R16+'[1]Пулинська ШМ І (26)'!R16+'[1]Чуднівська ШМ І (27)'!R16+'[1]Житомирська ХШ РОЗДІЛ І (40)'!R16+'[1]Миропіль РОЗДІЛ І (40)'!R16</f>
        <v>0</v>
      </c>
      <c r="S16" s="16">
        <f>'[1]Муз школа Бердичів (6)'!S16+'[1] МШ № 5 жит. І  (5)'!S16+'[1] МШ № 4 жит. І  (4)'!S16+'[1] МШ № 3 жит. І  (3)'!S16+'[1] МШ № 2 жит. І  (2)'!S16+'[1] МШ № 1 жит. І '!S16+'[1]Бердичівська ХШ РОЗДІЛ І (2)'!S16+'[1]Коростишівська ХШ РОЗДІЛ І'!S16+'[1]Брусилівська РОЗДІЛ І '!S16+'[1]Хорошівська  І (5)'!S16+'[1]Новоград - вол  І (10)'!S16+'[1]Малин  І (7)'!S16+'[1]Коростенська  І (6)'!S16+'[1]Іршанська шм  І (5)'!S16+'[1]Любарська шм  І (4)'!S16+'[1]Коростишівська  І (3)'!S16+'[1]Ємільчинська(4)'!S16+'[1]Лугинська  І (6)'!S16+'[1]Першотравнева І (7)'!S16+'[1]Овруцька І (8)'!S16+'[1]Олевська І (9)'!S16+'[1]Овруцька ХШ РОЗДІЛ І (10)'!S16+'[1]Попільнянська І (11)'!S16+'[1]Радомишельська І (12)'!S16+'[1]Ружинська  І (13)'!S16+'[1]Черняхівська І (14)'!S16+'[1]Новоборівська  І (15)'!S16+'[1]Новогуйвинська І (16)'!S16+'[1]Барашівська  І (17)'!S16+'[1]Грозинська І (18)'!S16+'[1]Словечанська  І (19)'!S16+'[1]Сінгурівська І (20)'!S16+'[1]Високопічська ШМ І (21)'!S16+'[1]Андрушівська ШМ І (22)'!S16+'[1]Баранівська ШМ (23)'!S16+'[1]Романівська ШМ І (25)'!S16+'[1]Пулинська ШМ І (26)'!S16+'[1]Чуднівська ШМ І (27)'!S16+'[1]Житомирська ХШ РОЗДІЛ І (40)'!S16+'[1]Миропіль РОЗДІЛ І (40)'!S16</f>
        <v>0</v>
      </c>
      <c r="T16" s="16">
        <f>'[1]Муз школа Бердичів (6)'!T16+'[1] МШ № 5 жит. І  (5)'!T16+'[1] МШ № 4 жит. І  (4)'!T16+'[1] МШ № 3 жит. І  (3)'!T16+'[1] МШ № 2 жит. І  (2)'!T16+'[1] МШ № 1 жит. І '!T16+'[1]Бердичівська ХШ РОЗДІЛ І (2)'!T16+'[1]Коростишівська ХШ РОЗДІЛ І'!T16+'[1]Брусилівська РОЗДІЛ І '!T16+'[1]Хорошівська  І (5)'!T16+'[1]Новоград - вол  І (10)'!T16+'[1]Малин  І (7)'!T16+'[1]Коростенська  І (6)'!T16+'[1]Іршанська шм  І (5)'!T16+'[1]Любарська шм  І (4)'!T16+'[1]Коростишівська  І (3)'!T16+'[1]Ємільчинська(4)'!T16+'[1]Лугинська  І (6)'!T16+'[1]Першотравнева І (7)'!T16+'[1]Овруцька І (8)'!T16+'[1]Олевська І (9)'!T16+'[1]Овруцька ХШ РОЗДІЛ І (10)'!T16+'[1]Попільнянська І (11)'!T16+'[1]Радомишельська І (12)'!T16+'[1]Ружинська  І (13)'!T16+'[1]Черняхівська І (14)'!T16+'[1]Новоборівська  І (15)'!T16+'[1]Новогуйвинська І (16)'!T16+'[1]Барашівська  І (17)'!T16+'[1]Грозинська І (18)'!T16+'[1]Словечанська  І (19)'!T16+'[1]Сінгурівська І (20)'!T16+'[1]Високопічська ШМ І (21)'!T16+'[1]Андрушівська ШМ І (22)'!T16+'[1]Баранівська ШМ (23)'!T16+'[1]Романівська ШМ І (25)'!T16+'[1]Пулинська ШМ І (26)'!T16+'[1]Чуднівська ШМ І (27)'!T16+'[1]Житомирська ХШ РОЗДІЛ І (40)'!T16+'[1]Миропіль РОЗДІЛ І (40)'!T16</f>
        <v>0</v>
      </c>
      <c r="U16" s="16">
        <f>'[1]Муз школа Бердичів (6)'!U16+'[1] МШ № 5 жит. І  (5)'!U16+'[1] МШ № 4 жит. І  (4)'!U16+'[1] МШ № 3 жит. І  (3)'!U16+'[1] МШ № 2 жит. І  (2)'!U16+'[1] МШ № 1 жит. І '!U16+'[1]Бердичівська ХШ РОЗДІЛ І (2)'!U16+'[1]Коростишівська ХШ РОЗДІЛ І'!U16+'[1]Брусилівська РОЗДІЛ І '!U16+'[1]Хорошівська  І (5)'!U16+'[1]Новоград - вол  І (10)'!U16+'[1]Малин  І (7)'!U16+'[1]Коростенська  І (6)'!U16+'[1]Іршанська шм  І (5)'!U16+'[1]Любарська шм  І (4)'!U16+'[1]Коростишівська  І (3)'!U16+'[1]Ємільчинська(4)'!U16+'[1]Лугинська  І (6)'!U16+'[1]Першотравнева І (7)'!U16+'[1]Овруцька І (8)'!U16+'[1]Олевська І (9)'!U16+'[1]Овруцька ХШ РОЗДІЛ І (10)'!U16+'[1]Попільнянська І (11)'!U16+'[1]Радомишельська І (12)'!U16+'[1]Ружинська  І (13)'!U16+'[1]Черняхівська І (14)'!U16+'[1]Новоборівська  І (15)'!U16+'[1]Новогуйвинська І (16)'!U16+'[1]Барашівська  І (17)'!U16+'[1]Грозинська І (18)'!U16+'[1]Словечанська  І (19)'!U16+'[1]Сінгурівська І (20)'!U16+'[1]Високопічська ШМ І (21)'!U16+'[1]Андрушівська ШМ І (22)'!U16+'[1]Баранівська ШМ (23)'!U16+'[1]Романівська ШМ І (25)'!U16+'[1]Пулинська ШМ І (26)'!U16+'[1]Чуднівська ШМ І (27)'!U16+'[1]Житомирська ХШ РОЗДІЛ І (40)'!U16+'[1]Миропіль РОЗДІЛ І (40)'!U16</f>
        <v>0</v>
      </c>
      <c r="V16" s="16">
        <f>'[1]Муз школа Бердичів (6)'!V16+'[1] МШ № 5 жит. І  (5)'!V16+'[1] МШ № 4 жит. І  (4)'!V16+'[1] МШ № 3 жит. І  (3)'!V16+'[1] МШ № 2 жит. І  (2)'!V16+'[1] МШ № 1 жит. І '!V16+'[1]Бердичівська ХШ РОЗДІЛ І (2)'!V16+'[1]Коростишівська ХШ РОЗДІЛ І'!V16+'[1]Брусилівська РОЗДІЛ І '!V16+'[1]Хорошівська  І (5)'!V16+'[1]Новоград - вол  І (10)'!V16+'[1]Малин  І (7)'!V16+'[1]Коростенська  І (6)'!V16+'[1]Іршанська шм  І (5)'!V16+'[1]Любарська шм  І (4)'!V16+'[1]Коростишівська  І (3)'!V16+'[1]Ємільчинська(4)'!V16+'[1]Лугинська  І (6)'!V16+'[1]Першотравнева І (7)'!V16+'[1]Овруцька І (8)'!V16+'[1]Олевська І (9)'!V16+'[1]Овруцька ХШ РОЗДІЛ І (10)'!V16+'[1]Попільнянська І (11)'!V16+'[1]Радомишельська І (12)'!V16+'[1]Ружинська  І (13)'!V16+'[1]Черняхівська І (14)'!V16+'[1]Новоборівська  І (15)'!V16+'[1]Новогуйвинська І (16)'!V16+'[1]Барашівська  І (17)'!V16+'[1]Грозинська І (18)'!V16+'[1]Словечанська  І (19)'!V16+'[1]Сінгурівська І (20)'!V16+'[1]Високопічська ШМ І (21)'!V16+'[1]Андрушівська ШМ І (22)'!V16+'[1]Баранівська ШМ (23)'!V16+'[1]Романівська ШМ І (25)'!V16+'[1]Пулинська ШМ І (26)'!V16+'[1]Чуднівська ШМ І (27)'!V16+'[1]Житомирська ХШ РОЗДІЛ І (40)'!V16+'[1]Миропіль РОЗДІЛ І (40)'!V16</f>
        <v>0</v>
      </c>
      <c r="W16" s="16">
        <f>'[1]Муз школа Бердичів (6)'!W16+'[1] МШ № 5 жит. І  (5)'!W16+'[1] МШ № 4 жит. І  (4)'!W16+'[1] МШ № 3 жит. І  (3)'!W16+'[1] МШ № 2 жит. І  (2)'!W16+'[1] МШ № 1 жит. І '!W16+'[1]Бердичівська ХШ РОЗДІЛ І (2)'!W16+'[1]Коростишівська ХШ РОЗДІЛ І'!W16+'[1]Брусилівська РОЗДІЛ І '!W16+'[1]Хорошівська  І (5)'!W16+'[1]Новоград - вол  І (10)'!W16+'[1]Малин  І (7)'!W16+'[1]Коростенська  І (6)'!W16+'[1]Іршанська шм  І (5)'!W16+'[1]Любарська шм  І (4)'!W16+'[1]Коростишівська  І (3)'!W16+'[1]Ємільчинська(4)'!W16+'[1]Лугинська  І (6)'!W16+'[1]Першотравнева І (7)'!W16+'[1]Овруцька І (8)'!W16+'[1]Олевська І (9)'!W16+'[1]Овруцька ХШ РОЗДІЛ І (10)'!W16+'[1]Попільнянська І (11)'!W16+'[1]Радомишельська І (12)'!W16+'[1]Ружинська  І (13)'!W16+'[1]Черняхівська І (14)'!W16+'[1]Новоборівська  І (15)'!W16+'[1]Новогуйвинська І (16)'!W16+'[1]Барашівська  І (17)'!W16+'[1]Грозинська І (18)'!W16+'[1]Словечанська  І (19)'!W16+'[1]Сінгурівська І (20)'!W16+'[1]Високопічська ШМ І (21)'!W16+'[1]Андрушівська ШМ І (22)'!W16+'[1]Баранівська ШМ (23)'!W16+'[1]Романівська ШМ І (25)'!W16+'[1]Пулинська ШМ І (26)'!W16+'[1]Чуднівська ШМ І (27)'!W16+'[1]Житомирська ХШ РОЗДІЛ І (40)'!W16+'[1]Миропіль РОЗДІЛ І (40)'!W16</f>
        <v>0</v>
      </c>
      <c r="X16" s="16">
        <f>'[1]Муз школа Бердичів (6)'!X16+'[1] МШ № 5 жит. І  (5)'!X16+'[1] МШ № 4 жит. І  (4)'!X16+'[1] МШ № 3 жит. І  (3)'!X16+'[1] МШ № 2 жит. І  (2)'!X16+'[1] МШ № 1 жит. І '!X16+'[1]Бердичівська ХШ РОЗДІЛ І (2)'!X16+'[1]Коростишівська ХШ РОЗДІЛ І'!X16+'[1]Брусилівська РОЗДІЛ І '!X16+'[1]Хорошівська  І (5)'!X16+'[1]Новоград - вол  І (10)'!X16+'[1]Малин  І (7)'!X16+'[1]Коростенська  І (6)'!X16+'[1]Іршанська шм  І (5)'!X16+'[1]Любарська шм  І (4)'!X16+'[1]Коростишівська  І (3)'!X16+'[1]Ємільчинська(4)'!X16+'[1]Лугинська  І (6)'!X16+'[1]Першотравнева І (7)'!X16+'[1]Овруцька І (8)'!X16+'[1]Олевська І (9)'!X16+'[1]Овруцька ХШ РОЗДІЛ І (10)'!X16+'[1]Попільнянська І (11)'!X16+'[1]Радомишельська І (12)'!X16+'[1]Ружинська  І (13)'!X16+'[1]Черняхівська І (14)'!X16+'[1]Новоборівська  І (15)'!X16+'[1]Новогуйвинська І (16)'!X16+'[1]Барашівська  І (17)'!X16+'[1]Грозинська І (18)'!X16+'[1]Словечанська  І (19)'!X16+'[1]Сінгурівська І (20)'!X16+'[1]Високопічська ШМ І (21)'!X16+'[1]Андрушівська ШМ І (22)'!X16+'[1]Баранівська ШМ (23)'!X16+'[1]Романівська ШМ І (25)'!X16+'[1]Пулинська ШМ І (26)'!X16+'[1]Чуднівська ШМ І (27)'!X16+'[1]Житомирська ХШ РОЗДІЛ І (40)'!X16+'[1]Миропіль РОЗДІЛ І (40)'!X16</f>
        <v>0</v>
      </c>
    </row>
    <row r="17" spans="1:24" ht="41.25" customHeight="1" x14ac:dyDescent="0.25">
      <c r="A17" s="18" t="s">
        <v>31</v>
      </c>
      <c r="B17" s="17">
        <v>12</v>
      </c>
      <c r="C17" s="16">
        <f>'[1]Муз школа Бердичів (6)'!C17+'[1] МШ № 5 жит. І  (5)'!C17+'[1] МШ № 4 жит. І  (4)'!C17+'[1] МШ № 3 жит. І  (3)'!C17+'[1] МШ № 2 жит. І  (2)'!C17+'[1] МШ № 1 жит. І '!C17+'[1]Бердичівська ХШ РОЗДІЛ І (2)'!C17+'[1]Коростишівська ХШ РОЗДІЛ І'!C17+'[1]Брусилівська РОЗДІЛ І '!C17+'[1]Хорошівська  І (5)'!C17+'[1]Новоград - вол  І (10)'!C17+'[1]Малин  І (7)'!C17+'[1]Коростенська  І (6)'!C17+'[1]Іршанська шм  І (5)'!C17+'[1]Любарська шм  І (4)'!C17+'[1]Коростишівська  І (3)'!C17+'[1]Ємільчинська(4)'!C17+'[1]Лугинська  І (6)'!C17+'[1]Першотравнева І (7)'!C17+'[1]Овруцька І (8)'!C17+'[1]Олевська І (9)'!C17+'[1]Овруцька ХШ РОЗДІЛ І (10)'!C17+'[1]Попільнянська І (11)'!C17+'[1]Радомишельська І (12)'!C17+'[1]Ружинська  І (13)'!C17+'[1]Черняхівська І (14)'!C17+'[1]Новоборівська  І (15)'!C17+'[1]Новогуйвинська І (16)'!C17+'[1]Барашівська  І (17)'!C17+'[1]Грозинська І (18)'!C17+'[1]Словечанська  І (19)'!C17+'[1]Сінгурівська І (20)'!C17+'[1]Високопічська ШМ І (21)'!C17+'[1]Андрушівська ШМ І (22)'!C17+'[1]Баранівська ШМ (23)'!C17+'[1]Романівська ШМ І (25)'!C17+'[1]Пулинська ШМ І (26)'!C17+'[1]Чуднівська ШМ І (27)'!C17+'[1]Житомирська ХШ РОЗДІЛ І (40)'!C17+'[1]Миропіль РОЗДІЛ І (40)'!C17</f>
        <v>19</v>
      </c>
      <c r="D17" s="16">
        <f>'[1]Муз школа Бердичів (6)'!D17+'[1] МШ № 5 жит. І  (5)'!D17+'[1] МШ № 4 жит. І  (4)'!D17+'[1] МШ № 3 жит. І  (3)'!D17+'[1] МШ № 2 жит. І  (2)'!D17+'[1] МШ № 1 жит. І '!D17+'[1]Бердичівська ХШ РОЗДІЛ І (2)'!D17+'[1]Коростишівська ХШ РОЗДІЛ І'!D17+'[1]Брусилівська РОЗДІЛ І '!D17+'[1]Хорошівська  І (5)'!D17+'[1]Новоград - вол  І (10)'!D17+'[1]Малин  І (7)'!D17+'[1]Коростенська  І (6)'!D17+'[1]Іршанська шм  І (5)'!D17+'[1]Любарська шм  І (4)'!D17+'[1]Коростишівська  І (3)'!D17+'[1]Ємільчинська(4)'!D17+'[1]Лугинська  І (6)'!D17+'[1]Першотравнева І (7)'!D17+'[1]Овруцька І (8)'!D17+'[1]Олевська І (9)'!D17+'[1]Овруцька ХШ РОЗДІЛ І (10)'!D17+'[1]Попільнянська І (11)'!D17+'[1]Радомишельська І (12)'!D17+'[1]Ружинська  І (13)'!D17+'[1]Черняхівська І (14)'!D17+'[1]Новоборівська  І (15)'!D17+'[1]Новогуйвинська І (16)'!D17+'[1]Барашівська  І (17)'!D17+'[1]Грозинська І (18)'!D17+'[1]Словечанська  І (19)'!D17+'[1]Сінгурівська І (20)'!D17+'[1]Високопічська ШМ І (21)'!D17+'[1]Андрушівська ШМ І (22)'!D17+'[1]Баранівська ШМ (23)'!D17+'[1]Романівська ШМ І (25)'!D17+'[1]Пулинська ШМ І (26)'!D17+'[1]Чуднівська ШМ І (27)'!D17+'[1]Житомирська ХШ РОЗДІЛ І (40)'!D17+'[1]Миропіль РОЗДІЛ І (40)'!D17</f>
        <v>6</v>
      </c>
      <c r="E17" s="16">
        <f>'[1]Муз школа Бердичів (6)'!E17+'[1] МШ № 5 жит. І  (5)'!E17+'[1] МШ № 4 жит. І  (4)'!E17+'[1] МШ № 3 жит. І  (3)'!E17+'[1] МШ № 2 жит. І  (2)'!E17+'[1] МШ № 1 жит. І '!E17+'[1]Бердичівська ХШ РОЗДІЛ І (2)'!E17+'[1]Коростишівська ХШ РОЗДІЛ І'!E17+'[1]Брусилівська РОЗДІЛ І '!E17+'[1]Хорошівська  І (5)'!E17+'[1]Новоград - вол  І (10)'!E17+'[1]Малин  І (7)'!E17+'[1]Коростенська  І (6)'!E17+'[1]Іршанська шм  І (5)'!E17+'[1]Любарська шм  І (4)'!E17+'[1]Коростишівська  І (3)'!E17+'[1]Ємільчинська(4)'!E17+'[1]Лугинська  І (6)'!E17+'[1]Першотравнева І (7)'!E17+'[1]Овруцька І (8)'!E17+'[1]Олевська І (9)'!E17+'[1]Овруцька ХШ РОЗДІЛ І (10)'!E17+'[1]Попільнянська І (11)'!E17+'[1]Радомишельська І (12)'!E17+'[1]Ружинська  І (13)'!E17+'[1]Черняхівська І (14)'!E17+'[1]Новоборівська  І (15)'!E17+'[1]Новогуйвинська І (16)'!E17+'[1]Барашівська  І (17)'!E17+'[1]Грозинська І (18)'!E17+'[1]Словечанська  І (19)'!E17+'[1]Сінгурівська І (20)'!E17+'[1]Високопічська ШМ І (21)'!E17+'[1]Андрушівська ШМ І (22)'!E17+'[1]Баранівська ШМ (23)'!E17+'[1]Романівська ШМ І (25)'!E17+'[1]Пулинська ШМ І (26)'!E17+'[1]Чуднівська ШМ І (27)'!E17+'[1]Житомирська ХШ РОЗДІЛ І (40)'!E17+'[1]Миропіль РОЗДІЛ І (40)'!E17</f>
        <v>11</v>
      </c>
      <c r="F17" s="16">
        <f>'[1]Муз школа Бердичів (6)'!F17+'[1] МШ № 5 жит. І  (5)'!F17+'[1] МШ № 4 жит. І  (4)'!F17+'[1] МШ № 3 жит. І  (3)'!F17+'[1] МШ № 2 жит. І  (2)'!F17+'[1] МШ № 1 жит. І '!F17+'[1]Бердичівська ХШ РОЗДІЛ І (2)'!F17+'[1]Коростишівська ХШ РОЗДІЛ І'!F17+'[1]Брусилівська РОЗДІЛ І '!F17+'[1]Хорошівська  І (5)'!F17+'[1]Новоград - вол  І (10)'!F17+'[1]Малин  І (7)'!F17+'[1]Коростенська  І (6)'!F17+'[1]Іршанська шм  І (5)'!F17+'[1]Любарська шм  І (4)'!F17+'[1]Коростишівська  І (3)'!F17+'[1]Ємільчинська(4)'!F17+'[1]Лугинська  І (6)'!F17+'[1]Першотравнева І (7)'!F17+'[1]Овруцька І (8)'!F17+'[1]Олевська І (9)'!F17+'[1]Овруцька ХШ РОЗДІЛ І (10)'!F17+'[1]Попільнянська І (11)'!F17+'[1]Радомишельська І (12)'!F17+'[1]Ружинська  І (13)'!F17+'[1]Черняхівська І (14)'!F17+'[1]Новоборівська  І (15)'!F17+'[1]Новогуйвинська І (16)'!F17+'[1]Барашівська  І (17)'!F17+'[1]Грозинська І (18)'!F17+'[1]Словечанська  І (19)'!F17+'[1]Сінгурівська І (20)'!F17+'[1]Високопічська ШМ І (21)'!F17+'[1]Андрушівська ШМ І (22)'!F17+'[1]Баранівська ШМ (23)'!F17+'[1]Романівська ШМ І (25)'!F17+'[1]Пулинська ШМ І (26)'!F17+'[1]Чуднівська ШМ І (27)'!F17+'[1]Житомирська ХШ РОЗДІЛ І (40)'!F17+'[1]Миропіль РОЗДІЛ І (40)'!F17</f>
        <v>2</v>
      </c>
      <c r="G17" s="16">
        <f>'[1]Муз школа Бердичів (6)'!G17+'[1] МШ № 5 жит. І  (5)'!G17+'[1] МШ № 4 жит. І  (4)'!G17+'[1] МШ № 3 жит. І  (3)'!G17+'[1] МШ № 2 жит. І  (2)'!G17+'[1] МШ № 1 жит. І '!G17+'[1]Бердичівська ХШ РОЗДІЛ І (2)'!G17+'[1]Коростишівська ХШ РОЗДІЛ І'!G17+'[1]Брусилівська РОЗДІЛ І '!G17+'[1]Хорошівська  І (5)'!G17+'[1]Новоград - вол  І (10)'!G17+'[1]Малин  І (7)'!G17+'[1]Коростенська  І (6)'!G17+'[1]Іршанська шм  І (5)'!G17+'[1]Любарська шм  І (4)'!G17+'[1]Коростишівська  І (3)'!G17+'[1]Ємільчинська(4)'!G17+'[1]Лугинська  І (6)'!G17+'[1]Першотравнева І (7)'!G17+'[1]Овруцька І (8)'!G17+'[1]Олевська І (9)'!G17+'[1]Овруцька ХШ РОЗДІЛ І (10)'!G17+'[1]Попільнянська І (11)'!G17+'[1]Радомишельська І (12)'!G17+'[1]Ружинська  І (13)'!G17+'[1]Черняхівська І (14)'!G17+'[1]Новоборівська  І (15)'!G17+'[1]Новогуйвинська І (16)'!G17+'[1]Барашівська  І (17)'!G17+'[1]Грозинська І (18)'!G17+'[1]Словечанська  І (19)'!G17+'[1]Сінгурівська І (20)'!G17+'[1]Високопічська ШМ І (21)'!G17+'[1]Андрушівська ШМ І (22)'!G17+'[1]Баранівська ШМ (23)'!G17+'[1]Романівська ШМ І (25)'!G17+'[1]Пулинська ШМ І (26)'!G17+'[1]Чуднівська ШМ І (27)'!G17+'[1]Житомирська ХШ РОЗДІЛ І (40)'!G17+'[1]Миропіль РОЗДІЛ І (40)'!G17</f>
        <v>0</v>
      </c>
      <c r="H17" s="16">
        <f>'[1]Муз школа Бердичів (6)'!H17+'[1] МШ № 5 жит. І  (5)'!H17+'[1] МШ № 4 жит. І  (4)'!H17+'[1] МШ № 3 жит. І  (3)'!H17+'[1] МШ № 2 жит. І  (2)'!H17+'[1] МШ № 1 жит. І '!H17+'[1]Бердичівська ХШ РОЗДІЛ І (2)'!H17+'[1]Коростишівська ХШ РОЗДІЛ І'!H17+'[1]Брусилівська РОЗДІЛ І '!H17+'[1]Хорошівська  І (5)'!H17+'[1]Новоград - вол  І (10)'!H17+'[1]Малин  І (7)'!H17+'[1]Коростенська  І (6)'!H17+'[1]Іршанська шм  І (5)'!H17+'[1]Любарська шм  І (4)'!H17+'[1]Коростишівська  І (3)'!H17+'[1]Ємільчинська(4)'!H17+'[1]Лугинська  І (6)'!H17+'[1]Першотравнева І (7)'!H17+'[1]Овруцька І (8)'!H17+'[1]Олевська І (9)'!H17+'[1]Овруцька ХШ РОЗДІЛ І (10)'!H17+'[1]Попільнянська І (11)'!H17+'[1]Радомишельська І (12)'!H17+'[1]Ружинська  І (13)'!H17+'[1]Черняхівська І (14)'!H17+'[1]Новоборівська  І (15)'!H17+'[1]Новогуйвинська І (16)'!H17+'[1]Барашівська  І (17)'!H17+'[1]Грозинська І (18)'!H17+'[1]Словечанська  І (19)'!H17+'[1]Сінгурівська І (20)'!H17+'[1]Високопічська ШМ І (21)'!H17+'[1]Андрушівська ШМ І (22)'!H17+'[1]Баранівська ШМ (23)'!H17+'[1]Романівська ШМ І (25)'!H17+'[1]Пулинська ШМ І (26)'!H17+'[1]Чуднівська ШМ І (27)'!H17+'[1]Житомирська ХШ РОЗДІЛ І (40)'!H17+'[1]Миропіль РОЗДІЛ І (40)'!H17</f>
        <v>0</v>
      </c>
      <c r="I17" s="16">
        <f>'[1]Муз школа Бердичів (6)'!I17+'[1] МШ № 5 жит. І  (5)'!I17+'[1] МШ № 4 жит. І  (4)'!I17+'[1] МШ № 3 жит. І  (3)'!I17+'[1] МШ № 2 жит. І  (2)'!I17+'[1] МШ № 1 жит. І '!I17+'[1]Бердичівська ХШ РОЗДІЛ І (2)'!I17+'[1]Коростишівська ХШ РОЗДІЛ І'!I17+'[1]Брусилівська РОЗДІЛ І '!I17+'[1]Хорошівська  І (5)'!I17+'[1]Новоград - вол  І (10)'!I17+'[1]Малин  І (7)'!I17+'[1]Коростенська  І (6)'!I17+'[1]Іршанська шм  І (5)'!I17+'[1]Любарська шм  І (4)'!I17+'[1]Коростишівська  І (3)'!I17+'[1]Ємільчинська(4)'!I17+'[1]Лугинська  І (6)'!I17+'[1]Першотравнева І (7)'!I17+'[1]Овруцька І (8)'!I17+'[1]Олевська І (9)'!I17+'[1]Овруцька ХШ РОЗДІЛ І (10)'!I17+'[1]Попільнянська І (11)'!I17+'[1]Радомишельська І (12)'!I17+'[1]Ружинська  І (13)'!I17+'[1]Черняхівська І (14)'!I17+'[1]Новоборівська  І (15)'!I17+'[1]Новогуйвинська І (16)'!I17+'[1]Барашівська  І (17)'!I17+'[1]Грозинська І (18)'!I17+'[1]Словечанська  І (19)'!I17+'[1]Сінгурівська І (20)'!I17+'[1]Високопічська ШМ І (21)'!I17+'[1]Андрушівська ШМ І (22)'!I17+'[1]Баранівська ШМ (23)'!I17+'[1]Романівська ШМ І (25)'!I17+'[1]Пулинська ШМ І (26)'!I17+'[1]Чуднівська ШМ І (27)'!I17+'[1]Житомирська ХШ РОЗДІЛ І (40)'!I17+'[1]Миропіль РОЗДІЛ І (40)'!I17</f>
        <v>0</v>
      </c>
      <c r="J17" s="16">
        <f>'[1]Муз школа Бердичів (6)'!J17+'[1] МШ № 5 жит. І  (5)'!J17+'[1] МШ № 4 жит. І  (4)'!J17+'[1] МШ № 3 жит. І  (3)'!J17+'[1] МШ № 2 жит. І  (2)'!J17+'[1] МШ № 1 жит. І '!J17+'[1]Бердичівська ХШ РОЗДІЛ І (2)'!J17+'[1]Коростишівська ХШ РОЗДІЛ І'!J17+'[1]Брусилівська РОЗДІЛ І '!J17+'[1]Хорошівська  І (5)'!J17+'[1]Новоград - вол  І (10)'!J17+'[1]Малин  І (7)'!J17+'[1]Коростенська  І (6)'!J17+'[1]Іршанська шм  І (5)'!J17+'[1]Любарська шм  І (4)'!J17+'[1]Коростишівська  І (3)'!J17+'[1]Ємільчинська(4)'!J17+'[1]Лугинська  І (6)'!J17+'[1]Першотравнева І (7)'!J17+'[1]Овруцька І (8)'!J17+'[1]Олевська І (9)'!J17+'[1]Овруцька ХШ РОЗДІЛ І (10)'!J17+'[1]Попільнянська І (11)'!J17+'[1]Радомишельська І (12)'!J17+'[1]Ружинська  І (13)'!J17+'[1]Черняхівська І (14)'!J17+'[1]Новоборівська  І (15)'!J17+'[1]Новогуйвинська І (16)'!J17+'[1]Барашівська  І (17)'!J17+'[1]Грозинська І (18)'!J17+'[1]Словечанська  І (19)'!J17+'[1]Сінгурівська І (20)'!J17+'[1]Високопічська ШМ І (21)'!J17+'[1]Андрушівська ШМ І (22)'!J17+'[1]Баранівська ШМ (23)'!J17+'[1]Романівська ШМ І (25)'!J17+'[1]Пулинська ШМ І (26)'!J17+'[1]Чуднівська ШМ І (27)'!J17+'[1]Житомирська ХШ РОЗДІЛ І (40)'!J17+'[1]Миропіль РОЗДІЛ І (40)'!J17</f>
        <v>0</v>
      </c>
      <c r="K17" s="16">
        <f>'[1]Муз школа Бердичів (6)'!K17+'[1] МШ № 5 жит. І  (5)'!K17+'[1] МШ № 4 жит. І  (4)'!K17+'[1] МШ № 3 жит. І  (3)'!K17+'[1] МШ № 2 жит. І  (2)'!K17+'[1] МШ № 1 жит. І '!K17+'[1]Бердичівська ХШ РОЗДІЛ І (2)'!K17+'[1]Коростишівська ХШ РОЗДІЛ І'!K17+'[1]Брусилівська РОЗДІЛ І '!K17+'[1]Хорошівська  І (5)'!K17+'[1]Новоград - вол  І (10)'!K17+'[1]Малин  І (7)'!K17+'[1]Коростенська  І (6)'!K17+'[1]Іршанська шм  І (5)'!K17+'[1]Любарська шм  І (4)'!K17+'[1]Коростишівська  І (3)'!K17+'[1]Ємільчинська(4)'!K17+'[1]Лугинська  І (6)'!K17+'[1]Першотравнева І (7)'!K17+'[1]Овруцька І (8)'!K17+'[1]Олевська І (9)'!K17+'[1]Овруцька ХШ РОЗДІЛ І (10)'!K17+'[1]Попільнянська І (11)'!K17+'[1]Радомишельська І (12)'!K17+'[1]Ружинська  І (13)'!K17+'[1]Черняхівська І (14)'!K17+'[1]Новоборівська  І (15)'!K17+'[1]Новогуйвинська І (16)'!K17+'[1]Барашівська  І (17)'!K17+'[1]Грозинська І (18)'!K17+'[1]Словечанська  І (19)'!K17+'[1]Сінгурівська І (20)'!K17+'[1]Високопічська ШМ І (21)'!K17+'[1]Андрушівська ШМ І (22)'!K17+'[1]Баранівська ШМ (23)'!K17+'[1]Романівська ШМ І (25)'!K17+'[1]Пулинська ШМ І (26)'!K17+'[1]Чуднівська ШМ І (27)'!K17+'[1]Житомирська ХШ РОЗДІЛ І (40)'!K17+'[1]Миропіль РОЗДІЛ І (40)'!K17</f>
        <v>0</v>
      </c>
      <c r="L17" s="16">
        <f>'[1]Муз школа Бердичів (6)'!L17+'[1] МШ № 5 жит. І  (5)'!L17+'[1] МШ № 4 жит. І  (4)'!L17+'[1] МШ № 3 жит. І  (3)'!L17+'[1] МШ № 2 жит. І  (2)'!L17+'[1] МШ № 1 жит. І '!L17+'[1]Бердичівська ХШ РОЗДІЛ І (2)'!L17+'[1]Коростишівська ХШ РОЗДІЛ І'!L17+'[1]Брусилівська РОЗДІЛ І '!L17+'[1]Хорошівська  І (5)'!L17+'[1]Новоград - вол  І (10)'!L17+'[1]Малин  І (7)'!L17+'[1]Коростенська  І (6)'!L17+'[1]Іршанська шм  І (5)'!L17+'[1]Любарська шм  І (4)'!L17+'[1]Коростишівська  І (3)'!L17+'[1]Ємільчинська(4)'!L17+'[1]Лугинська  І (6)'!L17+'[1]Першотравнева І (7)'!L17+'[1]Овруцька І (8)'!L17+'[1]Олевська І (9)'!L17+'[1]Овруцька ХШ РОЗДІЛ І (10)'!L17+'[1]Попільнянська І (11)'!L17+'[1]Радомишельська І (12)'!L17+'[1]Ружинська  І (13)'!L17+'[1]Черняхівська І (14)'!L17+'[1]Новоборівська  І (15)'!L17+'[1]Новогуйвинська І (16)'!L17+'[1]Барашівська  І (17)'!L17+'[1]Грозинська І (18)'!L17+'[1]Словечанська  І (19)'!L17+'[1]Сінгурівська І (20)'!L17+'[1]Високопічська ШМ І (21)'!L17+'[1]Андрушівська ШМ І (22)'!L17+'[1]Баранівська ШМ (23)'!L17+'[1]Романівська ШМ І (25)'!L17+'[1]Пулинська ШМ І (26)'!L17+'[1]Чуднівська ШМ І (27)'!L17+'[1]Житомирська ХШ РОЗДІЛ І (40)'!L17+'[1]Миропіль РОЗДІЛ І (40)'!L17</f>
        <v>0</v>
      </c>
      <c r="M17" s="16">
        <f>'[1]Муз школа Бердичів (6)'!M17+'[1] МШ № 5 жит. І  (5)'!M17+'[1] МШ № 4 жит. І  (4)'!M17+'[1] МШ № 3 жит. І  (3)'!M17+'[1] МШ № 2 жит. І  (2)'!M17+'[1] МШ № 1 жит. І '!M17+'[1]Бердичівська ХШ РОЗДІЛ І (2)'!M17+'[1]Коростишівська ХШ РОЗДІЛ І'!M17+'[1]Брусилівська РОЗДІЛ І '!M17+'[1]Хорошівська  І (5)'!M17+'[1]Новоград - вол  І (10)'!M17+'[1]Малин  І (7)'!M17+'[1]Коростенська  І (6)'!M17+'[1]Іршанська шм  І (5)'!M17+'[1]Любарська шм  І (4)'!M17+'[1]Коростишівська  І (3)'!M17+'[1]Ємільчинська(4)'!M17+'[1]Лугинська  І (6)'!M17+'[1]Першотравнева І (7)'!M17+'[1]Овруцька І (8)'!M17+'[1]Олевська І (9)'!M17+'[1]Овруцька ХШ РОЗДІЛ І (10)'!M17+'[1]Попільнянська І (11)'!M17+'[1]Радомишельська І (12)'!M17+'[1]Ружинська  І (13)'!M17+'[1]Черняхівська І (14)'!M17+'[1]Новоборівська  І (15)'!M17+'[1]Новогуйвинська І (16)'!M17+'[1]Барашівська  І (17)'!M17+'[1]Грозинська І (18)'!M17+'[1]Словечанська  І (19)'!M17+'[1]Сінгурівська І (20)'!M17+'[1]Високопічська ШМ І (21)'!M17+'[1]Андрушівська ШМ І (22)'!M17+'[1]Баранівська ШМ (23)'!M17+'[1]Романівська ШМ І (25)'!M17+'[1]Пулинська ШМ І (26)'!M17+'[1]Чуднівська ШМ І (27)'!M17+'[1]Житомирська ХШ РОЗДІЛ І (40)'!M17+'[1]Миропіль РОЗДІЛ І (40)'!M17</f>
        <v>8</v>
      </c>
      <c r="N17" s="16">
        <f>'[1]Муз школа Бердичів (6)'!N17+'[1] МШ № 5 жит. І  (5)'!N17+'[1] МШ № 4 жит. І  (4)'!N17+'[1] МШ № 3 жит. І  (3)'!N17+'[1] МШ № 2 жит. І  (2)'!N17+'[1] МШ № 1 жит. І '!N17+'[1]Бердичівська ХШ РОЗДІЛ І (2)'!N17+'[1]Коростишівська ХШ РОЗДІЛ І'!N17+'[1]Брусилівська РОЗДІЛ І '!N17+'[1]Хорошівська  І (5)'!N17+'[1]Новоград - вол  І (10)'!N17+'[1]Малин  І (7)'!N17+'[1]Коростенська  І (6)'!N17+'[1]Іршанська шм  І (5)'!N17+'[1]Любарська шм  І (4)'!N17+'[1]Коростишівська  І (3)'!N17+'[1]Ємільчинська(4)'!N17+'[1]Лугинська  І (6)'!N17+'[1]Першотравнева І (7)'!N17+'[1]Овруцька І (8)'!N17+'[1]Олевська І (9)'!N17+'[1]Овруцька ХШ РОЗДІЛ І (10)'!N17+'[1]Попільнянська І (11)'!N17+'[1]Радомишельська І (12)'!N17+'[1]Ружинська  І (13)'!N17+'[1]Черняхівська І (14)'!N17+'[1]Новоборівська  І (15)'!N17+'[1]Новогуйвинська І (16)'!N17+'[1]Барашівська  І (17)'!N17+'[1]Грозинська І (18)'!N17+'[1]Словечанська  І (19)'!N17+'[1]Сінгурівська І (20)'!N17+'[1]Високопічська ШМ І (21)'!N17+'[1]Андрушівська ШМ І (22)'!N17+'[1]Баранівська ШМ (23)'!N17+'[1]Романівська ШМ І (25)'!N17+'[1]Пулинська ШМ І (26)'!N17+'[1]Чуднівська ШМ І (27)'!N17+'[1]Житомирська ХШ РОЗДІЛ І (40)'!N17+'[1]Миропіль РОЗДІЛ І (40)'!N17</f>
        <v>4</v>
      </c>
      <c r="O17" s="16">
        <f>'[1]Муз школа Бердичів (6)'!O17+'[1] МШ № 5 жит. І  (5)'!O17+'[1] МШ № 4 жит. І  (4)'!O17+'[1] МШ № 3 жит. І  (3)'!O17+'[1] МШ № 2 жит. І  (2)'!O17+'[1] МШ № 1 жит. І '!O17+'[1]Бердичівська ХШ РОЗДІЛ І (2)'!O17+'[1]Коростишівська ХШ РОЗДІЛ І'!O17+'[1]Брусилівська РОЗДІЛ І '!O17+'[1]Хорошівська  І (5)'!O17+'[1]Новоград - вол  І (10)'!O17+'[1]Малин  І (7)'!O17+'[1]Коростенська  І (6)'!O17+'[1]Іршанська шм  І (5)'!O17+'[1]Любарська шм  І (4)'!O17+'[1]Коростишівська  І (3)'!O17+'[1]Ємільчинська(4)'!O17+'[1]Лугинська  І (6)'!O17+'[1]Першотравнева І (7)'!O17+'[1]Овруцька І (8)'!O17+'[1]Олевська І (9)'!O17+'[1]Овруцька ХШ РОЗДІЛ І (10)'!O17+'[1]Попільнянська І (11)'!O17+'[1]Радомишельська І (12)'!O17+'[1]Ружинська  І (13)'!O17+'[1]Черняхівська І (14)'!O17+'[1]Новоборівська  І (15)'!O17+'[1]Новогуйвинська І (16)'!O17+'[1]Барашівська  І (17)'!O17+'[1]Грозинська І (18)'!O17+'[1]Словечанська  І (19)'!O17+'[1]Сінгурівська І (20)'!O17+'[1]Високопічська ШМ І (21)'!O17+'[1]Андрушівська ШМ І (22)'!O17+'[1]Баранівська ШМ (23)'!O17+'[1]Романівська ШМ І (25)'!O17+'[1]Пулинська ШМ І (26)'!O17+'[1]Чуднівська ШМ І (27)'!O17+'[1]Житомирська ХШ РОЗДІЛ І (40)'!O17+'[1]Миропіль РОЗДІЛ І (40)'!O17</f>
        <v>0</v>
      </c>
      <c r="P17" s="16">
        <f>'[1]Муз школа Бердичів (6)'!P17+'[1] МШ № 5 жит. І  (5)'!P17+'[1] МШ № 4 жит. І  (4)'!P17+'[1] МШ № 3 жит. І  (3)'!P17+'[1] МШ № 2 жит. І  (2)'!P17+'[1] МШ № 1 жит. І '!P17+'[1]Бердичівська ХШ РОЗДІЛ І (2)'!P17+'[1]Коростишівська ХШ РОЗДІЛ І'!P17+'[1]Брусилівська РОЗДІЛ І '!P17+'[1]Хорошівська  І (5)'!P17+'[1]Новоград - вол  І (10)'!P17+'[1]Малин  І (7)'!P17+'[1]Коростенська  І (6)'!P17+'[1]Іршанська шм  І (5)'!P17+'[1]Любарська шм  І (4)'!P17+'[1]Коростишівська  І (3)'!P17+'[1]Ємільчинська(4)'!P17+'[1]Лугинська  І (6)'!P17+'[1]Першотравнева І (7)'!P17+'[1]Овруцька І (8)'!P17+'[1]Олевська І (9)'!P17+'[1]Овруцька ХШ РОЗДІЛ І (10)'!P17+'[1]Попільнянська І (11)'!P17+'[1]Радомишельська І (12)'!P17+'[1]Ружинська  І (13)'!P17+'[1]Черняхівська І (14)'!P17+'[1]Новоборівська  І (15)'!P17+'[1]Новогуйвинська І (16)'!P17+'[1]Барашівська  І (17)'!P17+'[1]Грозинська І (18)'!P17+'[1]Словечанська  І (19)'!P17+'[1]Сінгурівська І (20)'!P17+'[1]Високопічська ШМ І (21)'!P17+'[1]Андрушівська ШМ І (22)'!P17+'[1]Баранівська ШМ (23)'!P17+'[1]Романівська ШМ І (25)'!P17+'[1]Пулинська ШМ І (26)'!P17+'[1]Чуднівська ШМ І (27)'!P17+'[1]Житомирська ХШ РОЗДІЛ І (40)'!P17+'[1]Миропіль РОЗДІЛ І (40)'!P17</f>
        <v>0</v>
      </c>
      <c r="Q17" s="16">
        <f>'[1]Муз школа Бердичів (6)'!Q17+'[1] МШ № 5 жит. І  (5)'!Q17+'[1] МШ № 4 жит. І  (4)'!Q17+'[1] МШ № 3 жит. І  (3)'!Q17+'[1] МШ № 2 жит. І  (2)'!Q17+'[1] МШ № 1 жит. І '!Q17+'[1]Бердичівська ХШ РОЗДІЛ І (2)'!Q17+'[1]Коростишівська ХШ РОЗДІЛ І'!Q17+'[1]Брусилівська РОЗДІЛ І '!Q17+'[1]Хорошівська  І (5)'!Q17+'[1]Новоград - вол  І (10)'!Q17+'[1]Малин  І (7)'!Q17+'[1]Коростенська  І (6)'!Q17+'[1]Іршанська шм  І (5)'!Q17+'[1]Любарська шм  І (4)'!Q17+'[1]Коростишівська  І (3)'!Q17+'[1]Ємільчинська(4)'!Q17+'[1]Лугинська  І (6)'!Q17+'[1]Першотравнева І (7)'!Q17+'[1]Овруцька І (8)'!Q17+'[1]Олевська І (9)'!Q17+'[1]Овруцька ХШ РОЗДІЛ І (10)'!Q17+'[1]Попільнянська І (11)'!Q17+'[1]Радомишельська І (12)'!Q17+'[1]Ружинська  І (13)'!Q17+'[1]Черняхівська І (14)'!Q17+'[1]Новоборівська  І (15)'!Q17+'[1]Новогуйвинська І (16)'!Q17+'[1]Барашівська  І (17)'!Q17+'[1]Грозинська І (18)'!Q17+'[1]Словечанська  І (19)'!Q17+'[1]Сінгурівська І (20)'!Q17+'[1]Високопічська ШМ І (21)'!Q17+'[1]Андрушівська ШМ І (22)'!Q17+'[1]Баранівська ШМ (23)'!Q17+'[1]Романівська ШМ І (25)'!Q17+'[1]Пулинська ШМ І (26)'!Q17+'[1]Чуднівська ШМ І (27)'!Q17+'[1]Житомирська ХШ РОЗДІЛ І (40)'!Q17+'[1]Миропіль РОЗДІЛ І (40)'!Q17</f>
        <v>0</v>
      </c>
      <c r="R17" s="16">
        <f>'[1]Муз школа Бердичів (6)'!R17+'[1] МШ № 5 жит. І  (5)'!R17+'[1] МШ № 4 жит. І  (4)'!R17+'[1] МШ № 3 жит. І  (3)'!R17+'[1] МШ № 2 жит. І  (2)'!R17+'[1] МШ № 1 жит. І '!R17+'[1]Бердичівська ХШ РОЗДІЛ І (2)'!R17+'[1]Коростишівська ХШ РОЗДІЛ І'!R17+'[1]Брусилівська РОЗДІЛ І '!R17+'[1]Хорошівська  І (5)'!R17+'[1]Новоград - вол  І (10)'!R17+'[1]Малин  І (7)'!R17+'[1]Коростенська  І (6)'!R17+'[1]Іршанська шм  І (5)'!R17+'[1]Любарська шм  І (4)'!R17+'[1]Коростишівська  І (3)'!R17+'[1]Ємільчинська(4)'!R17+'[1]Лугинська  І (6)'!R17+'[1]Першотравнева І (7)'!R17+'[1]Овруцька І (8)'!R17+'[1]Олевська І (9)'!R17+'[1]Овруцька ХШ РОЗДІЛ І (10)'!R17+'[1]Попільнянська І (11)'!R17+'[1]Радомишельська І (12)'!R17+'[1]Ружинська  І (13)'!R17+'[1]Черняхівська І (14)'!R17+'[1]Новоборівська  І (15)'!R17+'[1]Новогуйвинська І (16)'!R17+'[1]Барашівська  І (17)'!R17+'[1]Грозинська І (18)'!R17+'[1]Словечанська  І (19)'!R17+'[1]Сінгурівська І (20)'!R17+'[1]Високопічська ШМ І (21)'!R17+'[1]Андрушівська ШМ І (22)'!R17+'[1]Баранівська ШМ (23)'!R17+'[1]Романівська ШМ І (25)'!R17+'[1]Пулинська ШМ І (26)'!R17+'[1]Чуднівська ШМ І (27)'!R17+'[1]Житомирська ХШ РОЗДІЛ І (40)'!R17+'[1]Миропіль РОЗДІЛ І (40)'!R17</f>
        <v>0</v>
      </c>
      <c r="S17" s="16">
        <f>'[1]Муз школа Бердичів (6)'!S17+'[1] МШ № 5 жит. І  (5)'!S17+'[1] МШ № 4 жит. І  (4)'!S17+'[1] МШ № 3 жит. І  (3)'!S17+'[1] МШ № 2 жит. І  (2)'!S17+'[1] МШ № 1 жит. І '!S17+'[1]Бердичівська ХШ РОЗДІЛ І (2)'!S17+'[1]Коростишівська ХШ РОЗДІЛ І'!S17+'[1]Брусилівська РОЗДІЛ І '!S17+'[1]Хорошівська  І (5)'!S17+'[1]Новоград - вол  І (10)'!S17+'[1]Малин  І (7)'!S17+'[1]Коростенська  І (6)'!S17+'[1]Іршанська шм  І (5)'!S17+'[1]Любарська шм  І (4)'!S17+'[1]Коростишівська  І (3)'!S17+'[1]Ємільчинська(4)'!S17+'[1]Лугинська  І (6)'!S17+'[1]Першотравнева І (7)'!S17+'[1]Овруцька І (8)'!S17+'[1]Олевська І (9)'!S17+'[1]Овруцька ХШ РОЗДІЛ І (10)'!S17+'[1]Попільнянська І (11)'!S17+'[1]Радомишельська І (12)'!S17+'[1]Ружинська  І (13)'!S17+'[1]Черняхівська І (14)'!S17+'[1]Новоборівська  І (15)'!S17+'[1]Новогуйвинська І (16)'!S17+'[1]Барашівська  І (17)'!S17+'[1]Грозинська І (18)'!S17+'[1]Словечанська  І (19)'!S17+'[1]Сінгурівська І (20)'!S17+'[1]Високопічська ШМ І (21)'!S17+'[1]Андрушівська ШМ І (22)'!S17+'[1]Баранівська ШМ (23)'!S17+'[1]Романівська ШМ І (25)'!S17+'[1]Пулинська ШМ І (26)'!S17+'[1]Чуднівська ШМ І (27)'!S17+'[1]Житомирська ХШ РОЗДІЛ І (40)'!S17+'[1]Миропіль РОЗДІЛ І (40)'!S17</f>
        <v>0</v>
      </c>
      <c r="T17" s="16">
        <f>'[1]Муз школа Бердичів (6)'!T17+'[1] МШ № 5 жит. І  (5)'!T17+'[1] МШ № 4 жит. І  (4)'!T17+'[1] МШ № 3 жит. І  (3)'!T17+'[1] МШ № 2 жит. І  (2)'!T17+'[1] МШ № 1 жит. І '!T17+'[1]Бердичівська ХШ РОЗДІЛ І (2)'!T17+'[1]Коростишівська ХШ РОЗДІЛ І'!T17+'[1]Брусилівська РОЗДІЛ І '!T17+'[1]Хорошівська  І (5)'!T17+'[1]Новоград - вол  І (10)'!T17+'[1]Малин  І (7)'!T17+'[1]Коростенська  І (6)'!T17+'[1]Іршанська шм  І (5)'!T17+'[1]Любарська шм  І (4)'!T17+'[1]Коростишівська  І (3)'!T17+'[1]Ємільчинська(4)'!T17+'[1]Лугинська  І (6)'!T17+'[1]Першотравнева І (7)'!T17+'[1]Овруцька І (8)'!T17+'[1]Олевська І (9)'!T17+'[1]Овруцька ХШ РОЗДІЛ І (10)'!T17+'[1]Попільнянська І (11)'!T17+'[1]Радомишельська І (12)'!T17+'[1]Ружинська  І (13)'!T17+'[1]Черняхівська І (14)'!T17+'[1]Новоборівська  І (15)'!T17+'[1]Новогуйвинська І (16)'!T17+'[1]Барашівська  І (17)'!T17+'[1]Грозинська І (18)'!T17+'[1]Словечанська  І (19)'!T17+'[1]Сінгурівська І (20)'!T17+'[1]Високопічська ШМ І (21)'!T17+'[1]Андрушівська ШМ І (22)'!T17+'[1]Баранівська ШМ (23)'!T17+'[1]Романівська ШМ І (25)'!T17+'[1]Пулинська ШМ І (26)'!T17+'[1]Чуднівська ШМ І (27)'!T17+'[1]Житомирська ХШ РОЗДІЛ І (40)'!T17+'[1]Миропіль РОЗДІЛ І (40)'!T17</f>
        <v>0</v>
      </c>
      <c r="U17" s="16">
        <f>'[1]Муз школа Бердичів (6)'!U17+'[1] МШ № 5 жит. І  (5)'!U17+'[1] МШ № 4 жит. І  (4)'!U17+'[1] МШ № 3 жит. І  (3)'!U17+'[1] МШ № 2 жит. І  (2)'!U17+'[1] МШ № 1 жит. І '!U17+'[1]Бердичівська ХШ РОЗДІЛ І (2)'!U17+'[1]Коростишівська ХШ РОЗДІЛ І'!U17+'[1]Брусилівська РОЗДІЛ І '!U17+'[1]Хорошівська  І (5)'!U17+'[1]Новоград - вол  І (10)'!U17+'[1]Малин  І (7)'!U17+'[1]Коростенська  І (6)'!U17+'[1]Іршанська шм  І (5)'!U17+'[1]Любарська шм  І (4)'!U17+'[1]Коростишівська  І (3)'!U17+'[1]Ємільчинська(4)'!U17+'[1]Лугинська  І (6)'!U17+'[1]Першотравнева І (7)'!U17+'[1]Овруцька І (8)'!U17+'[1]Олевська І (9)'!U17+'[1]Овруцька ХШ РОЗДІЛ І (10)'!U17+'[1]Попільнянська І (11)'!U17+'[1]Радомишельська І (12)'!U17+'[1]Ружинська  І (13)'!U17+'[1]Черняхівська І (14)'!U17+'[1]Новоборівська  І (15)'!U17+'[1]Новогуйвинська І (16)'!U17+'[1]Барашівська  І (17)'!U17+'[1]Грозинська І (18)'!U17+'[1]Словечанська  І (19)'!U17+'[1]Сінгурівська І (20)'!U17+'[1]Високопічська ШМ І (21)'!U17+'[1]Андрушівська ШМ І (22)'!U17+'[1]Баранівська ШМ (23)'!U17+'[1]Романівська ШМ І (25)'!U17+'[1]Пулинська ШМ І (26)'!U17+'[1]Чуднівська ШМ І (27)'!U17+'[1]Житомирська ХШ РОЗДІЛ І (40)'!U17+'[1]Миропіль РОЗДІЛ І (40)'!U17</f>
        <v>0</v>
      </c>
      <c r="V17" s="16">
        <f>'[1]Муз школа Бердичів (6)'!V17+'[1] МШ № 5 жит. І  (5)'!V17+'[1] МШ № 4 жит. І  (4)'!V17+'[1] МШ № 3 жит. І  (3)'!V17+'[1] МШ № 2 жит. І  (2)'!V17+'[1] МШ № 1 жит. І '!V17+'[1]Бердичівська ХШ РОЗДІЛ І (2)'!V17+'[1]Коростишівська ХШ РОЗДІЛ І'!V17+'[1]Брусилівська РОЗДІЛ І '!V17+'[1]Хорошівська  І (5)'!V17+'[1]Новоград - вол  І (10)'!V17+'[1]Малин  І (7)'!V17+'[1]Коростенська  І (6)'!V17+'[1]Іршанська шм  І (5)'!V17+'[1]Любарська шм  І (4)'!V17+'[1]Коростишівська  І (3)'!V17+'[1]Ємільчинська(4)'!V17+'[1]Лугинська  І (6)'!V17+'[1]Першотравнева І (7)'!V17+'[1]Овруцька І (8)'!V17+'[1]Олевська І (9)'!V17+'[1]Овруцька ХШ РОЗДІЛ І (10)'!V17+'[1]Попільнянська І (11)'!V17+'[1]Радомишельська І (12)'!V17+'[1]Ружинська  І (13)'!V17+'[1]Черняхівська І (14)'!V17+'[1]Новоборівська  І (15)'!V17+'[1]Новогуйвинська І (16)'!V17+'[1]Барашівська  І (17)'!V17+'[1]Грозинська І (18)'!V17+'[1]Словечанська  І (19)'!V17+'[1]Сінгурівська І (20)'!V17+'[1]Високопічська ШМ І (21)'!V17+'[1]Андрушівська ШМ І (22)'!V17+'[1]Баранівська ШМ (23)'!V17+'[1]Романівська ШМ І (25)'!V17+'[1]Пулинська ШМ І (26)'!V17+'[1]Чуднівська ШМ І (27)'!V17+'[1]Житомирська ХШ РОЗДІЛ І (40)'!V17+'[1]Миропіль РОЗДІЛ І (40)'!V17</f>
        <v>0</v>
      </c>
      <c r="W17" s="16">
        <f>'[1]Муз школа Бердичів (6)'!W17+'[1] МШ № 5 жит. І  (5)'!W17+'[1] МШ № 4 жит. І  (4)'!W17+'[1] МШ № 3 жит. І  (3)'!W17+'[1] МШ № 2 жит. І  (2)'!W17+'[1] МШ № 1 жит. І '!W17+'[1]Бердичівська ХШ РОЗДІЛ І (2)'!W17+'[1]Коростишівська ХШ РОЗДІЛ І'!W17+'[1]Брусилівська РОЗДІЛ І '!W17+'[1]Хорошівська  І (5)'!W17+'[1]Новоград - вол  І (10)'!W17+'[1]Малин  І (7)'!W17+'[1]Коростенська  І (6)'!W17+'[1]Іршанська шм  І (5)'!W17+'[1]Любарська шм  І (4)'!W17+'[1]Коростишівська  І (3)'!W17+'[1]Ємільчинська(4)'!W17+'[1]Лугинська  І (6)'!W17+'[1]Першотравнева І (7)'!W17+'[1]Овруцька І (8)'!W17+'[1]Олевська І (9)'!W17+'[1]Овруцька ХШ РОЗДІЛ І (10)'!W17+'[1]Попільнянська І (11)'!W17+'[1]Радомишельська І (12)'!W17+'[1]Ружинська  І (13)'!W17+'[1]Черняхівська І (14)'!W17+'[1]Новоборівська  І (15)'!W17+'[1]Новогуйвинська І (16)'!W17+'[1]Барашівська  І (17)'!W17+'[1]Грозинська І (18)'!W17+'[1]Словечанська  І (19)'!W17+'[1]Сінгурівська І (20)'!W17+'[1]Високопічська ШМ І (21)'!W17+'[1]Андрушівська ШМ І (22)'!W17+'[1]Баранівська ШМ (23)'!W17+'[1]Романівська ШМ І (25)'!W17+'[1]Пулинська ШМ І (26)'!W17+'[1]Чуднівська ШМ І (27)'!W17+'[1]Житомирська ХШ РОЗДІЛ І (40)'!W17+'[1]Миропіль РОЗДІЛ І (40)'!W17</f>
        <v>0</v>
      </c>
      <c r="X17" s="16">
        <f>'[1]Муз школа Бердичів (6)'!X17+'[1] МШ № 5 жит. І  (5)'!X17+'[1] МШ № 4 жит. І  (4)'!X17+'[1] МШ № 3 жит. І  (3)'!X17+'[1] МШ № 2 жит. І  (2)'!X17+'[1] МШ № 1 жит. І '!X17+'[1]Бердичівська ХШ РОЗДІЛ І (2)'!X17+'[1]Коростишівська ХШ РОЗДІЛ І'!X17+'[1]Брусилівська РОЗДІЛ І '!X17+'[1]Хорошівська  І (5)'!X17+'[1]Новоград - вол  І (10)'!X17+'[1]Малин  І (7)'!X17+'[1]Коростенська  І (6)'!X17+'[1]Іршанська шм  І (5)'!X17+'[1]Любарська шм  І (4)'!X17+'[1]Коростишівська  І (3)'!X17+'[1]Ємільчинська(4)'!X17+'[1]Лугинська  І (6)'!X17+'[1]Першотравнева І (7)'!X17+'[1]Овруцька І (8)'!X17+'[1]Олевська І (9)'!X17+'[1]Овруцька ХШ РОЗДІЛ І (10)'!X17+'[1]Попільнянська І (11)'!X17+'[1]Радомишельська І (12)'!X17+'[1]Ружинська  І (13)'!X17+'[1]Черняхівська І (14)'!X17+'[1]Новоборівська  І (15)'!X17+'[1]Новогуйвинська І (16)'!X17+'[1]Барашівська  І (17)'!X17+'[1]Грозинська І (18)'!X17+'[1]Словечанська  І (19)'!X17+'[1]Сінгурівська І (20)'!X17+'[1]Високопічська ШМ І (21)'!X17+'[1]Андрушівська ШМ І (22)'!X17+'[1]Баранівська ШМ (23)'!X17+'[1]Романівська ШМ І (25)'!X17+'[1]Пулинська ШМ І (26)'!X17+'[1]Чуднівська ШМ І (27)'!X17+'[1]Житомирська ХШ РОЗДІЛ І (40)'!X17+'[1]Миропіль РОЗДІЛ І (40)'!X17</f>
        <v>0</v>
      </c>
    </row>
    <row r="18" spans="1:24" ht="41.25" customHeight="1" x14ac:dyDescent="0.25">
      <c r="A18" s="18" t="s">
        <v>1</v>
      </c>
      <c r="B18" s="133">
        <v>13</v>
      </c>
      <c r="C18" s="16">
        <f>'[1]Муз школа Бердичів (6)'!C18+'[1] МШ № 5 жит. І  (5)'!C18+'[1] МШ № 4 жит. І  (4)'!C18+'[1] МШ № 3 жит. І  (3)'!C18+'[1] МШ № 2 жит. І  (2)'!C18+'[1] МШ № 1 жит. І '!C18+'[1]Бердичівська ХШ РОЗДІЛ І (2)'!C18+'[1]Коростишівська ХШ РОЗДІЛ І'!C18+'[1]Брусилівська РОЗДІЛ І '!C18+'[1]Хорошівська  І (5)'!C18+'[1]Новоград - вол  І (10)'!C18+'[1]Малин  І (7)'!C18+'[1]Коростенська  І (6)'!C18+'[1]Іршанська шм  І (5)'!C18+'[1]Любарська шм  І (4)'!C18+'[1]Коростишівська  І (3)'!C18+'[1]Ємільчинська(4)'!C18+'[1]Лугинська  І (6)'!C18+'[1]Першотравнева І (7)'!C18+'[1]Овруцька І (8)'!C18+'[1]Олевська І (9)'!C18+'[1]Овруцька ХШ РОЗДІЛ І (10)'!C18+'[1]Попільнянська І (11)'!C18+'[1]Радомишельська І (12)'!C18+'[1]Ружинська  І (13)'!C18+'[1]Черняхівська І (14)'!C18+'[1]Новоборівська  І (15)'!C18+'[1]Новогуйвинська І (16)'!C18+'[1]Барашівська  І (17)'!C18+'[1]Грозинська І (18)'!C18+'[1]Словечанська  І (19)'!C18+'[1]Сінгурівська І (20)'!C18+'[1]Високопічська ШМ І (21)'!C18+'[1]Андрушівська ШМ І (22)'!C18+'[1]Баранівська ШМ (23)'!C18+'[1]Романівська ШМ І (25)'!C18+'[1]Пулинська ШМ І (26)'!C18+'[1]Чуднівська ШМ І (27)'!C18+'[1]Житомирська ХШ РОЗДІЛ І (40)'!C18+'[1]Миропіль РОЗДІЛ І (40)'!C18</f>
        <v>0</v>
      </c>
      <c r="D18" s="16">
        <f>'[1]Муз школа Бердичів (6)'!D18+'[1] МШ № 5 жит. І  (5)'!D18+'[1] МШ № 4 жит. І  (4)'!D18+'[1] МШ № 3 жит. І  (3)'!D18+'[1] МШ № 2 жит. І  (2)'!D18+'[1] МШ № 1 жит. І '!D18+'[1]Бердичівська ХШ РОЗДІЛ І (2)'!D18+'[1]Коростишівська ХШ РОЗДІЛ І'!D18+'[1]Брусилівська РОЗДІЛ І '!D18+'[1]Хорошівська  І (5)'!D18+'[1]Новоград - вол  І (10)'!D18+'[1]Малин  І (7)'!D18+'[1]Коростенська  І (6)'!D18+'[1]Іршанська шм  І (5)'!D18+'[1]Любарська шм  І (4)'!D18+'[1]Коростишівська  І (3)'!D18+'[1]Ємільчинська(4)'!D18+'[1]Лугинська  І (6)'!D18+'[1]Першотравнева І (7)'!D18+'[1]Овруцька І (8)'!D18+'[1]Олевська І (9)'!D18+'[1]Овруцька ХШ РОЗДІЛ І (10)'!D18+'[1]Попільнянська І (11)'!D18+'[1]Радомишельська І (12)'!D18+'[1]Ружинська  І (13)'!D18+'[1]Черняхівська І (14)'!D18+'[1]Новоборівська  І (15)'!D18+'[1]Новогуйвинська І (16)'!D18+'[1]Барашівська  І (17)'!D18+'[1]Грозинська І (18)'!D18+'[1]Словечанська  І (19)'!D18+'[1]Сінгурівська І (20)'!D18+'[1]Високопічська ШМ І (21)'!D18+'[1]Андрушівська ШМ І (22)'!D18+'[1]Баранівська ШМ (23)'!D18+'[1]Романівська ШМ І (25)'!D18+'[1]Пулинська ШМ І (26)'!D18+'[1]Чуднівська ШМ І (27)'!D18+'[1]Житомирська ХШ РОЗДІЛ І (40)'!D18+'[1]Миропіль РОЗДІЛ І (40)'!D18</f>
        <v>0</v>
      </c>
      <c r="E18" s="16">
        <f>'[1]Муз школа Бердичів (6)'!E18+'[1] МШ № 5 жит. І  (5)'!E18+'[1] МШ № 4 жит. І  (4)'!E18+'[1] МШ № 3 жит. І  (3)'!E18+'[1] МШ № 2 жит. І  (2)'!E18+'[1] МШ № 1 жит. І '!E18+'[1]Бердичівська ХШ РОЗДІЛ І (2)'!E18+'[1]Коростишівська ХШ РОЗДІЛ І'!E18+'[1]Брусилівська РОЗДІЛ І '!E18+'[1]Хорошівська  І (5)'!E18+'[1]Новоград - вол  І (10)'!E18+'[1]Малин  І (7)'!E18+'[1]Коростенська  І (6)'!E18+'[1]Іршанська шм  І (5)'!E18+'[1]Любарська шм  І (4)'!E18+'[1]Коростишівська  І (3)'!E18+'[1]Ємільчинська(4)'!E18+'[1]Лугинська  І (6)'!E18+'[1]Першотравнева І (7)'!E18+'[1]Овруцька І (8)'!E18+'[1]Олевська І (9)'!E18+'[1]Овруцька ХШ РОЗДІЛ І (10)'!E18+'[1]Попільнянська І (11)'!E18+'[1]Радомишельська І (12)'!E18+'[1]Ружинська  І (13)'!E18+'[1]Черняхівська І (14)'!E18+'[1]Новоборівська  І (15)'!E18+'[1]Новогуйвинська І (16)'!E18+'[1]Барашівська  І (17)'!E18+'[1]Грозинська І (18)'!E18+'[1]Словечанська  І (19)'!E18+'[1]Сінгурівська І (20)'!E18+'[1]Високопічська ШМ І (21)'!E18+'[1]Андрушівська ШМ І (22)'!E18+'[1]Баранівська ШМ (23)'!E18+'[1]Романівська ШМ І (25)'!E18+'[1]Пулинська ШМ І (26)'!E18+'[1]Чуднівська ШМ І (27)'!E18+'[1]Житомирська ХШ РОЗДІЛ І (40)'!E18+'[1]Миропіль РОЗДІЛ І (40)'!E18</f>
        <v>0</v>
      </c>
      <c r="F18" s="16">
        <f>'[1]Муз школа Бердичів (6)'!F18+'[1] МШ № 5 жит. І  (5)'!F18+'[1] МШ № 4 жит. І  (4)'!F18+'[1] МШ № 3 жит. І  (3)'!F18+'[1] МШ № 2 жит. І  (2)'!F18+'[1] МШ № 1 жит. І '!F18+'[1]Бердичівська ХШ РОЗДІЛ І (2)'!F18+'[1]Коростишівська ХШ РОЗДІЛ І'!F18+'[1]Брусилівська РОЗДІЛ І '!F18+'[1]Хорошівська  І (5)'!F18+'[1]Новоград - вол  І (10)'!F18+'[1]Малин  І (7)'!F18+'[1]Коростенська  І (6)'!F18+'[1]Іршанська шм  І (5)'!F18+'[1]Любарська шм  І (4)'!F18+'[1]Коростишівська  І (3)'!F18+'[1]Ємільчинська(4)'!F18+'[1]Лугинська  І (6)'!F18+'[1]Першотравнева І (7)'!F18+'[1]Овруцька І (8)'!F18+'[1]Олевська І (9)'!F18+'[1]Овруцька ХШ РОЗДІЛ І (10)'!F18+'[1]Попільнянська І (11)'!F18+'[1]Радомишельська І (12)'!F18+'[1]Ружинська  І (13)'!F18+'[1]Черняхівська І (14)'!F18+'[1]Новоборівська  І (15)'!F18+'[1]Новогуйвинська І (16)'!F18+'[1]Барашівська  І (17)'!F18+'[1]Грозинська І (18)'!F18+'[1]Словечанська  І (19)'!F18+'[1]Сінгурівська І (20)'!F18+'[1]Високопічська ШМ І (21)'!F18+'[1]Андрушівська ШМ І (22)'!F18+'[1]Баранівська ШМ (23)'!F18+'[1]Романівська ШМ І (25)'!F18+'[1]Пулинська ШМ І (26)'!F18+'[1]Чуднівська ШМ І (27)'!F18+'[1]Житомирська ХШ РОЗДІЛ І (40)'!F18+'[1]Миропіль РОЗДІЛ І (40)'!F18</f>
        <v>0</v>
      </c>
      <c r="G18" s="16">
        <f>'[1]Муз школа Бердичів (6)'!G18+'[1] МШ № 5 жит. І  (5)'!G18+'[1] МШ № 4 жит. І  (4)'!G18+'[1] МШ № 3 жит. І  (3)'!G18+'[1] МШ № 2 жит. І  (2)'!G18+'[1] МШ № 1 жит. І '!G18+'[1]Бердичівська ХШ РОЗДІЛ І (2)'!G18+'[1]Коростишівська ХШ РОЗДІЛ І'!G18+'[1]Брусилівська РОЗДІЛ І '!G18+'[1]Хорошівська  І (5)'!G18+'[1]Новоград - вол  І (10)'!G18+'[1]Малин  І (7)'!G18+'[1]Коростенська  І (6)'!G18+'[1]Іршанська шм  І (5)'!G18+'[1]Любарська шм  І (4)'!G18+'[1]Коростишівська  І (3)'!G18+'[1]Ємільчинська(4)'!G18+'[1]Лугинська  І (6)'!G18+'[1]Першотравнева І (7)'!G18+'[1]Овруцька І (8)'!G18+'[1]Олевська І (9)'!G18+'[1]Овруцька ХШ РОЗДІЛ І (10)'!G18+'[1]Попільнянська І (11)'!G18+'[1]Радомишельська І (12)'!G18+'[1]Ружинська  І (13)'!G18+'[1]Черняхівська І (14)'!G18+'[1]Новоборівська  І (15)'!G18+'[1]Новогуйвинська І (16)'!G18+'[1]Барашівська  І (17)'!G18+'[1]Грозинська І (18)'!G18+'[1]Словечанська  І (19)'!G18+'[1]Сінгурівська І (20)'!G18+'[1]Високопічська ШМ І (21)'!G18+'[1]Андрушівська ШМ І (22)'!G18+'[1]Баранівська ШМ (23)'!G18+'[1]Романівська ШМ І (25)'!G18+'[1]Пулинська ШМ І (26)'!G18+'[1]Чуднівська ШМ І (27)'!G18+'[1]Житомирська ХШ РОЗДІЛ І (40)'!G18+'[1]Миропіль РОЗДІЛ І (40)'!G18</f>
        <v>0</v>
      </c>
      <c r="H18" s="16">
        <f>'[1]Муз школа Бердичів (6)'!H18+'[1] МШ № 5 жит. І  (5)'!H18+'[1] МШ № 4 жит. І  (4)'!H18+'[1] МШ № 3 жит. І  (3)'!H18+'[1] МШ № 2 жит. І  (2)'!H18+'[1] МШ № 1 жит. І '!H18+'[1]Бердичівська ХШ РОЗДІЛ І (2)'!H18+'[1]Коростишівська ХШ РОЗДІЛ І'!H18+'[1]Брусилівська РОЗДІЛ І '!H18+'[1]Хорошівська  І (5)'!H18+'[1]Новоград - вол  І (10)'!H18+'[1]Малин  І (7)'!H18+'[1]Коростенська  І (6)'!H18+'[1]Іршанська шм  І (5)'!H18+'[1]Любарська шм  І (4)'!H18+'[1]Коростишівська  І (3)'!H18+'[1]Ємільчинська(4)'!H18+'[1]Лугинська  І (6)'!H18+'[1]Першотравнева І (7)'!H18+'[1]Овруцька І (8)'!H18+'[1]Олевська І (9)'!H18+'[1]Овруцька ХШ РОЗДІЛ І (10)'!H18+'[1]Попільнянська І (11)'!H18+'[1]Радомишельська І (12)'!H18+'[1]Ружинська  І (13)'!H18+'[1]Черняхівська І (14)'!H18+'[1]Новоборівська  І (15)'!H18+'[1]Новогуйвинська І (16)'!H18+'[1]Барашівська  І (17)'!H18+'[1]Грозинська І (18)'!H18+'[1]Словечанська  І (19)'!H18+'[1]Сінгурівська І (20)'!H18+'[1]Високопічська ШМ І (21)'!H18+'[1]Андрушівська ШМ І (22)'!H18+'[1]Баранівська ШМ (23)'!H18+'[1]Романівська ШМ І (25)'!H18+'[1]Пулинська ШМ І (26)'!H18+'[1]Чуднівська ШМ І (27)'!H18+'[1]Житомирська ХШ РОЗДІЛ І (40)'!H18+'[1]Миропіль РОЗДІЛ І (40)'!H18</f>
        <v>0</v>
      </c>
      <c r="I18" s="16">
        <f>'[1]Муз школа Бердичів (6)'!I18+'[1] МШ № 5 жит. І  (5)'!I18+'[1] МШ № 4 жит. І  (4)'!I18+'[1] МШ № 3 жит. І  (3)'!I18+'[1] МШ № 2 жит. І  (2)'!I18+'[1] МШ № 1 жит. І '!I18+'[1]Бердичівська ХШ РОЗДІЛ І (2)'!I18+'[1]Коростишівська ХШ РОЗДІЛ І'!I18+'[1]Брусилівська РОЗДІЛ І '!I18+'[1]Хорошівська  І (5)'!I18+'[1]Новоград - вол  І (10)'!I18+'[1]Малин  І (7)'!I18+'[1]Коростенська  І (6)'!I18+'[1]Іршанська шм  І (5)'!I18+'[1]Любарська шм  І (4)'!I18+'[1]Коростишівська  І (3)'!I18+'[1]Ємільчинська(4)'!I18+'[1]Лугинська  І (6)'!I18+'[1]Першотравнева І (7)'!I18+'[1]Овруцька І (8)'!I18+'[1]Олевська І (9)'!I18+'[1]Овруцька ХШ РОЗДІЛ І (10)'!I18+'[1]Попільнянська І (11)'!I18+'[1]Радомишельська І (12)'!I18+'[1]Ружинська  І (13)'!I18+'[1]Черняхівська І (14)'!I18+'[1]Новоборівська  І (15)'!I18+'[1]Новогуйвинська І (16)'!I18+'[1]Барашівська  І (17)'!I18+'[1]Грозинська І (18)'!I18+'[1]Словечанська  І (19)'!I18+'[1]Сінгурівська І (20)'!I18+'[1]Високопічська ШМ І (21)'!I18+'[1]Андрушівська ШМ І (22)'!I18+'[1]Баранівська ШМ (23)'!I18+'[1]Романівська ШМ І (25)'!I18+'[1]Пулинська ШМ І (26)'!I18+'[1]Чуднівська ШМ І (27)'!I18+'[1]Житомирська ХШ РОЗДІЛ І (40)'!I18+'[1]Миропіль РОЗДІЛ І (40)'!I18</f>
        <v>0</v>
      </c>
      <c r="J18" s="16">
        <f>'[1]Муз школа Бердичів (6)'!J18+'[1] МШ № 5 жит. І  (5)'!J18+'[1] МШ № 4 жит. І  (4)'!J18+'[1] МШ № 3 жит. І  (3)'!J18+'[1] МШ № 2 жит. І  (2)'!J18+'[1] МШ № 1 жит. І '!J18+'[1]Бердичівська ХШ РОЗДІЛ І (2)'!J18+'[1]Коростишівська ХШ РОЗДІЛ І'!J18+'[1]Брусилівська РОЗДІЛ І '!J18+'[1]Хорошівська  І (5)'!J18+'[1]Новоград - вол  І (10)'!J18+'[1]Малин  І (7)'!J18+'[1]Коростенська  І (6)'!J18+'[1]Іршанська шм  І (5)'!J18+'[1]Любарська шм  І (4)'!J18+'[1]Коростишівська  І (3)'!J18+'[1]Ємільчинська(4)'!J18+'[1]Лугинська  І (6)'!J18+'[1]Першотравнева І (7)'!J18+'[1]Овруцька І (8)'!J18+'[1]Олевська І (9)'!J18+'[1]Овруцька ХШ РОЗДІЛ І (10)'!J18+'[1]Попільнянська І (11)'!J18+'[1]Радомишельська І (12)'!J18+'[1]Ружинська  І (13)'!J18+'[1]Черняхівська І (14)'!J18+'[1]Новоборівська  І (15)'!J18+'[1]Новогуйвинська І (16)'!J18+'[1]Барашівська  І (17)'!J18+'[1]Грозинська І (18)'!J18+'[1]Словечанська  І (19)'!J18+'[1]Сінгурівська І (20)'!J18+'[1]Високопічська ШМ І (21)'!J18+'[1]Андрушівська ШМ І (22)'!J18+'[1]Баранівська ШМ (23)'!J18+'[1]Романівська ШМ І (25)'!J18+'[1]Пулинська ШМ І (26)'!J18+'[1]Чуднівська ШМ І (27)'!J18+'[1]Житомирська ХШ РОЗДІЛ І (40)'!J18+'[1]Миропіль РОЗДІЛ І (40)'!J18</f>
        <v>0</v>
      </c>
      <c r="K18" s="16">
        <f>'[1]Муз школа Бердичів (6)'!K18+'[1] МШ № 5 жит. І  (5)'!K18+'[1] МШ № 4 жит. І  (4)'!K18+'[1] МШ № 3 жит. І  (3)'!K18+'[1] МШ № 2 жит. І  (2)'!K18+'[1] МШ № 1 жит. І '!K18+'[1]Бердичівська ХШ РОЗДІЛ І (2)'!K18+'[1]Коростишівська ХШ РОЗДІЛ І'!K18+'[1]Брусилівська РОЗДІЛ І '!K18+'[1]Хорошівська  І (5)'!K18+'[1]Новоград - вол  І (10)'!K18+'[1]Малин  І (7)'!K18+'[1]Коростенська  І (6)'!K18+'[1]Іршанська шм  І (5)'!K18+'[1]Любарська шм  І (4)'!K18+'[1]Коростишівська  І (3)'!K18+'[1]Ємільчинська(4)'!K18+'[1]Лугинська  І (6)'!K18+'[1]Першотравнева І (7)'!K18+'[1]Овруцька І (8)'!K18+'[1]Олевська І (9)'!K18+'[1]Овруцька ХШ РОЗДІЛ І (10)'!K18+'[1]Попільнянська І (11)'!K18+'[1]Радомишельська І (12)'!K18+'[1]Ружинська  І (13)'!K18+'[1]Черняхівська І (14)'!K18+'[1]Новоборівська  І (15)'!K18+'[1]Новогуйвинська І (16)'!K18+'[1]Барашівська  І (17)'!K18+'[1]Грозинська І (18)'!K18+'[1]Словечанська  І (19)'!K18+'[1]Сінгурівська І (20)'!K18+'[1]Високопічська ШМ І (21)'!K18+'[1]Андрушівська ШМ І (22)'!K18+'[1]Баранівська ШМ (23)'!K18+'[1]Романівська ШМ І (25)'!K18+'[1]Пулинська ШМ І (26)'!K18+'[1]Чуднівська ШМ І (27)'!K18+'[1]Житомирська ХШ РОЗДІЛ І (40)'!K18+'[1]Миропіль РОЗДІЛ І (40)'!K18</f>
        <v>0</v>
      </c>
      <c r="L18" s="16">
        <f>'[1]Муз школа Бердичів (6)'!L18+'[1] МШ № 5 жит. І  (5)'!L18+'[1] МШ № 4 жит. І  (4)'!L18+'[1] МШ № 3 жит. І  (3)'!L18+'[1] МШ № 2 жит. І  (2)'!L18+'[1] МШ № 1 жит. І '!L18+'[1]Бердичівська ХШ РОЗДІЛ І (2)'!L18+'[1]Коростишівська ХШ РОЗДІЛ І'!L18+'[1]Брусилівська РОЗДІЛ І '!L18+'[1]Хорошівська  І (5)'!L18+'[1]Новоград - вол  І (10)'!L18+'[1]Малин  І (7)'!L18+'[1]Коростенська  І (6)'!L18+'[1]Іршанська шм  І (5)'!L18+'[1]Любарська шм  І (4)'!L18+'[1]Коростишівська  І (3)'!L18+'[1]Ємільчинська(4)'!L18+'[1]Лугинська  І (6)'!L18+'[1]Першотравнева І (7)'!L18+'[1]Овруцька І (8)'!L18+'[1]Олевська І (9)'!L18+'[1]Овруцька ХШ РОЗДІЛ І (10)'!L18+'[1]Попільнянська І (11)'!L18+'[1]Радомишельська І (12)'!L18+'[1]Ружинська  І (13)'!L18+'[1]Черняхівська І (14)'!L18+'[1]Новоборівська  І (15)'!L18+'[1]Новогуйвинська І (16)'!L18+'[1]Барашівська  І (17)'!L18+'[1]Грозинська І (18)'!L18+'[1]Словечанська  І (19)'!L18+'[1]Сінгурівська І (20)'!L18+'[1]Високопічська ШМ І (21)'!L18+'[1]Андрушівська ШМ І (22)'!L18+'[1]Баранівська ШМ (23)'!L18+'[1]Романівська ШМ І (25)'!L18+'[1]Пулинська ШМ І (26)'!L18+'[1]Чуднівська ШМ І (27)'!L18+'[1]Житомирська ХШ РОЗДІЛ І (40)'!L18+'[1]Миропіль РОЗДІЛ І (40)'!L18</f>
        <v>0</v>
      </c>
      <c r="M18" s="16">
        <f>'[1]Муз школа Бердичів (6)'!M18+'[1] МШ № 5 жит. І  (5)'!M18+'[1] МШ № 4 жит. І  (4)'!M18+'[1] МШ № 3 жит. І  (3)'!M18+'[1] МШ № 2 жит. І  (2)'!M18+'[1] МШ № 1 жит. І '!M18+'[1]Бердичівська ХШ РОЗДІЛ І (2)'!M18+'[1]Коростишівська ХШ РОЗДІЛ І'!M18+'[1]Брусилівська РОЗДІЛ І '!M18+'[1]Хорошівська  І (5)'!M18+'[1]Новоград - вол  І (10)'!M18+'[1]Малин  І (7)'!M18+'[1]Коростенська  І (6)'!M18+'[1]Іршанська шм  І (5)'!M18+'[1]Любарська шм  І (4)'!M18+'[1]Коростишівська  І (3)'!M18+'[1]Ємільчинська(4)'!M18+'[1]Лугинська  І (6)'!M18+'[1]Першотравнева І (7)'!M18+'[1]Овруцька І (8)'!M18+'[1]Олевська І (9)'!M18+'[1]Овруцька ХШ РОЗДІЛ І (10)'!M18+'[1]Попільнянська І (11)'!M18+'[1]Радомишельська І (12)'!M18+'[1]Ружинська  І (13)'!M18+'[1]Черняхівська І (14)'!M18+'[1]Новоборівська  І (15)'!M18+'[1]Новогуйвинська І (16)'!M18+'[1]Барашівська  І (17)'!M18+'[1]Грозинська І (18)'!M18+'[1]Словечанська  І (19)'!M18+'[1]Сінгурівська І (20)'!M18+'[1]Високопічська ШМ І (21)'!M18+'[1]Андрушівська ШМ І (22)'!M18+'[1]Баранівська ШМ (23)'!M18+'[1]Романівська ШМ І (25)'!M18+'[1]Пулинська ШМ І (26)'!M18+'[1]Чуднівська ШМ І (27)'!M18+'[1]Житомирська ХШ РОЗДІЛ І (40)'!M18+'[1]Миропіль РОЗДІЛ І (40)'!M18</f>
        <v>0</v>
      </c>
      <c r="N18" s="16">
        <f>'[1]Муз школа Бердичів (6)'!N18+'[1] МШ № 5 жит. І  (5)'!N18+'[1] МШ № 4 жит. І  (4)'!N18+'[1] МШ № 3 жит. І  (3)'!N18+'[1] МШ № 2 жит. І  (2)'!N18+'[1] МШ № 1 жит. І '!N18+'[1]Бердичівська ХШ РОЗДІЛ І (2)'!N18+'[1]Коростишівська ХШ РОЗДІЛ І'!N18+'[1]Брусилівська РОЗДІЛ І '!N18+'[1]Хорошівська  І (5)'!N18+'[1]Новоград - вол  І (10)'!N18+'[1]Малин  І (7)'!N18+'[1]Коростенська  І (6)'!N18+'[1]Іршанська шм  І (5)'!N18+'[1]Любарська шм  І (4)'!N18+'[1]Коростишівська  І (3)'!N18+'[1]Ємільчинська(4)'!N18+'[1]Лугинська  І (6)'!N18+'[1]Першотравнева І (7)'!N18+'[1]Овруцька І (8)'!N18+'[1]Олевська І (9)'!N18+'[1]Овруцька ХШ РОЗДІЛ І (10)'!N18+'[1]Попільнянська І (11)'!N18+'[1]Радомишельська І (12)'!N18+'[1]Ружинська  І (13)'!N18+'[1]Черняхівська І (14)'!N18+'[1]Новоборівська  І (15)'!N18+'[1]Новогуйвинська І (16)'!N18+'[1]Барашівська  І (17)'!N18+'[1]Грозинська І (18)'!N18+'[1]Словечанська  І (19)'!N18+'[1]Сінгурівська І (20)'!N18+'[1]Високопічська ШМ І (21)'!N18+'[1]Андрушівська ШМ І (22)'!N18+'[1]Баранівська ШМ (23)'!N18+'[1]Романівська ШМ І (25)'!N18+'[1]Пулинська ШМ І (26)'!N18+'[1]Чуднівська ШМ І (27)'!N18+'[1]Житомирська ХШ РОЗДІЛ І (40)'!N18+'[1]Миропіль РОЗДІЛ І (40)'!N18</f>
        <v>0</v>
      </c>
      <c r="O18" s="16">
        <f>'[1]Муз школа Бердичів (6)'!O18+'[1] МШ № 5 жит. І  (5)'!O18+'[1] МШ № 4 жит. І  (4)'!O18+'[1] МШ № 3 жит. І  (3)'!O18+'[1] МШ № 2 жит. І  (2)'!O18+'[1] МШ № 1 жит. І '!O18+'[1]Бердичівська ХШ РОЗДІЛ І (2)'!O18+'[1]Коростишівська ХШ РОЗДІЛ І'!O18+'[1]Брусилівська РОЗДІЛ І '!O18+'[1]Хорошівська  І (5)'!O18+'[1]Новоград - вол  І (10)'!O18+'[1]Малин  І (7)'!O18+'[1]Коростенська  І (6)'!O18+'[1]Іршанська шм  І (5)'!O18+'[1]Любарська шм  І (4)'!O18+'[1]Коростишівська  І (3)'!O18+'[1]Ємільчинська(4)'!O18+'[1]Лугинська  І (6)'!O18+'[1]Першотравнева І (7)'!O18+'[1]Овруцька І (8)'!O18+'[1]Олевська І (9)'!O18+'[1]Овруцька ХШ РОЗДІЛ І (10)'!O18+'[1]Попільнянська І (11)'!O18+'[1]Радомишельська І (12)'!O18+'[1]Ружинська  І (13)'!O18+'[1]Черняхівська І (14)'!O18+'[1]Новоборівська  І (15)'!O18+'[1]Новогуйвинська І (16)'!O18+'[1]Барашівська  І (17)'!O18+'[1]Грозинська І (18)'!O18+'[1]Словечанська  І (19)'!O18+'[1]Сінгурівська І (20)'!O18+'[1]Високопічська ШМ І (21)'!O18+'[1]Андрушівська ШМ І (22)'!O18+'[1]Баранівська ШМ (23)'!O18+'[1]Романівська ШМ І (25)'!O18+'[1]Пулинська ШМ І (26)'!O18+'[1]Чуднівська ШМ І (27)'!O18+'[1]Житомирська ХШ РОЗДІЛ І (40)'!O18+'[1]Миропіль РОЗДІЛ І (40)'!O18</f>
        <v>0</v>
      </c>
      <c r="P18" s="16">
        <f>'[1]Муз школа Бердичів (6)'!P18+'[1] МШ № 5 жит. І  (5)'!P18+'[1] МШ № 4 жит. І  (4)'!P18+'[1] МШ № 3 жит. І  (3)'!P18+'[1] МШ № 2 жит. І  (2)'!P18+'[1] МШ № 1 жит. І '!P18+'[1]Бердичівська ХШ РОЗДІЛ І (2)'!P18+'[1]Коростишівська ХШ РОЗДІЛ І'!P18+'[1]Брусилівська РОЗДІЛ І '!P18+'[1]Хорошівська  І (5)'!P18+'[1]Новоград - вол  І (10)'!P18+'[1]Малин  І (7)'!P18+'[1]Коростенська  І (6)'!P18+'[1]Іршанська шм  І (5)'!P18+'[1]Любарська шм  І (4)'!P18+'[1]Коростишівська  І (3)'!P18+'[1]Ємільчинська(4)'!P18+'[1]Лугинська  І (6)'!P18+'[1]Першотравнева І (7)'!P18+'[1]Овруцька І (8)'!P18+'[1]Олевська І (9)'!P18+'[1]Овруцька ХШ РОЗДІЛ І (10)'!P18+'[1]Попільнянська І (11)'!P18+'[1]Радомишельська І (12)'!P18+'[1]Ружинська  І (13)'!P18+'[1]Черняхівська І (14)'!P18+'[1]Новоборівська  І (15)'!P18+'[1]Новогуйвинська І (16)'!P18+'[1]Барашівська  І (17)'!P18+'[1]Грозинська І (18)'!P18+'[1]Словечанська  І (19)'!P18+'[1]Сінгурівська І (20)'!P18+'[1]Високопічська ШМ І (21)'!P18+'[1]Андрушівська ШМ І (22)'!P18+'[1]Баранівська ШМ (23)'!P18+'[1]Романівська ШМ І (25)'!P18+'[1]Пулинська ШМ І (26)'!P18+'[1]Чуднівська ШМ І (27)'!P18+'[1]Житомирська ХШ РОЗДІЛ І (40)'!P18+'[1]Миропіль РОЗДІЛ І (40)'!P18</f>
        <v>0</v>
      </c>
      <c r="Q18" s="16">
        <f>'[1]Муз школа Бердичів (6)'!Q18+'[1] МШ № 5 жит. І  (5)'!Q18+'[1] МШ № 4 жит. І  (4)'!Q18+'[1] МШ № 3 жит. І  (3)'!Q18+'[1] МШ № 2 жит. І  (2)'!Q18+'[1] МШ № 1 жит. І '!Q18+'[1]Бердичівська ХШ РОЗДІЛ І (2)'!Q18+'[1]Коростишівська ХШ РОЗДІЛ І'!Q18+'[1]Брусилівська РОЗДІЛ І '!Q18+'[1]Хорошівська  І (5)'!Q18+'[1]Новоград - вол  І (10)'!Q18+'[1]Малин  І (7)'!Q18+'[1]Коростенська  І (6)'!Q18+'[1]Іршанська шм  І (5)'!Q18+'[1]Любарська шм  І (4)'!Q18+'[1]Коростишівська  І (3)'!Q18+'[1]Ємільчинська(4)'!Q18+'[1]Лугинська  І (6)'!Q18+'[1]Першотравнева І (7)'!Q18+'[1]Овруцька І (8)'!Q18+'[1]Олевська І (9)'!Q18+'[1]Овруцька ХШ РОЗДІЛ І (10)'!Q18+'[1]Попільнянська І (11)'!Q18+'[1]Радомишельська І (12)'!Q18+'[1]Ружинська  І (13)'!Q18+'[1]Черняхівська І (14)'!Q18+'[1]Новоборівська  І (15)'!Q18+'[1]Новогуйвинська І (16)'!Q18+'[1]Барашівська  І (17)'!Q18+'[1]Грозинська І (18)'!Q18+'[1]Словечанська  І (19)'!Q18+'[1]Сінгурівська І (20)'!Q18+'[1]Високопічська ШМ І (21)'!Q18+'[1]Андрушівська ШМ І (22)'!Q18+'[1]Баранівська ШМ (23)'!Q18+'[1]Романівська ШМ І (25)'!Q18+'[1]Пулинська ШМ І (26)'!Q18+'[1]Чуднівська ШМ І (27)'!Q18+'[1]Житомирська ХШ РОЗДІЛ І (40)'!Q18+'[1]Миропіль РОЗДІЛ І (40)'!Q18</f>
        <v>0</v>
      </c>
      <c r="R18" s="16">
        <f>'[1]Муз школа Бердичів (6)'!R18+'[1] МШ № 5 жит. І  (5)'!R18+'[1] МШ № 4 жит. І  (4)'!R18+'[1] МШ № 3 жит. І  (3)'!R18+'[1] МШ № 2 жит. І  (2)'!R18+'[1] МШ № 1 жит. І '!R18+'[1]Бердичівська ХШ РОЗДІЛ І (2)'!R18+'[1]Коростишівська ХШ РОЗДІЛ І'!R18+'[1]Брусилівська РОЗДІЛ І '!R18+'[1]Хорошівська  І (5)'!R18+'[1]Новоград - вол  І (10)'!R18+'[1]Малин  І (7)'!R18+'[1]Коростенська  І (6)'!R18+'[1]Іршанська шм  І (5)'!R18+'[1]Любарська шм  І (4)'!R18+'[1]Коростишівська  І (3)'!R18+'[1]Ємільчинська(4)'!R18+'[1]Лугинська  І (6)'!R18+'[1]Першотравнева І (7)'!R18+'[1]Овруцька І (8)'!R18+'[1]Олевська І (9)'!R18+'[1]Овруцька ХШ РОЗДІЛ І (10)'!R18+'[1]Попільнянська І (11)'!R18+'[1]Радомишельська І (12)'!R18+'[1]Ружинська  І (13)'!R18+'[1]Черняхівська І (14)'!R18+'[1]Новоборівська  І (15)'!R18+'[1]Новогуйвинська І (16)'!R18+'[1]Барашівська  І (17)'!R18+'[1]Грозинська І (18)'!R18+'[1]Словечанська  І (19)'!R18+'[1]Сінгурівська І (20)'!R18+'[1]Високопічська ШМ І (21)'!R18+'[1]Андрушівська ШМ І (22)'!R18+'[1]Баранівська ШМ (23)'!R18+'[1]Романівська ШМ І (25)'!R18+'[1]Пулинська ШМ І (26)'!R18+'[1]Чуднівська ШМ І (27)'!R18+'[1]Житомирська ХШ РОЗДІЛ І (40)'!R18+'[1]Миропіль РОЗДІЛ І (40)'!R18</f>
        <v>0</v>
      </c>
      <c r="S18" s="16">
        <f>'[1]Муз школа Бердичів (6)'!S18+'[1] МШ № 5 жит. І  (5)'!S18+'[1] МШ № 4 жит. І  (4)'!S18+'[1] МШ № 3 жит. І  (3)'!S18+'[1] МШ № 2 жит. І  (2)'!S18+'[1] МШ № 1 жит. І '!S18+'[1]Бердичівська ХШ РОЗДІЛ І (2)'!S18+'[1]Коростишівська ХШ РОЗДІЛ І'!S18+'[1]Брусилівська РОЗДІЛ І '!S18+'[1]Хорошівська  І (5)'!S18+'[1]Новоград - вол  І (10)'!S18+'[1]Малин  І (7)'!S18+'[1]Коростенська  І (6)'!S18+'[1]Іршанська шм  І (5)'!S18+'[1]Любарська шм  І (4)'!S18+'[1]Коростишівська  І (3)'!S18+'[1]Ємільчинська(4)'!S18+'[1]Лугинська  І (6)'!S18+'[1]Першотравнева І (7)'!S18+'[1]Овруцька І (8)'!S18+'[1]Олевська І (9)'!S18+'[1]Овруцька ХШ РОЗДІЛ І (10)'!S18+'[1]Попільнянська І (11)'!S18+'[1]Радомишельська І (12)'!S18+'[1]Ружинська  І (13)'!S18+'[1]Черняхівська І (14)'!S18+'[1]Новоборівська  І (15)'!S18+'[1]Новогуйвинська І (16)'!S18+'[1]Барашівська  І (17)'!S18+'[1]Грозинська І (18)'!S18+'[1]Словечанська  І (19)'!S18+'[1]Сінгурівська І (20)'!S18+'[1]Високопічська ШМ І (21)'!S18+'[1]Андрушівська ШМ І (22)'!S18+'[1]Баранівська ШМ (23)'!S18+'[1]Романівська ШМ І (25)'!S18+'[1]Пулинська ШМ І (26)'!S18+'[1]Чуднівська ШМ І (27)'!S18+'[1]Житомирська ХШ РОЗДІЛ І (40)'!S18+'[1]Миропіль РОЗДІЛ І (40)'!S18</f>
        <v>0</v>
      </c>
      <c r="T18" s="16">
        <f>V18+X18+Z18+AB18+AD18+AF18+AH18+AJ18+AL18+AN18</f>
        <v>0</v>
      </c>
      <c r="U18" s="16">
        <f>W18+Y18+AA18+AC18+AE18+AG18+AI18+AK18+AM18+AO18</f>
        <v>0</v>
      </c>
      <c r="V18" s="16">
        <f>X18+Z18+AB18+AD18+AF18+AH18+AJ18+AL18+AN18+AP18</f>
        <v>0</v>
      </c>
      <c r="W18" s="16">
        <f>Y18+AA18+AC18+AE18+AG18+AI18+AK18+AM18+AO18+AQ18</f>
        <v>0</v>
      </c>
      <c r="X18" s="16">
        <f>Z18+AB18+AD18+AF18+AH18+AJ18+AL18+AN18+AP18+AR18</f>
        <v>0</v>
      </c>
    </row>
    <row r="19" spans="1:24" ht="41.25" customHeight="1" x14ac:dyDescent="0.25">
      <c r="A19" s="18" t="s">
        <v>1</v>
      </c>
      <c r="B19" s="134"/>
      <c r="C19" s="16">
        <f>'[1]Муз школа Бердичів (6)'!C19+'[1] МШ № 5 жит. І  (5)'!C19+'[1] МШ № 4 жит. І  (4)'!C19+'[1] МШ № 3 жит. І  (3)'!C19+'[1] МШ № 2 жит. І  (2)'!C19+'[1] МШ № 1 жит. І '!C19+'[1]Бердичівська ХШ РОЗДІЛ І (2)'!C19+'[1]Коростишівська ХШ РОЗДІЛ І'!C19+'[1]Брусилівська РОЗДІЛ І '!C19+'[1]Хорошівська  І (5)'!C19+'[1]Новоград - вол  І (10)'!C19+'[1]Малин  І (7)'!C19+'[1]Коростенська  І (6)'!C19+'[1]Іршанська шм  І (5)'!C19+'[1]Любарська шм  І (4)'!C19+'[1]Коростишівська  І (3)'!C19+'[1]Ємільчинська(4)'!C19+'[1]Лугинська  І (6)'!C19+'[1]Першотравнева І (7)'!C19+'[1]Овруцька І (8)'!C19+'[1]Олевська І (9)'!C19+'[1]Овруцька ХШ РОЗДІЛ І (10)'!C19+'[1]Попільнянська І (11)'!C19+'[1]Радомишельська І (12)'!C19+'[1]Ружинська  І (13)'!C19+'[1]Черняхівська І (14)'!C19+'[1]Новоборівська  І (15)'!C19+'[1]Новогуйвинська І (16)'!C19+'[1]Барашівська  І (17)'!C19+'[1]Грозинська І (18)'!C19+'[1]Словечанська  І (19)'!C19+'[1]Сінгурівська І (20)'!C19+'[1]Високопічська ШМ І (21)'!C19+'[1]Андрушівська ШМ І (22)'!C19+'[1]Баранівська ШМ (23)'!C19+'[1]Романівська ШМ І (25)'!C19+'[1]Пулинська ШМ І (26)'!C19+'[1]Чуднівська ШМ І (27)'!C19+'[1]Житомирська ХШ РОЗДІЛ І (40)'!C19+'[1]Миропіль РОЗДІЛ І (40)'!C19</f>
        <v>0</v>
      </c>
      <c r="D19" s="16">
        <f>'[1]Муз школа Бердичів (6)'!D19+'[1] МШ № 5 жит. І  (5)'!D19+'[1] МШ № 4 жит. І  (4)'!D19+'[1] МШ № 3 жит. І  (3)'!D19+'[1] МШ № 2 жит. І  (2)'!D19+'[1] МШ № 1 жит. І '!D19+'[1]Бердичівська ХШ РОЗДІЛ І (2)'!D19+'[1]Коростишівська ХШ РОЗДІЛ І'!D19+'[1]Брусилівська РОЗДІЛ І '!D19+'[1]Хорошівська  І (5)'!D19+'[1]Новоград - вол  І (10)'!D19+'[1]Малин  І (7)'!D19+'[1]Коростенська  І (6)'!D19+'[1]Іршанська шм  І (5)'!D19+'[1]Любарська шм  І (4)'!D19+'[1]Коростишівська  І (3)'!D19+'[1]Ємільчинська(4)'!D19+'[1]Лугинська  І (6)'!D19+'[1]Першотравнева І (7)'!D19+'[1]Овруцька І (8)'!D19+'[1]Олевська І (9)'!D19+'[1]Овруцька ХШ РОЗДІЛ І (10)'!D19+'[1]Попільнянська І (11)'!D19+'[1]Радомишельська І (12)'!D19+'[1]Ружинська  І (13)'!D19+'[1]Черняхівська І (14)'!D19+'[1]Новоборівська  І (15)'!D19+'[1]Новогуйвинська І (16)'!D19+'[1]Барашівська  І (17)'!D19+'[1]Грозинська І (18)'!D19+'[1]Словечанська  І (19)'!D19+'[1]Сінгурівська І (20)'!D19+'[1]Високопічська ШМ І (21)'!D19+'[1]Андрушівська ШМ І (22)'!D19+'[1]Баранівська ШМ (23)'!D19+'[1]Романівська ШМ І (25)'!D19+'[1]Пулинська ШМ І (26)'!D19+'[1]Чуднівська ШМ І (27)'!D19+'[1]Житомирська ХШ РОЗДІЛ І (40)'!D19+'[1]Миропіль РОЗДІЛ І (40)'!D19</f>
        <v>0</v>
      </c>
      <c r="E19" s="16">
        <f>'[1]Муз школа Бердичів (6)'!E19+'[1] МШ № 5 жит. І  (5)'!E19+'[1] МШ № 4 жит. І  (4)'!E19+'[1] МШ № 3 жит. І  (3)'!E19+'[1] МШ № 2 жит. І  (2)'!E19+'[1] МШ № 1 жит. І '!E19+'[1]Бердичівська ХШ РОЗДІЛ І (2)'!E19+'[1]Коростишівська ХШ РОЗДІЛ І'!E19+'[1]Брусилівська РОЗДІЛ І '!E19+'[1]Хорошівська  І (5)'!E19+'[1]Новоград - вол  І (10)'!E19+'[1]Малин  І (7)'!E19+'[1]Коростенська  І (6)'!E19+'[1]Іршанська шм  І (5)'!E19+'[1]Любарська шм  І (4)'!E19+'[1]Коростишівська  І (3)'!E19+'[1]Ємільчинська(4)'!E19+'[1]Лугинська  І (6)'!E19+'[1]Першотравнева І (7)'!E19+'[1]Овруцька І (8)'!E19+'[1]Олевська І (9)'!E19+'[1]Овруцька ХШ РОЗДІЛ І (10)'!E19+'[1]Попільнянська І (11)'!E19+'[1]Радомишельська І (12)'!E19+'[1]Ружинська  І (13)'!E19+'[1]Черняхівська І (14)'!E19+'[1]Новоборівська  І (15)'!E19+'[1]Новогуйвинська І (16)'!E19+'[1]Барашівська  І (17)'!E19+'[1]Грозинська І (18)'!E19+'[1]Словечанська  І (19)'!E19+'[1]Сінгурівська І (20)'!E19+'[1]Високопічська ШМ І (21)'!E19+'[1]Андрушівська ШМ І (22)'!E19+'[1]Баранівська ШМ (23)'!E19+'[1]Романівська ШМ І (25)'!E19+'[1]Пулинська ШМ І (26)'!E19+'[1]Чуднівська ШМ І (27)'!E19+'[1]Житомирська ХШ РОЗДІЛ І (40)'!E19+'[1]Миропіль РОЗДІЛ І (40)'!E19</f>
        <v>0</v>
      </c>
      <c r="F19" s="16">
        <f>'[1]Муз школа Бердичів (6)'!F19+'[1] МШ № 5 жит. І  (5)'!F19+'[1] МШ № 4 жит. І  (4)'!F19+'[1] МШ № 3 жит. І  (3)'!F19+'[1] МШ № 2 жит. І  (2)'!F19+'[1] МШ № 1 жит. І '!F19+'[1]Бердичівська ХШ РОЗДІЛ І (2)'!F19+'[1]Коростишівська ХШ РОЗДІЛ І'!F19+'[1]Брусилівська РОЗДІЛ І '!F19+'[1]Хорошівська  І (5)'!F19+'[1]Новоград - вол  І (10)'!F19+'[1]Малин  І (7)'!F19+'[1]Коростенська  І (6)'!F19+'[1]Іршанська шм  І (5)'!F19+'[1]Любарська шм  І (4)'!F19+'[1]Коростишівська  І (3)'!F19+'[1]Ємільчинська(4)'!F19+'[1]Лугинська  І (6)'!F19+'[1]Першотравнева І (7)'!F19+'[1]Овруцька І (8)'!F19+'[1]Олевська І (9)'!F19+'[1]Овруцька ХШ РОЗДІЛ І (10)'!F19+'[1]Попільнянська І (11)'!F19+'[1]Радомишельська І (12)'!F19+'[1]Ружинська  І (13)'!F19+'[1]Черняхівська І (14)'!F19+'[1]Новоборівська  І (15)'!F19+'[1]Новогуйвинська І (16)'!F19+'[1]Барашівська  І (17)'!F19+'[1]Грозинська І (18)'!F19+'[1]Словечанська  І (19)'!F19+'[1]Сінгурівська І (20)'!F19+'[1]Високопічська ШМ І (21)'!F19+'[1]Андрушівська ШМ І (22)'!F19+'[1]Баранівська ШМ (23)'!F19+'[1]Романівська ШМ І (25)'!F19+'[1]Пулинська ШМ І (26)'!F19+'[1]Чуднівська ШМ І (27)'!F19+'[1]Житомирська ХШ РОЗДІЛ І (40)'!F19+'[1]Миропіль РОЗДІЛ І (40)'!F19</f>
        <v>0</v>
      </c>
      <c r="G19" s="16">
        <f>'[1]Муз школа Бердичів (6)'!G19+'[1] МШ № 5 жит. І  (5)'!G19+'[1] МШ № 4 жит. І  (4)'!G19+'[1] МШ № 3 жит. І  (3)'!G19+'[1] МШ № 2 жит. І  (2)'!G19+'[1] МШ № 1 жит. І '!G19+'[1]Бердичівська ХШ РОЗДІЛ І (2)'!G19+'[1]Коростишівська ХШ РОЗДІЛ І'!G19+'[1]Брусилівська РОЗДІЛ І '!G19+'[1]Хорошівська  І (5)'!G19+'[1]Новоград - вол  І (10)'!G19+'[1]Малин  І (7)'!G19+'[1]Коростенська  І (6)'!G19+'[1]Іршанська шм  І (5)'!G19+'[1]Любарська шм  І (4)'!G19+'[1]Коростишівська  І (3)'!G19+'[1]Ємільчинська(4)'!G19+'[1]Лугинська  І (6)'!G19+'[1]Першотравнева І (7)'!G19+'[1]Овруцька І (8)'!G19+'[1]Олевська І (9)'!G19+'[1]Овруцька ХШ РОЗДІЛ І (10)'!G19+'[1]Попільнянська І (11)'!G19+'[1]Радомишельська І (12)'!G19+'[1]Ружинська  І (13)'!G19+'[1]Черняхівська І (14)'!G19+'[1]Новоборівська  І (15)'!G19+'[1]Новогуйвинська І (16)'!G19+'[1]Барашівська  І (17)'!G19+'[1]Грозинська І (18)'!G19+'[1]Словечанська  І (19)'!G19+'[1]Сінгурівська І (20)'!G19+'[1]Високопічська ШМ І (21)'!G19+'[1]Андрушівська ШМ І (22)'!G19+'[1]Баранівська ШМ (23)'!G19+'[1]Романівська ШМ І (25)'!G19+'[1]Пулинська ШМ І (26)'!G19+'[1]Чуднівська ШМ І (27)'!G19+'[1]Житомирська ХШ РОЗДІЛ І (40)'!G19+'[1]Миропіль РОЗДІЛ І (40)'!G19</f>
        <v>0</v>
      </c>
      <c r="H19" s="16">
        <f>'[1]Муз школа Бердичів (6)'!H19+'[1] МШ № 5 жит. І  (5)'!H19+'[1] МШ № 4 жит. І  (4)'!H19+'[1] МШ № 3 жит. І  (3)'!H19+'[1] МШ № 2 жит. І  (2)'!H19+'[1] МШ № 1 жит. І '!H19+'[1]Бердичівська ХШ РОЗДІЛ І (2)'!H19+'[1]Коростишівська ХШ РОЗДІЛ І'!H19+'[1]Брусилівська РОЗДІЛ І '!H19+'[1]Хорошівська  І (5)'!H19+'[1]Новоград - вол  І (10)'!H19+'[1]Малин  І (7)'!H19+'[1]Коростенська  І (6)'!H19+'[1]Іршанська шм  І (5)'!H19+'[1]Любарська шм  І (4)'!H19+'[1]Коростишівська  І (3)'!H19+'[1]Ємільчинська(4)'!H19+'[1]Лугинська  І (6)'!H19+'[1]Першотравнева І (7)'!H19+'[1]Овруцька І (8)'!H19+'[1]Олевська І (9)'!H19+'[1]Овруцька ХШ РОЗДІЛ І (10)'!H19+'[1]Попільнянська І (11)'!H19+'[1]Радомишельська І (12)'!H19+'[1]Ружинська  І (13)'!H19+'[1]Черняхівська І (14)'!H19+'[1]Новоборівська  І (15)'!H19+'[1]Новогуйвинська І (16)'!H19+'[1]Барашівська  І (17)'!H19+'[1]Грозинська І (18)'!H19+'[1]Словечанська  І (19)'!H19+'[1]Сінгурівська І (20)'!H19+'[1]Високопічська ШМ І (21)'!H19+'[1]Андрушівська ШМ І (22)'!H19+'[1]Баранівська ШМ (23)'!H19+'[1]Романівська ШМ І (25)'!H19+'[1]Пулинська ШМ І (26)'!H19+'[1]Чуднівська ШМ І (27)'!H19+'[1]Житомирська ХШ РОЗДІЛ І (40)'!H19+'[1]Миропіль РОЗДІЛ І (40)'!H19</f>
        <v>0</v>
      </c>
      <c r="I19" s="16">
        <f>'[1]Муз школа Бердичів (6)'!I19+'[1] МШ № 5 жит. І  (5)'!I19+'[1] МШ № 4 жит. І  (4)'!I19+'[1] МШ № 3 жит. І  (3)'!I19+'[1] МШ № 2 жит. І  (2)'!I19+'[1] МШ № 1 жит. І '!I19+'[1]Бердичівська ХШ РОЗДІЛ І (2)'!I19+'[1]Коростишівська ХШ РОЗДІЛ І'!I19+'[1]Брусилівська РОЗДІЛ І '!I19+'[1]Хорошівська  І (5)'!I19+'[1]Новоград - вол  І (10)'!I19+'[1]Малин  І (7)'!I19+'[1]Коростенська  І (6)'!I19+'[1]Іршанська шм  І (5)'!I19+'[1]Любарська шм  І (4)'!I19+'[1]Коростишівська  І (3)'!I19+'[1]Ємільчинська(4)'!I19+'[1]Лугинська  І (6)'!I19+'[1]Першотравнева І (7)'!I19+'[1]Овруцька І (8)'!I19+'[1]Олевська І (9)'!I19+'[1]Овруцька ХШ РОЗДІЛ І (10)'!I19+'[1]Попільнянська І (11)'!I19+'[1]Радомишельська І (12)'!I19+'[1]Ружинська  І (13)'!I19+'[1]Черняхівська І (14)'!I19+'[1]Новоборівська  І (15)'!I19+'[1]Новогуйвинська І (16)'!I19+'[1]Барашівська  І (17)'!I19+'[1]Грозинська І (18)'!I19+'[1]Словечанська  І (19)'!I19+'[1]Сінгурівська І (20)'!I19+'[1]Високопічська ШМ І (21)'!I19+'[1]Андрушівська ШМ І (22)'!I19+'[1]Баранівська ШМ (23)'!I19+'[1]Романівська ШМ І (25)'!I19+'[1]Пулинська ШМ І (26)'!I19+'[1]Чуднівська ШМ І (27)'!I19+'[1]Житомирська ХШ РОЗДІЛ І (40)'!I19+'[1]Миропіль РОЗДІЛ І (40)'!I19</f>
        <v>0</v>
      </c>
      <c r="J19" s="16">
        <f>'[1]Муз школа Бердичів (6)'!J19+'[1] МШ № 5 жит. І  (5)'!J19+'[1] МШ № 4 жит. І  (4)'!J19+'[1] МШ № 3 жит. І  (3)'!J19+'[1] МШ № 2 жит. І  (2)'!J19+'[1] МШ № 1 жит. І '!J19+'[1]Бердичівська ХШ РОЗДІЛ І (2)'!J19+'[1]Коростишівська ХШ РОЗДІЛ І'!J19+'[1]Брусилівська РОЗДІЛ І '!J19+'[1]Хорошівська  І (5)'!J19+'[1]Новоград - вол  І (10)'!J19+'[1]Малин  І (7)'!J19+'[1]Коростенська  І (6)'!J19+'[1]Іршанська шм  І (5)'!J19+'[1]Любарська шм  І (4)'!J19+'[1]Коростишівська  І (3)'!J19+'[1]Ємільчинська(4)'!J19+'[1]Лугинська  І (6)'!J19+'[1]Першотравнева І (7)'!J19+'[1]Овруцька І (8)'!J19+'[1]Олевська І (9)'!J19+'[1]Овруцька ХШ РОЗДІЛ І (10)'!J19+'[1]Попільнянська І (11)'!J19+'[1]Радомишельська І (12)'!J19+'[1]Ружинська  І (13)'!J19+'[1]Черняхівська І (14)'!J19+'[1]Новоборівська  І (15)'!J19+'[1]Новогуйвинська І (16)'!J19+'[1]Барашівська  І (17)'!J19+'[1]Грозинська І (18)'!J19+'[1]Словечанська  І (19)'!J19+'[1]Сінгурівська І (20)'!J19+'[1]Високопічська ШМ І (21)'!J19+'[1]Андрушівська ШМ І (22)'!J19+'[1]Баранівська ШМ (23)'!J19+'[1]Романівська ШМ І (25)'!J19+'[1]Пулинська ШМ І (26)'!J19+'[1]Чуднівська ШМ І (27)'!J19+'[1]Житомирська ХШ РОЗДІЛ І (40)'!J19+'[1]Миропіль РОЗДІЛ І (40)'!J19</f>
        <v>0</v>
      </c>
      <c r="K19" s="16">
        <f>'[1]Муз школа Бердичів (6)'!K19+'[1] МШ № 5 жит. І  (5)'!K19+'[1] МШ № 4 жит. І  (4)'!K19+'[1] МШ № 3 жит. І  (3)'!K19+'[1] МШ № 2 жит. І  (2)'!K19+'[1] МШ № 1 жит. І '!K19+'[1]Бердичівська ХШ РОЗДІЛ І (2)'!K19+'[1]Коростишівська ХШ РОЗДІЛ І'!K19+'[1]Брусилівська РОЗДІЛ І '!K19+'[1]Хорошівська  І (5)'!K19+'[1]Новоград - вол  І (10)'!K19+'[1]Малин  І (7)'!K19+'[1]Коростенська  І (6)'!K19+'[1]Іршанська шм  І (5)'!K19+'[1]Любарська шм  І (4)'!K19+'[1]Коростишівська  І (3)'!K19+'[1]Ємільчинська(4)'!K19+'[1]Лугинська  І (6)'!K19+'[1]Першотравнева І (7)'!K19+'[1]Овруцька І (8)'!K19+'[1]Олевська І (9)'!K19+'[1]Овруцька ХШ РОЗДІЛ І (10)'!K19+'[1]Попільнянська І (11)'!K19+'[1]Радомишельська І (12)'!K19+'[1]Ружинська  І (13)'!K19+'[1]Черняхівська І (14)'!K19+'[1]Новоборівська  І (15)'!K19+'[1]Новогуйвинська І (16)'!K19+'[1]Барашівська  І (17)'!K19+'[1]Грозинська І (18)'!K19+'[1]Словечанська  І (19)'!K19+'[1]Сінгурівська І (20)'!K19+'[1]Високопічська ШМ І (21)'!K19+'[1]Андрушівська ШМ І (22)'!K19+'[1]Баранівська ШМ (23)'!K19+'[1]Романівська ШМ І (25)'!K19+'[1]Пулинська ШМ І (26)'!K19+'[1]Чуднівська ШМ І (27)'!K19+'[1]Житомирська ХШ РОЗДІЛ І (40)'!K19+'[1]Миропіль РОЗДІЛ І (40)'!K19</f>
        <v>0</v>
      </c>
      <c r="L19" s="16">
        <f>'[1]Муз школа Бердичів (6)'!L19+'[1] МШ № 5 жит. І  (5)'!L19+'[1] МШ № 4 жит. І  (4)'!L19+'[1] МШ № 3 жит. І  (3)'!L19+'[1] МШ № 2 жит. І  (2)'!L19+'[1] МШ № 1 жит. І '!L19+'[1]Бердичівська ХШ РОЗДІЛ І (2)'!L19+'[1]Коростишівська ХШ РОЗДІЛ І'!L19+'[1]Брусилівська РОЗДІЛ І '!L19+'[1]Хорошівська  І (5)'!L19+'[1]Новоград - вол  І (10)'!L19+'[1]Малин  І (7)'!L19+'[1]Коростенська  І (6)'!L19+'[1]Іршанська шм  І (5)'!L19+'[1]Любарська шм  І (4)'!L19+'[1]Коростишівська  І (3)'!L19+'[1]Ємільчинська(4)'!L19+'[1]Лугинська  І (6)'!L19+'[1]Першотравнева І (7)'!L19+'[1]Овруцька І (8)'!L19+'[1]Олевська І (9)'!L19+'[1]Овруцька ХШ РОЗДІЛ І (10)'!L19+'[1]Попільнянська І (11)'!L19+'[1]Радомишельська І (12)'!L19+'[1]Ружинська  І (13)'!L19+'[1]Черняхівська І (14)'!L19+'[1]Новоборівська  І (15)'!L19+'[1]Новогуйвинська І (16)'!L19+'[1]Барашівська  І (17)'!L19+'[1]Грозинська І (18)'!L19+'[1]Словечанська  І (19)'!L19+'[1]Сінгурівська І (20)'!L19+'[1]Високопічська ШМ І (21)'!L19+'[1]Андрушівська ШМ І (22)'!L19+'[1]Баранівська ШМ (23)'!L19+'[1]Романівська ШМ І (25)'!L19+'[1]Пулинська ШМ І (26)'!L19+'[1]Чуднівська ШМ І (27)'!L19+'[1]Житомирська ХШ РОЗДІЛ І (40)'!L19+'[1]Миропіль РОЗДІЛ І (40)'!L19</f>
        <v>0</v>
      </c>
      <c r="M19" s="16">
        <f>'[1]Муз школа Бердичів (6)'!M19+'[1] МШ № 5 жит. І  (5)'!M19+'[1] МШ № 4 жит. І  (4)'!M19+'[1] МШ № 3 жит. І  (3)'!M19+'[1] МШ № 2 жит. І  (2)'!M19+'[1] МШ № 1 жит. І '!M19+'[1]Бердичівська ХШ РОЗДІЛ І (2)'!M19+'[1]Коростишівська ХШ РОЗДІЛ І'!M19+'[1]Брусилівська РОЗДІЛ І '!M19+'[1]Хорошівська  І (5)'!M19+'[1]Новоград - вол  І (10)'!M19+'[1]Малин  І (7)'!M19+'[1]Коростенська  І (6)'!M19+'[1]Іршанська шм  І (5)'!M19+'[1]Любарська шм  І (4)'!M19+'[1]Коростишівська  І (3)'!M19+'[1]Ємільчинська(4)'!M19+'[1]Лугинська  І (6)'!M19+'[1]Першотравнева І (7)'!M19+'[1]Овруцька І (8)'!M19+'[1]Олевська І (9)'!M19+'[1]Овруцька ХШ РОЗДІЛ І (10)'!M19+'[1]Попільнянська І (11)'!M19+'[1]Радомишельська І (12)'!M19+'[1]Ружинська  І (13)'!M19+'[1]Черняхівська І (14)'!M19+'[1]Новоборівська  І (15)'!M19+'[1]Новогуйвинська І (16)'!M19+'[1]Барашівська  І (17)'!M19+'[1]Грозинська І (18)'!M19+'[1]Словечанська  І (19)'!M19+'[1]Сінгурівська І (20)'!M19+'[1]Високопічська ШМ І (21)'!M19+'[1]Андрушівська ШМ І (22)'!M19+'[1]Баранівська ШМ (23)'!M19+'[1]Романівська ШМ І (25)'!M19+'[1]Пулинська ШМ І (26)'!M19+'[1]Чуднівська ШМ І (27)'!M19+'[1]Житомирська ХШ РОЗДІЛ І (40)'!M19+'[1]Миропіль РОЗДІЛ І (40)'!M19</f>
        <v>0</v>
      </c>
      <c r="N19" s="16">
        <f>'[1]Муз школа Бердичів (6)'!N19+'[1] МШ № 5 жит. І  (5)'!N19+'[1] МШ № 4 жит. І  (4)'!N19+'[1] МШ № 3 жит. І  (3)'!N19+'[1] МШ № 2 жит. І  (2)'!N19+'[1] МШ № 1 жит. І '!N19+'[1]Бердичівська ХШ РОЗДІЛ І (2)'!N19+'[1]Коростишівська ХШ РОЗДІЛ І'!N19+'[1]Брусилівська РОЗДІЛ І '!N19+'[1]Хорошівська  І (5)'!N19+'[1]Новоград - вол  І (10)'!N19+'[1]Малин  І (7)'!N19+'[1]Коростенська  І (6)'!N19+'[1]Іршанська шм  І (5)'!N19+'[1]Любарська шм  І (4)'!N19+'[1]Коростишівська  І (3)'!N19+'[1]Ємільчинська(4)'!N19+'[1]Лугинська  І (6)'!N19+'[1]Першотравнева І (7)'!N19+'[1]Овруцька І (8)'!N19+'[1]Олевська І (9)'!N19+'[1]Овруцька ХШ РОЗДІЛ І (10)'!N19+'[1]Попільнянська І (11)'!N19+'[1]Радомишельська І (12)'!N19+'[1]Ружинська  І (13)'!N19+'[1]Черняхівська І (14)'!N19+'[1]Новоборівська  І (15)'!N19+'[1]Новогуйвинська І (16)'!N19+'[1]Барашівська  І (17)'!N19+'[1]Грозинська І (18)'!N19+'[1]Словечанська  І (19)'!N19+'[1]Сінгурівська І (20)'!N19+'[1]Високопічська ШМ І (21)'!N19+'[1]Андрушівська ШМ І (22)'!N19+'[1]Баранівська ШМ (23)'!N19+'[1]Романівська ШМ І (25)'!N19+'[1]Пулинська ШМ І (26)'!N19+'[1]Чуднівська ШМ І (27)'!N19+'[1]Житомирська ХШ РОЗДІЛ І (40)'!N19+'[1]Миропіль РОЗДІЛ І (40)'!N19</f>
        <v>0</v>
      </c>
      <c r="O19" s="16">
        <f>'[1]Муз школа Бердичів (6)'!O19+'[1] МШ № 5 жит. І  (5)'!O19+'[1] МШ № 4 жит. І  (4)'!O19+'[1] МШ № 3 жит. І  (3)'!O19+'[1] МШ № 2 жит. І  (2)'!O19+'[1] МШ № 1 жит. І '!O19+'[1]Бердичівська ХШ РОЗДІЛ І (2)'!O19+'[1]Коростишівська ХШ РОЗДІЛ І'!O19+'[1]Брусилівська РОЗДІЛ І '!O19+'[1]Хорошівська  І (5)'!O19+'[1]Новоград - вол  І (10)'!O19+'[1]Малин  І (7)'!O19+'[1]Коростенська  І (6)'!O19+'[1]Іршанська шм  І (5)'!O19+'[1]Любарська шм  І (4)'!O19+'[1]Коростишівська  І (3)'!O19+'[1]Ємільчинська(4)'!O19+'[1]Лугинська  І (6)'!O19+'[1]Першотравнева І (7)'!O19+'[1]Овруцька І (8)'!O19+'[1]Олевська І (9)'!O19+'[1]Овруцька ХШ РОЗДІЛ І (10)'!O19+'[1]Попільнянська І (11)'!O19+'[1]Радомишельська І (12)'!O19+'[1]Ружинська  І (13)'!O19+'[1]Черняхівська І (14)'!O19+'[1]Новоборівська  І (15)'!O19+'[1]Новогуйвинська І (16)'!O19+'[1]Барашівська  І (17)'!O19+'[1]Грозинська І (18)'!O19+'[1]Словечанська  І (19)'!O19+'[1]Сінгурівська І (20)'!O19+'[1]Високопічська ШМ І (21)'!O19+'[1]Андрушівська ШМ І (22)'!O19+'[1]Баранівська ШМ (23)'!O19+'[1]Романівська ШМ І (25)'!O19+'[1]Пулинська ШМ І (26)'!O19+'[1]Чуднівська ШМ І (27)'!O19+'[1]Житомирська ХШ РОЗДІЛ І (40)'!O19+'[1]Миропіль РОЗДІЛ І (40)'!O19</f>
        <v>0</v>
      </c>
      <c r="P19" s="16">
        <f>'[1]Муз школа Бердичів (6)'!P19+'[1] МШ № 5 жит. І  (5)'!P19+'[1] МШ № 4 жит. І  (4)'!P19+'[1] МШ № 3 жит. І  (3)'!P19+'[1] МШ № 2 жит. І  (2)'!P19+'[1] МШ № 1 жит. І '!P19+'[1]Бердичівська ХШ РОЗДІЛ І (2)'!P19+'[1]Коростишівська ХШ РОЗДІЛ І'!P19+'[1]Брусилівська РОЗДІЛ І '!P19+'[1]Хорошівська  І (5)'!P19+'[1]Новоград - вол  І (10)'!P19+'[1]Малин  І (7)'!P19+'[1]Коростенська  І (6)'!P19+'[1]Іршанська шм  І (5)'!P19+'[1]Любарська шм  І (4)'!P19+'[1]Коростишівська  І (3)'!P19+'[1]Ємільчинська(4)'!P19+'[1]Лугинська  І (6)'!P19+'[1]Першотравнева І (7)'!P19+'[1]Овруцька І (8)'!P19+'[1]Олевська І (9)'!P19+'[1]Овруцька ХШ РОЗДІЛ І (10)'!P19+'[1]Попільнянська І (11)'!P19+'[1]Радомишельська І (12)'!P19+'[1]Ружинська  І (13)'!P19+'[1]Черняхівська І (14)'!P19+'[1]Новоборівська  І (15)'!P19+'[1]Новогуйвинська І (16)'!P19+'[1]Барашівська  І (17)'!P19+'[1]Грозинська І (18)'!P19+'[1]Словечанська  І (19)'!P19+'[1]Сінгурівська І (20)'!P19+'[1]Високопічська ШМ І (21)'!P19+'[1]Андрушівська ШМ І (22)'!P19+'[1]Баранівська ШМ (23)'!P19+'[1]Романівська ШМ І (25)'!P19+'[1]Пулинська ШМ І (26)'!P19+'[1]Чуднівська ШМ І (27)'!P19+'[1]Житомирська ХШ РОЗДІЛ І (40)'!P19+'[1]Миропіль РОЗДІЛ І (40)'!P19</f>
        <v>0</v>
      </c>
      <c r="Q19" s="16">
        <f>'[1]Муз школа Бердичів (6)'!Q19+'[1] МШ № 5 жит. І  (5)'!Q19+'[1] МШ № 4 жит. І  (4)'!Q19+'[1] МШ № 3 жит. І  (3)'!Q19+'[1] МШ № 2 жит. І  (2)'!Q19+'[1] МШ № 1 жит. І '!Q19+'[1]Бердичівська ХШ РОЗДІЛ І (2)'!Q19+'[1]Коростишівська ХШ РОЗДІЛ І'!Q19+'[1]Брусилівська РОЗДІЛ І '!Q19+'[1]Хорошівська  І (5)'!Q19+'[1]Новоград - вол  І (10)'!Q19+'[1]Малин  І (7)'!Q19+'[1]Коростенська  І (6)'!Q19+'[1]Іршанська шм  І (5)'!Q19+'[1]Любарська шм  І (4)'!Q19+'[1]Коростишівська  І (3)'!Q19+'[1]Ємільчинська(4)'!Q19+'[1]Лугинська  І (6)'!Q19+'[1]Першотравнева І (7)'!Q19+'[1]Овруцька І (8)'!Q19+'[1]Олевська І (9)'!Q19+'[1]Овруцька ХШ РОЗДІЛ І (10)'!Q19+'[1]Попільнянська І (11)'!Q19+'[1]Радомишельська І (12)'!Q19+'[1]Ружинська  І (13)'!Q19+'[1]Черняхівська І (14)'!Q19+'[1]Новоборівська  І (15)'!Q19+'[1]Новогуйвинська І (16)'!Q19+'[1]Барашівська  І (17)'!Q19+'[1]Грозинська І (18)'!Q19+'[1]Словечанська  І (19)'!Q19+'[1]Сінгурівська І (20)'!Q19+'[1]Високопічська ШМ І (21)'!Q19+'[1]Андрушівська ШМ І (22)'!Q19+'[1]Баранівська ШМ (23)'!Q19+'[1]Романівська ШМ І (25)'!Q19+'[1]Пулинська ШМ І (26)'!Q19+'[1]Чуднівська ШМ І (27)'!Q19+'[1]Житомирська ХШ РОЗДІЛ І (40)'!Q19+'[1]Миропіль РОЗДІЛ І (40)'!Q19</f>
        <v>0</v>
      </c>
      <c r="R19" s="16">
        <f>'[1]Муз школа Бердичів (6)'!R19+'[1] МШ № 5 жит. І  (5)'!R19+'[1] МШ № 4 жит. І  (4)'!R19+'[1] МШ № 3 жит. І  (3)'!R19+'[1] МШ № 2 жит. І  (2)'!R19+'[1] МШ № 1 жит. І '!R19+'[1]Бердичівська ХШ РОЗДІЛ І (2)'!R19+'[1]Коростишівська ХШ РОЗДІЛ І'!R19+'[1]Брусилівська РОЗДІЛ І '!R19+'[1]Хорошівська  І (5)'!R19+'[1]Новоград - вол  І (10)'!R19+'[1]Малин  І (7)'!R19+'[1]Коростенська  І (6)'!R19+'[1]Іршанська шм  І (5)'!R19+'[1]Любарська шм  І (4)'!R19+'[1]Коростишівська  І (3)'!R19+'[1]Ємільчинська(4)'!R19+'[1]Лугинська  І (6)'!R19+'[1]Першотравнева І (7)'!R19+'[1]Овруцька І (8)'!R19+'[1]Олевська І (9)'!R19+'[1]Овруцька ХШ РОЗДІЛ І (10)'!R19+'[1]Попільнянська І (11)'!R19+'[1]Радомишельська І (12)'!R19+'[1]Ружинська  І (13)'!R19+'[1]Черняхівська І (14)'!R19+'[1]Новоборівська  І (15)'!R19+'[1]Новогуйвинська І (16)'!R19+'[1]Барашівська  І (17)'!R19+'[1]Грозинська І (18)'!R19+'[1]Словечанська  І (19)'!R19+'[1]Сінгурівська І (20)'!R19+'[1]Високопічська ШМ І (21)'!R19+'[1]Андрушівська ШМ І (22)'!R19+'[1]Баранівська ШМ (23)'!R19+'[1]Романівська ШМ І (25)'!R19+'[1]Пулинська ШМ І (26)'!R19+'[1]Чуднівська ШМ І (27)'!R19+'[1]Житомирська ХШ РОЗДІЛ І (40)'!R19+'[1]Миропіль РОЗДІЛ І (40)'!R19</f>
        <v>0</v>
      </c>
      <c r="S19" s="16">
        <f>'[1]Муз школа Бердичів (6)'!S19+'[1] МШ № 5 жит. І  (5)'!S19+'[1] МШ № 4 жит. І  (4)'!S19+'[1] МШ № 3 жит. І  (3)'!S19+'[1] МШ № 2 жит. І  (2)'!S19+'[1] МШ № 1 жит. І '!S19+'[1]Бердичівська ХШ РОЗДІЛ І (2)'!S19+'[1]Коростишівська ХШ РОЗДІЛ І'!S19+'[1]Брусилівська РОЗДІЛ І '!S19+'[1]Хорошівська  І (5)'!S19+'[1]Новоград - вол  І (10)'!S19+'[1]Малин  І (7)'!S19+'[1]Коростенська  І (6)'!S19+'[1]Іршанська шм  І (5)'!S19+'[1]Любарська шм  І (4)'!S19+'[1]Коростишівська  І (3)'!S19+'[1]Ємільчинська(4)'!S19+'[1]Лугинська  І (6)'!S19+'[1]Першотравнева І (7)'!S19+'[1]Овруцька І (8)'!S19+'[1]Олевська І (9)'!S19+'[1]Овруцька ХШ РОЗДІЛ І (10)'!S19+'[1]Попільнянська І (11)'!S19+'[1]Радомишельська І (12)'!S19+'[1]Ружинська  І (13)'!S19+'[1]Черняхівська І (14)'!S19+'[1]Новоборівська  І (15)'!S19+'[1]Новогуйвинська І (16)'!S19+'[1]Барашівська  І (17)'!S19+'[1]Грозинська І (18)'!S19+'[1]Словечанська  І (19)'!S19+'[1]Сінгурівська І (20)'!S19+'[1]Високопічська ШМ І (21)'!S19+'[1]Андрушівська ШМ І (22)'!S19+'[1]Баранівська ШМ (23)'!S19+'[1]Романівська ШМ І (25)'!S19+'[1]Пулинська ШМ І (26)'!S19+'[1]Чуднівська ШМ І (27)'!S19+'[1]Житомирська ХШ РОЗДІЛ І (40)'!S19+'[1]Миропіль РОЗДІЛ І (40)'!S19</f>
        <v>0</v>
      </c>
      <c r="T19" s="16">
        <f>'[1]Муз школа Бердичів (6)'!T19+'[1] МШ № 5 жит. І  (5)'!T19+'[1] МШ № 4 жит. І  (4)'!T19+'[1] МШ № 3 жит. І  (3)'!T19+'[1] МШ № 2 жит. І  (2)'!T19+'[1] МШ № 1 жит. І '!T19+'[1]Бердичівська ХШ РОЗДІЛ І (2)'!T19+'[1]Коростишівська ХШ РОЗДІЛ І'!T19+'[1]Брусилівська РОЗДІЛ І '!T19+'[1]Хорошівська  І (5)'!T19+'[1]Новоград - вол  І (10)'!T19+'[1]Малин  І (7)'!T19+'[1]Коростенська  І (6)'!T19+'[1]Іршанська шм  І (5)'!T19+'[1]Любарська шм  І (4)'!T19+'[1]Коростишівська  І (3)'!T19+'[1]Ємільчинська(4)'!T19+'[1]Лугинська  І (6)'!T19+'[1]Першотравнева І (7)'!T19+'[1]Овруцька І (8)'!T19+'[1]Олевська І (9)'!T19+'[1]Овруцька ХШ РОЗДІЛ І (10)'!T19+'[1]Попільнянська І (11)'!T19+'[1]Радомишельська І (12)'!T19+'[1]Ружинська  І (13)'!T19+'[1]Черняхівська І (14)'!T19+'[1]Новоборівська  І (15)'!T19+'[1]Новогуйвинська І (16)'!T19+'[1]Барашівська  І (17)'!T19+'[1]Грозинська І (18)'!T19+'[1]Словечанська  І (19)'!T19+'[1]Сінгурівська І (20)'!T19+'[1]Високопічська ШМ І (21)'!T19+'[1]Андрушівська ШМ І (22)'!T19+'[1]Баранівська ШМ (23)'!T19+'[1]Романівська ШМ І (25)'!T19+'[1]Пулинська ШМ І (26)'!T19+'[1]Чуднівська ШМ І (27)'!T19+'[1]Житомирська ХШ РОЗДІЛ І (40)'!T19+'[1]Миропіль РОЗДІЛ І (40)'!T19</f>
        <v>0</v>
      </c>
      <c r="U19" s="16">
        <f>'[1]Муз школа Бердичів (6)'!U19+'[1] МШ № 5 жит. І  (5)'!U19+'[1] МШ № 4 жит. І  (4)'!U19+'[1] МШ № 3 жит. І  (3)'!U19+'[1] МШ № 2 жит. І  (2)'!U19+'[1] МШ № 1 жит. І '!U19+'[1]Бердичівська ХШ РОЗДІЛ І (2)'!U19+'[1]Коростишівська ХШ РОЗДІЛ І'!U19+'[1]Брусилівська РОЗДІЛ І '!U19+'[1]Хорошівська  І (5)'!U19+'[1]Новоград - вол  І (10)'!U19+'[1]Малин  І (7)'!U19+'[1]Коростенська  І (6)'!U19+'[1]Іршанська шм  І (5)'!U19+'[1]Любарська шм  І (4)'!U19+'[1]Коростишівська  І (3)'!U19+'[1]Ємільчинська(4)'!U19+'[1]Лугинська  І (6)'!U19+'[1]Першотравнева І (7)'!U19+'[1]Овруцька І (8)'!U19+'[1]Олевська І (9)'!U19+'[1]Овруцька ХШ РОЗДІЛ І (10)'!U19+'[1]Попільнянська І (11)'!U19+'[1]Радомишельська І (12)'!U19+'[1]Ружинська  І (13)'!U19+'[1]Черняхівська І (14)'!U19+'[1]Новоборівська  І (15)'!U19+'[1]Новогуйвинська І (16)'!U19+'[1]Барашівська  І (17)'!U19+'[1]Грозинська І (18)'!U19+'[1]Словечанська  І (19)'!U19+'[1]Сінгурівська І (20)'!U19+'[1]Високопічська ШМ І (21)'!U19+'[1]Андрушівська ШМ І (22)'!U19+'[1]Баранівська ШМ (23)'!U19+'[1]Романівська ШМ І (25)'!U19+'[1]Пулинська ШМ І (26)'!U19+'[1]Чуднівська ШМ І (27)'!U19+'[1]Житомирська ХШ РОЗДІЛ І (40)'!U19+'[1]Миропіль РОЗДІЛ І (40)'!U19</f>
        <v>0</v>
      </c>
      <c r="V19" s="16">
        <f>'[1]Муз школа Бердичів (6)'!V19+'[1] МШ № 5 жит. І  (5)'!V19+'[1] МШ № 4 жит. І  (4)'!V19+'[1] МШ № 3 жит. І  (3)'!V19+'[1] МШ № 2 жит. І  (2)'!V19+'[1] МШ № 1 жит. І '!V19+'[1]Бердичівська ХШ РОЗДІЛ І (2)'!V19+'[1]Коростишівська ХШ РОЗДІЛ І'!V19+'[1]Брусилівська РОЗДІЛ І '!V19+'[1]Хорошівська  І (5)'!V19+'[1]Новоград - вол  І (10)'!V19+'[1]Малин  І (7)'!V19+'[1]Коростенська  І (6)'!V19+'[1]Іршанська шм  І (5)'!V19+'[1]Любарська шм  І (4)'!V19+'[1]Коростишівська  І (3)'!V19+'[1]Ємільчинська(4)'!V19+'[1]Лугинська  І (6)'!V19+'[1]Першотравнева І (7)'!V19+'[1]Овруцька І (8)'!V19+'[1]Олевська І (9)'!V19+'[1]Овруцька ХШ РОЗДІЛ І (10)'!V19+'[1]Попільнянська І (11)'!V19+'[1]Радомишельська І (12)'!V19+'[1]Ружинська  І (13)'!V19+'[1]Черняхівська І (14)'!V19+'[1]Новоборівська  І (15)'!V19+'[1]Новогуйвинська І (16)'!V19+'[1]Барашівська  І (17)'!V19+'[1]Грозинська І (18)'!V19+'[1]Словечанська  І (19)'!V19+'[1]Сінгурівська І (20)'!V19+'[1]Високопічська ШМ І (21)'!V19+'[1]Андрушівська ШМ І (22)'!V19+'[1]Баранівська ШМ (23)'!V19+'[1]Романівська ШМ І (25)'!V19+'[1]Пулинська ШМ І (26)'!V19+'[1]Чуднівська ШМ І (27)'!V19+'[1]Житомирська ХШ РОЗДІЛ І (40)'!V19+'[1]Миропіль РОЗДІЛ І (40)'!V19</f>
        <v>0</v>
      </c>
      <c r="W19" s="16">
        <f>'[1]Муз школа Бердичів (6)'!W19+'[1] МШ № 5 жит. І  (5)'!W19+'[1] МШ № 4 жит. І  (4)'!W19+'[1] МШ № 3 жит. І  (3)'!W19+'[1] МШ № 2 жит. І  (2)'!W19+'[1] МШ № 1 жит. І '!W19+'[1]Бердичівська ХШ РОЗДІЛ І (2)'!W19+'[1]Коростишівська ХШ РОЗДІЛ І'!W19+'[1]Брусилівська РОЗДІЛ І '!W19+'[1]Хорошівська  І (5)'!W19+'[1]Новоград - вол  І (10)'!W19+'[1]Малин  І (7)'!W19+'[1]Коростенська  І (6)'!W19+'[1]Іршанська шм  І (5)'!W19+'[1]Любарська шм  І (4)'!W19+'[1]Коростишівська  І (3)'!W19+'[1]Ємільчинська(4)'!W19+'[1]Лугинська  І (6)'!W19+'[1]Першотравнева І (7)'!W19+'[1]Овруцька І (8)'!W19+'[1]Олевська І (9)'!W19+'[1]Овруцька ХШ РОЗДІЛ І (10)'!W19+'[1]Попільнянська І (11)'!W19+'[1]Радомишельська І (12)'!W19+'[1]Ружинська  І (13)'!W19+'[1]Черняхівська І (14)'!W19+'[1]Новоборівська  І (15)'!W19+'[1]Новогуйвинська І (16)'!W19+'[1]Барашівська  І (17)'!W19+'[1]Грозинська І (18)'!W19+'[1]Словечанська  І (19)'!W19+'[1]Сінгурівська І (20)'!W19+'[1]Високопічська ШМ І (21)'!W19+'[1]Андрушівська ШМ І (22)'!W19+'[1]Баранівська ШМ (23)'!W19+'[1]Романівська ШМ І (25)'!W19+'[1]Пулинська ШМ І (26)'!W19+'[1]Чуднівська ШМ І (27)'!W19+'[1]Житомирська ХШ РОЗДІЛ І (40)'!W19+'[1]Миропіль РОЗДІЛ І (40)'!W19</f>
        <v>0</v>
      </c>
      <c r="X19" s="16">
        <f>'[1]Муз школа Бердичів (6)'!X19+'[1] МШ № 5 жит. І  (5)'!X19+'[1] МШ № 4 жит. І  (4)'!X19+'[1] МШ № 3 жит. І  (3)'!X19+'[1] МШ № 2 жит. І  (2)'!X19+'[1] МШ № 1 жит. І '!X19+'[1]Бердичівська ХШ РОЗДІЛ І (2)'!X19+'[1]Коростишівська ХШ РОЗДІЛ І'!X19+'[1]Брусилівська РОЗДІЛ І '!X19+'[1]Хорошівська  І (5)'!X19+'[1]Новоград - вол  І (10)'!X19+'[1]Малин  І (7)'!X19+'[1]Коростенська  І (6)'!X19+'[1]Іршанська шм  І (5)'!X19+'[1]Любарська шм  І (4)'!X19+'[1]Коростишівська  І (3)'!X19+'[1]Ємільчинська(4)'!X19+'[1]Лугинська  І (6)'!X19+'[1]Першотравнева І (7)'!X19+'[1]Овруцька І (8)'!X19+'[1]Олевська І (9)'!X19+'[1]Овруцька ХШ РОЗДІЛ І (10)'!X19+'[1]Попільнянська І (11)'!X19+'[1]Радомишельська І (12)'!X19+'[1]Ружинська  І (13)'!X19+'[1]Черняхівська І (14)'!X19+'[1]Новоборівська  І (15)'!X19+'[1]Новогуйвинська І (16)'!X19+'[1]Барашівська  І (17)'!X19+'[1]Грозинська І (18)'!X19+'[1]Словечанська  І (19)'!X19+'[1]Сінгурівська І (20)'!X19+'[1]Високопічська ШМ І (21)'!X19+'[1]Андрушівська ШМ І (22)'!X19+'[1]Баранівська ШМ (23)'!X19+'[1]Романівська ШМ І (25)'!X19+'[1]Пулинська ШМ І (26)'!X19+'[1]Чуднівська ШМ І (27)'!X19+'[1]Житомирська ХШ РОЗДІЛ І (40)'!X19+'[1]Миропіль РОЗДІЛ І (40)'!X19</f>
        <v>0</v>
      </c>
    </row>
    <row r="20" spans="1:24" ht="47.25" x14ac:dyDescent="0.25">
      <c r="A20" s="20" t="s">
        <v>40</v>
      </c>
      <c r="B20" s="19">
        <v>14</v>
      </c>
      <c r="C20" s="16">
        <f>'[1]Муз школа Бердичів (6)'!C20+'[1] МШ № 5 жит. І  (5)'!C20+'[1] МШ № 4 жит. І  (4)'!C20+'[1] МШ № 3 жит. І  (3)'!C20+'[1] МШ № 2 жит. І  (2)'!C20+'[1] МШ № 1 жит. І '!C20+'[1]Бердичівська ХШ РОЗДІЛ І (2)'!C20+'[1]Коростишівська ХШ РОЗДІЛ І'!C20+'[1]Брусилівська РОЗДІЛ І '!C20+'[1]Хорошівська  І (5)'!C20+'[1]Новоград - вол  І (10)'!C20+'[1]Малин  І (7)'!C20+'[1]Коростенська  І (6)'!C20+'[1]Іршанська шм  І (5)'!C20+'[1]Любарська шм  І (4)'!C20+'[1]Коростишівська  І (3)'!C20+'[1]Ємільчинська(4)'!C20+'[1]Лугинська  І (6)'!C20+'[1]Першотравнева І (7)'!C20+'[1]Овруцька І (8)'!C20+'[1]Олевська І (9)'!C20+'[1]Овруцька ХШ РОЗДІЛ І (10)'!C20+'[1]Попільнянська І (11)'!C20+'[1]Радомишельська І (12)'!C20+'[1]Ружинська  І (13)'!C20+'[1]Черняхівська І (14)'!C20+'[1]Новоборівська  І (15)'!C20+'[1]Новогуйвинська І (16)'!C20+'[1]Барашівська  І (17)'!C20+'[1]Грозинська І (18)'!C20+'[1]Словечанська  І (19)'!C20+'[1]Сінгурівська І (20)'!C20+'[1]Високопічська ШМ І (21)'!C20+'[1]Андрушівська ШМ І (22)'!C20+'[1]Баранівська ШМ (23)'!C20+'[1]Романівська ШМ І (25)'!C20+'[1]Пулинська ШМ І (26)'!C20+'[1]Чуднівська ШМ І (27)'!C20+'[1]Житомирська ХШ РОЗДІЛ І (40)'!C20+'[1]Миропіль РОЗДІЛ І (40)'!C20</f>
        <v>8</v>
      </c>
      <c r="D20" s="16">
        <f>'[1]Муз школа Бердичів (6)'!D20+'[1] МШ № 5 жит. І  (5)'!D20+'[1] МШ № 4 жит. І  (4)'!D20+'[1] МШ № 3 жит. І  (3)'!D20+'[1] МШ № 2 жит. І  (2)'!D20+'[1] МШ № 1 жит. І '!D20+'[1]Бердичівська ХШ РОЗДІЛ І (2)'!D20+'[1]Коростишівська ХШ РОЗДІЛ І'!D20+'[1]Брусилівська РОЗДІЛ І '!D20+'[1]Хорошівська  І (5)'!D20+'[1]Новоград - вол  І (10)'!D20+'[1]Малин  І (7)'!D20+'[1]Коростенська  І (6)'!D20+'[1]Іршанська шм  І (5)'!D20+'[1]Любарська шм  І (4)'!D20+'[1]Коростишівська  І (3)'!D20+'[1]Ємільчинська(4)'!D20+'[1]Лугинська  І (6)'!D20+'[1]Першотравнева І (7)'!D20+'[1]Овруцька І (8)'!D20+'[1]Олевська І (9)'!D20+'[1]Овруцька ХШ РОЗДІЛ І (10)'!D20+'[1]Попільнянська І (11)'!D20+'[1]Радомишельська І (12)'!D20+'[1]Ружинська  І (13)'!D20+'[1]Черняхівська І (14)'!D20+'[1]Новоборівська  І (15)'!D20+'[1]Новогуйвинська І (16)'!D20+'[1]Барашівська  І (17)'!D20+'[1]Грозинська І (18)'!D20+'[1]Словечанська  І (19)'!D20+'[1]Сінгурівська І (20)'!D20+'[1]Високопічська ШМ І (21)'!D20+'[1]Андрушівська ШМ І (22)'!D20+'[1]Баранівська ШМ (23)'!D20+'[1]Романівська ШМ І (25)'!D20+'[1]Пулинська ШМ І (26)'!D20+'[1]Чуднівська ШМ І (27)'!D20+'[1]Житомирська ХШ РОЗДІЛ І (40)'!D20+'[1]Миропіль РОЗДІЛ І (40)'!D20</f>
        <v>3</v>
      </c>
      <c r="E20" s="16">
        <f>'[1]Муз школа Бердичів (6)'!E20+'[1] МШ № 5 жит. І  (5)'!E20+'[1] МШ № 4 жит. І  (4)'!E20+'[1] МШ № 3 жит. І  (3)'!E20+'[1] МШ № 2 жит. І  (2)'!E20+'[1] МШ № 1 жит. І '!E20+'[1]Бердичівська ХШ РОЗДІЛ І (2)'!E20+'[1]Коростишівська ХШ РОЗДІЛ І'!E20+'[1]Брусилівська РОЗДІЛ І '!E20+'[1]Хорошівська  І (5)'!E20+'[1]Новоград - вол  І (10)'!E20+'[1]Малин  І (7)'!E20+'[1]Коростенська  І (6)'!E20+'[1]Іршанська шм  І (5)'!E20+'[1]Любарська шм  І (4)'!E20+'[1]Коростишівська  І (3)'!E20+'[1]Ємільчинська(4)'!E20+'[1]Лугинська  І (6)'!E20+'[1]Першотравнева І (7)'!E20+'[1]Овруцька І (8)'!E20+'[1]Олевська І (9)'!E20+'[1]Овруцька ХШ РОЗДІЛ І (10)'!E20+'[1]Попільнянська І (11)'!E20+'[1]Радомишельська І (12)'!E20+'[1]Ружинська  І (13)'!E20+'[1]Черняхівська І (14)'!E20+'[1]Новоборівська  І (15)'!E20+'[1]Новогуйвинська І (16)'!E20+'[1]Барашівська  І (17)'!E20+'[1]Грозинська І (18)'!E20+'[1]Словечанська  І (19)'!E20+'[1]Сінгурівська І (20)'!E20+'[1]Високопічська ШМ І (21)'!E20+'[1]Андрушівська ШМ І (22)'!E20+'[1]Баранівська ШМ (23)'!E20+'[1]Романівська ШМ І (25)'!E20+'[1]Пулинська ШМ І (26)'!E20+'[1]Чуднівська ШМ І (27)'!E20+'[1]Житомирська ХШ РОЗДІЛ І (40)'!E20+'[1]Миропіль РОЗДІЛ І (40)'!E20</f>
        <v>5</v>
      </c>
      <c r="F20" s="16">
        <f>'[1]Муз школа Бердичів (6)'!F20+'[1] МШ № 5 жит. І  (5)'!F20+'[1] МШ № 4 жит. І  (4)'!F20+'[1] МШ № 3 жит. І  (3)'!F20+'[1] МШ № 2 жит. І  (2)'!F20+'[1] МШ № 1 жит. І '!F20+'[1]Бердичівська ХШ РОЗДІЛ І (2)'!F20+'[1]Коростишівська ХШ РОЗДІЛ І'!F20+'[1]Брусилівська РОЗДІЛ І '!F20+'[1]Хорошівська  І (5)'!F20+'[1]Новоград - вол  І (10)'!F20+'[1]Малин  І (7)'!F20+'[1]Коростенська  І (6)'!F20+'[1]Іршанська шм  І (5)'!F20+'[1]Любарська шм  І (4)'!F20+'[1]Коростишівська  І (3)'!F20+'[1]Ємільчинська(4)'!F20+'[1]Лугинська  І (6)'!F20+'[1]Першотравнева І (7)'!F20+'[1]Овруцька І (8)'!F20+'[1]Олевська І (9)'!F20+'[1]Овруцька ХШ РОЗДІЛ І (10)'!F20+'[1]Попільнянська І (11)'!F20+'[1]Радомишельська І (12)'!F20+'[1]Ружинська  І (13)'!F20+'[1]Черняхівська І (14)'!F20+'[1]Новоборівська  І (15)'!F20+'[1]Новогуйвинська І (16)'!F20+'[1]Барашівська  І (17)'!F20+'[1]Грозинська І (18)'!F20+'[1]Словечанська  І (19)'!F20+'[1]Сінгурівська І (20)'!F20+'[1]Високопічська ШМ І (21)'!F20+'[1]Андрушівська ШМ І (22)'!F20+'[1]Баранівська ШМ (23)'!F20+'[1]Романівська ШМ І (25)'!F20+'[1]Пулинська ШМ І (26)'!F20+'[1]Чуднівська ШМ І (27)'!F20+'[1]Житомирська ХШ РОЗДІЛ І (40)'!F20+'[1]Миропіль РОЗДІЛ І (40)'!F20</f>
        <v>3</v>
      </c>
      <c r="G20" s="16">
        <f>'[1]Муз школа Бердичів (6)'!G20+'[1] МШ № 5 жит. І  (5)'!G20+'[1] МШ № 4 жит. І  (4)'!G20+'[1] МШ № 3 жит. І  (3)'!G20+'[1] МШ № 2 жит. І  (2)'!G20+'[1] МШ № 1 жит. І '!G20+'[1]Бердичівська ХШ РОЗДІЛ І (2)'!G20+'[1]Коростишівська ХШ РОЗДІЛ І'!G20+'[1]Брусилівська РОЗДІЛ І '!G20+'[1]Хорошівська  І (5)'!G20+'[1]Новоград - вол  І (10)'!G20+'[1]Малин  І (7)'!G20+'[1]Коростенська  І (6)'!G20+'[1]Іршанська шм  І (5)'!G20+'[1]Любарська шм  І (4)'!G20+'[1]Коростишівська  І (3)'!G20+'[1]Ємільчинська(4)'!G20+'[1]Лугинська  І (6)'!G20+'[1]Першотравнева І (7)'!G20+'[1]Овруцька І (8)'!G20+'[1]Олевська І (9)'!G20+'[1]Овруцька ХШ РОЗДІЛ І (10)'!G20+'[1]Попільнянська І (11)'!G20+'[1]Радомишельська І (12)'!G20+'[1]Ружинська  І (13)'!G20+'[1]Черняхівська І (14)'!G20+'[1]Новоборівська  І (15)'!G20+'[1]Новогуйвинська І (16)'!G20+'[1]Барашівська  І (17)'!G20+'[1]Грозинська І (18)'!G20+'[1]Словечанська  І (19)'!G20+'[1]Сінгурівська І (20)'!G20+'[1]Високопічська ШМ І (21)'!G20+'[1]Андрушівська ШМ І (22)'!G20+'[1]Баранівська ШМ (23)'!G20+'[1]Романівська ШМ І (25)'!G20+'[1]Пулинська ШМ І (26)'!G20+'[1]Чуднівська ШМ І (27)'!G20+'[1]Житомирська ХШ РОЗДІЛ І (40)'!G20+'[1]Миропіль РОЗДІЛ І (40)'!G20</f>
        <v>0</v>
      </c>
      <c r="H20" s="16">
        <f>'[1]Муз школа Бердичів (6)'!H20+'[1] МШ № 5 жит. І  (5)'!H20+'[1] МШ № 4 жит. І  (4)'!H20+'[1] МШ № 3 жит. І  (3)'!H20+'[1] МШ № 2 жит. І  (2)'!H20+'[1] МШ № 1 жит. І '!H20+'[1]Бердичівська ХШ РОЗДІЛ І (2)'!H20+'[1]Коростишівська ХШ РОЗДІЛ І'!H20+'[1]Брусилівська РОЗДІЛ І '!H20+'[1]Хорошівська  І (5)'!H20+'[1]Новоград - вол  І (10)'!H20+'[1]Малин  І (7)'!H20+'[1]Коростенська  І (6)'!H20+'[1]Іршанська шм  І (5)'!H20+'[1]Любарська шм  І (4)'!H20+'[1]Коростишівська  І (3)'!H20+'[1]Ємільчинська(4)'!H20+'[1]Лугинська  І (6)'!H20+'[1]Першотравнева І (7)'!H20+'[1]Овруцька І (8)'!H20+'[1]Олевська І (9)'!H20+'[1]Овруцька ХШ РОЗДІЛ І (10)'!H20+'[1]Попільнянська І (11)'!H20+'[1]Радомишельська І (12)'!H20+'[1]Ружинська  І (13)'!H20+'[1]Черняхівська І (14)'!H20+'[1]Новоборівська  І (15)'!H20+'[1]Новогуйвинська І (16)'!H20+'[1]Барашівська  І (17)'!H20+'[1]Грозинська І (18)'!H20+'[1]Словечанська  І (19)'!H20+'[1]Сінгурівська І (20)'!H20+'[1]Високопічська ШМ І (21)'!H20+'[1]Андрушівська ШМ І (22)'!H20+'[1]Баранівська ШМ (23)'!H20+'[1]Романівська ШМ І (25)'!H20+'[1]Пулинська ШМ І (26)'!H20+'[1]Чуднівська ШМ І (27)'!H20+'[1]Житомирська ХШ РОЗДІЛ І (40)'!H20+'[1]Миропіль РОЗДІЛ І (40)'!H20</f>
        <v>0</v>
      </c>
      <c r="I20" s="16">
        <f>'[1]Муз школа Бердичів (6)'!I20+'[1] МШ № 5 жит. І  (5)'!I20+'[1] МШ № 4 жит. І  (4)'!I20+'[1] МШ № 3 жит. І  (3)'!I20+'[1] МШ № 2 жит. І  (2)'!I20+'[1] МШ № 1 жит. І '!I20+'[1]Бердичівська ХШ РОЗДІЛ І (2)'!I20+'[1]Коростишівська ХШ РОЗДІЛ І'!I20+'[1]Брусилівська РОЗДІЛ І '!I20+'[1]Хорошівська  І (5)'!I20+'[1]Новоград - вол  І (10)'!I20+'[1]Малин  І (7)'!I20+'[1]Коростенська  І (6)'!I20+'[1]Іршанська шм  І (5)'!I20+'[1]Любарська шм  І (4)'!I20+'[1]Коростишівська  І (3)'!I20+'[1]Ємільчинська(4)'!I20+'[1]Лугинська  І (6)'!I20+'[1]Першотравнева І (7)'!I20+'[1]Овруцька І (8)'!I20+'[1]Олевська І (9)'!I20+'[1]Овруцька ХШ РОЗДІЛ І (10)'!I20+'[1]Попільнянська І (11)'!I20+'[1]Радомишельська І (12)'!I20+'[1]Ружинська  І (13)'!I20+'[1]Черняхівська І (14)'!I20+'[1]Новоборівська  І (15)'!I20+'[1]Новогуйвинська І (16)'!I20+'[1]Барашівська  І (17)'!I20+'[1]Грозинська І (18)'!I20+'[1]Словечанська  І (19)'!I20+'[1]Сінгурівська І (20)'!I20+'[1]Високопічська ШМ І (21)'!I20+'[1]Андрушівська ШМ І (22)'!I20+'[1]Баранівська ШМ (23)'!I20+'[1]Романівська ШМ І (25)'!I20+'[1]Пулинська ШМ І (26)'!I20+'[1]Чуднівська ШМ І (27)'!I20+'[1]Житомирська ХШ РОЗДІЛ І (40)'!I20+'[1]Миропіль РОЗДІЛ І (40)'!I20</f>
        <v>0</v>
      </c>
      <c r="J20" s="16">
        <f>'[1]Муз школа Бердичів (6)'!J20+'[1] МШ № 5 жит. І  (5)'!J20+'[1] МШ № 4 жит. І  (4)'!J20+'[1] МШ № 3 жит. І  (3)'!J20+'[1] МШ № 2 жит. І  (2)'!J20+'[1] МШ № 1 жит. І '!J20+'[1]Бердичівська ХШ РОЗДІЛ І (2)'!J20+'[1]Коростишівська ХШ РОЗДІЛ І'!J20+'[1]Брусилівська РОЗДІЛ І '!J20+'[1]Хорошівська  І (5)'!J20+'[1]Новоград - вол  І (10)'!J20+'[1]Малин  І (7)'!J20+'[1]Коростенська  І (6)'!J20+'[1]Іршанська шм  І (5)'!J20+'[1]Любарська шм  І (4)'!J20+'[1]Коростишівська  І (3)'!J20+'[1]Ємільчинська(4)'!J20+'[1]Лугинська  І (6)'!J20+'[1]Першотравнева І (7)'!J20+'[1]Овруцька І (8)'!J20+'[1]Олевська І (9)'!J20+'[1]Овруцька ХШ РОЗДІЛ І (10)'!J20+'[1]Попільнянська І (11)'!J20+'[1]Радомишельська І (12)'!J20+'[1]Ружинська  І (13)'!J20+'[1]Черняхівська І (14)'!J20+'[1]Новоборівська  І (15)'!J20+'[1]Новогуйвинська І (16)'!J20+'[1]Барашівська  І (17)'!J20+'[1]Грозинська І (18)'!J20+'[1]Словечанська  І (19)'!J20+'[1]Сінгурівська І (20)'!J20+'[1]Високопічська ШМ І (21)'!J20+'[1]Андрушівська ШМ І (22)'!J20+'[1]Баранівська ШМ (23)'!J20+'[1]Романівська ШМ І (25)'!J20+'[1]Пулинська ШМ І (26)'!J20+'[1]Чуднівська ШМ І (27)'!J20+'[1]Житомирська ХШ РОЗДІЛ І (40)'!J20+'[1]Миропіль РОЗДІЛ І (40)'!J20</f>
        <v>0</v>
      </c>
      <c r="K20" s="16">
        <f>'[1]Муз школа Бердичів (6)'!K20+'[1] МШ № 5 жит. І  (5)'!K20+'[1] МШ № 4 жит. І  (4)'!K20+'[1] МШ № 3 жит. І  (3)'!K20+'[1] МШ № 2 жит. І  (2)'!K20+'[1] МШ № 1 жит. І '!K20+'[1]Бердичівська ХШ РОЗДІЛ І (2)'!K20+'[1]Коростишівська ХШ РОЗДІЛ І'!K20+'[1]Брусилівська РОЗДІЛ І '!K20+'[1]Хорошівська  І (5)'!K20+'[1]Новоград - вол  І (10)'!K20+'[1]Малин  І (7)'!K20+'[1]Коростенська  І (6)'!K20+'[1]Іршанська шм  І (5)'!K20+'[1]Любарська шм  І (4)'!K20+'[1]Коростишівська  І (3)'!K20+'[1]Ємільчинська(4)'!K20+'[1]Лугинська  І (6)'!K20+'[1]Першотравнева І (7)'!K20+'[1]Овруцька І (8)'!K20+'[1]Олевська І (9)'!K20+'[1]Овруцька ХШ РОЗДІЛ І (10)'!K20+'[1]Попільнянська І (11)'!K20+'[1]Радомишельська І (12)'!K20+'[1]Ружинська  І (13)'!K20+'[1]Черняхівська І (14)'!K20+'[1]Новоборівська  І (15)'!K20+'[1]Новогуйвинська І (16)'!K20+'[1]Барашівська  І (17)'!K20+'[1]Грозинська І (18)'!K20+'[1]Словечанська  І (19)'!K20+'[1]Сінгурівська І (20)'!K20+'[1]Високопічська ШМ І (21)'!K20+'[1]Андрушівська ШМ І (22)'!K20+'[1]Баранівська ШМ (23)'!K20+'[1]Романівська ШМ І (25)'!K20+'[1]Пулинська ШМ І (26)'!K20+'[1]Чуднівська ШМ І (27)'!K20+'[1]Житомирська ХШ РОЗДІЛ І (40)'!K20+'[1]Миропіль РОЗДІЛ І (40)'!K20</f>
        <v>0</v>
      </c>
      <c r="L20" s="16">
        <f>'[1]Муз школа Бердичів (6)'!L20+'[1] МШ № 5 жит. І  (5)'!L20+'[1] МШ № 4 жит. І  (4)'!L20+'[1] МШ № 3 жит. І  (3)'!L20+'[1] МШ № 2 жит. І  (2)'!L20+'[1] МШ № 1 жит. І '!L20+'[1]Бердичівська ХШ РОЗДІЛ І (2)'!L20+'[1]Коростишівська ХШ РОЗДІЛ І'!L20+'[1]Брусилівська РОЗДІЛ І '!L20+'[1]Хорошівська  І (5)'!L20+'[1]Новоград - вол  І (10)'!L20+'[1]Малин  І (7)'!L20+'[1]Коростенська  І (6)'!L20+'[1]Іршанська шм  І (5)'!L20+'[1]Любарська шм  І (4)'!L20+'[1]Коростишівська  І (3)'!L20+'[1]Ємільчинська(4)'!L20+'[1]Лугинська  І (6)'!L20+'[1]Першотравнева І (7)'!L20+'[1]Овруцька І (8)'!L20+'[1]Олевська І (9)'!L20+'[1]Овруцька ХШ РОЗДІЛ І (10)'!L20+'[1]Попільнянська І (11)'!L20+'[1]Радомишельська І (12)'!L20+'[1]Ружинська  І (13)'!L20+'[1]Черняхівська І (14)'!L20+'[1]Новоборівська  І (15)'!L20+'[1]Новогуйвинська І (16)'!L20+'[1]Барашівська  І (17)'!L20+'[1]Грозинська І (18)'!L20+'[1]Словечанська  І (19)'!L20+'[1]Сінгурівська І (20)'!L20+'[1]Високопічська ШМ І (21)'!L20+'[1]Андрушівська ШМ І (22)'!L20+'[1]Баранівська ШМ (23)'!L20+'[1]Романівська ШМ І (25)'!L20+'[1]Пулинська ШМ І (26)'!L20+'[1]Чуднівська ШМ І (27)'!L20+'[1]Житомирська ХШ РОЗДІЛ І (40)'!L20+'[1]Миропіль РОЗДІЛ І (40)'!L20</f>
        <v>0</v>
      </c>
      <c r="M20" s="16">
        <f>'[1]Муз школа Бердичів (6)'!M20+'[1] МШ № 5 жит. І  (5)'!M20+'[1] МШ № 4 жит. І  (4)'!M20+'[1] МШ № 3 жит. І  (3)'!M20+'[1] МШ № 2 жит. І  (2)'!M20+'[1] МШ № 1 жит. І '!M20+'[1]Бердичівська ХШ РОЗДІЛ І (2)'!M20+'[1]Коростишівська ХШ РОЗДІЛ І'!M20+'[1]Брусилівська РОЗДІЛ І '!M20+'[1]Хорошівська  І (5)'!M20+'[1]Новоград - вол  І (10)'!M20+'[1]Малин  І (7)'!M20+'[1]Коростенська  І (6)'!M20+'[1]Іршанська шм  І (5)'!M20+'[1]Любарська шм  І (4)'!M20+'[1]Коростишівська  І (3)'!M20+'[1]Ємільчинська(4)'!M20+'[1]Лугинська  І (6)'!M20+'[1]Першотравнева І (7)'!M20+'[1]Овруцька І (8)'!M20+'[1]Олевська І (9)'!M20+'[1]Овруцька ХШ РОЗДІЛ І (10)'!M20+'[1]Попільнянська І (11)'!M20+'[1]Радомишельська І (12)'!M20+'[1]Ружинська  І (13)'!M20+'[1]Черняхівська І (14)'!M20+'[1]Новоборівська  І (15)'!M20+'[1]Новогуйвинська І (16)'!M20+'[1]Барашівська  І (17)'!M20+'[1]Грозинська І (18)'!M20+'[1]Словечанська  І (19)'!M20+'[1]Сінгурівська І (20)'!M20+'[1]Високопічська ШМ І (21)'!M20+'[1]Андрушівська ШМ І (22)'!M20+'[1]Баранівська ШМ (23)'!M20+'[1]Романівська ШМ І (25)'!M20+'[1]Пулинська ШМ І (26)'!M20+'[1]Чуднівська ШМ І (27)'!M20+'[1]Житомирська ХШ РОЗДІЛ І (40)'!M20+'[1]Миропіль РОЗДІЛ І (40)'!M20</f>
        <v>3</v>
      </c>
      <c r="N20" s="16">
        <f>'[1]Муз школа Бердичів (6)'!N20+'[1] МШ № 5 жит. І  (5)'!N20+'[1] МШ № 4 жит. І  (4)'!N20+'[1] МШ № 3 жит. І  (3)'!N20+'[1] МШ № 2 жит. І  (2)'!N20+'[1] МШ № 1 жит. І '!N20+'[1]Бердичівська ХШ РОЗДІЛ І (2)'!N20+'[1]Коростишівська ХШ РОЗДІЛ І'!N20+'[1]Брусилівська РОЗДІЛ І '!N20+'[1]Хорошівська  І (5)'!N20+'[1]Новоград - вол  І (10)'!N20+'[1]Малин  І (7)'!N20+'[1]Коростенська  І (6)'!N20+'[1]Іршанська шм  І (5)'!N20+'[1]Любарська шм  І (4)'!N20+'[1]Коростишівська  І (3)'!N20+'[1]Ємільчинська(4)'!N20+'[1]Лугинська  І (6)'!N20+'[1]Першотравнева І (7)'!N20+'[1]Овруцька І (8)'!N20+'[1]Олевська І (9)'!N20+'[1]Овруцька ХШ РОЗДІЛ І (10)'!N20+'[1]Попільнянська І (11)'!N20+'[1]Радомишельська І (12)'!N20+'[1]Ружинська  І (13)'!N20+'[1]Черняхівська І (14)'!N20+'[1]Новоборівська  І (15)'!N20+'[1]Новогуйвинська І (16)'!N20+'[1]Барашівська  І (17)'!N20+'[1]Грозинська І (18)'!N20+'[1]Словечанська  І (19)'!N20+'[1]Сінгурівська І (20)'!N20+'[1]Високопічська ШМ І (21)'!N20+'[1]Андрушівська ШМ І (22)'!N20+'[1]Баранівська ШМ (23)'!N20+'[1]Романівська ШМ І (25)'!N20+'[1]Пулинська ШМ І (26)'!N20+'[1]Чуднівська ШМ І (27)'!N20+'[1]Житомирська ХШ РОЗДІЛ І (40)'!N20+'[1]Миропіль РОЗДІЛ І (40)'!N20</f>
        <v>0</v>
      </c>
      <c r="O20" s="16">
        <f>'[1]Муз школа Бердичів (6)'!O20+'[1] МШ № 5 жит. І  (5)'!O20+'[1] МШ № 4 жит. І  (4)'!O20+'[1] МШ № 3 жит. І  (3)'!O20+'[1] МШ № 2 жит. І  (2)'!O20+'[1] МШ № 1 жит. І '!O20+'[1]Бердичівська ХШ РОЗДІЛ І (2)'!O20+'[1]Коростишівська ХШ РОЗДІЛ І'!O20+'[1]Брусилівська РОЗДІЛ І '!O20+'[1]Хорошівська  І (5)'!O20+'[1]Новоград - вол  І (10)'!O20+'[1]Малин  І (7)'!O20+'[1]Коростенська  І (6)'!O20+'[1]Іршанська шм  І (5)'!O20+'[1]Любарська шм  І (4)'!O20+'[1]Коростишівська  І (3)'!O20+'[1]Ємільчинська(4)'!O20+'[1]Лугинська  І (6)'!O20+'[1]Першотравнева І (7)'!O20+'[1]Овруцька І (8)'!O20+'[1]Олевська І (9)'!O20+'[1]Овруцька ХШ РОЗДІЛ І (10)'!O20+'[1]Попільнянська І (11)'!O20+'[1]Радомишельська І (12)'!O20+'[1]Ружинська  І (13)'!O20+'[1]Черняхівська І (14)'!O20+'[1]Новоборівська  І (15)'!O20+'[1]Новогуйвинська І (16)'!O20+'[1]Барашівська  І (17)'!O20+'[1]Грозинська І (18)'!O20+'[1]Словечанська  І (19)'!O20+'[1]Сінгурівська І (20)'!O20+'[1]Високопічська ШМ І (21)'!O20+'[1]Андрушівська ШМ І (22)'!O20+'[1]Баранівська ШМ (23)'!O20+'[1]Романівська ШМ І (25)'!O20+'[1]Пулинська ШМ І (26)'!O20+'[1]Чуднівська ШМ І (27)'!O20+'[1]Житомирська ХШ РОЗДІЛ І (40)'!O20+'[1]Миропіль РОЗДІЛ І (40)'!O20</f>
        <v>0</v>
      </c>
      <c r="P20" s="16">
        <f>'[1]Муз школа Бердичів (6)'!P20+'[1] МШ № 5 жит. І  (5)'!P20+'[1] МШ № 4 жит. І  (4)'!P20+'[1] МШ № 3 жит. І  (3)'!P20+'[1] МШ № 2 жит. І  (2)'!P20+'[1] МШ № 1 жит. І '!P20+'[1]Бердичівська ХШ РОЗДІЛ І (2)'!P20+'[1]Коростишівська ХШ РОЗДІЛ І'!P20+'[1]Брусилівська РОЗДІЛ І '!P20+'[1]Хорошівська  І (5)'!P20+'[1]Новоград - вол  І (10)'!P20+'[1]Малин  І (7)'!P20+'[1]Коростенська  І (6)'!P20+'[1]Іршанська шм  І (5)'!P20+'[1]Любарська шм  І (4)'!P20+'[1]Коростишівська  І (3)'!P20+'[1]Ємільчинська(4)'!P20+'[1]Лугинська  І (6)'!P20+'[1]Першотравнева І (7)'!P20+'[1]Овруцька І (8)'!P20+'[1]Олевська І (9)'!P20+'[1]Овруцька ХШ РОЗДІЛ І (10)'!P20+'[1]Попільнянська І (11)'!P20+'[1]Радомишельська І (12)'!P20+'[1]Ружинська  І (13)'!P20+'[1]Черняхівська І (14)'!P20+'[1]Новоборівська  І (15)'!P20+'[1]Новогуйвинська І (16)'!P20+'[1]Барашівська  І (17)'!P20+'[1]Грозинська І (18)'!P20+'[1]Словечанська  І (19)'!P20+'[1]Сінгурівська І (20)'!P20+'[1]Високопічська ШМ І (21)'!P20+'[1]Андрушівська ШМ І (22)'!P20+'[1]Баранівська ШМ (23)'!P20+'[1]Романівська ШМ І (25)'!P20+'[1]Пулинська ШМ І (26)'!P20+'[1]Чуднівська ШМ І (27)'!P20+'[1]Житомирська ХШ РОЗДІЛ І (40)'!P20+'[1]Миропіль РОЗДІЛ І (40)'!P20</f>
        <v>0</v>
      </c>
      <c r="Q20" s="16">
        <f>'[1]Муз школа Бердичів (6)'!Q20+'[1] МШ № 5 жит. І  (5)'!Q20+'[1] МШ № 4 жит. І  (4)'!Q20+'[1] МШ № 3 жит. І  (3)'!Q20+'[1] МШ № 2 жит. І  (2)'!Q20+'[1] МШ № 1 жит. І '!Q20+'[1]Бердичівська ХШ РОЗДІЛ І (2)'!Q20+'[1]Коростишівська ХШ РОЗДІЛ І'!Q20+'[1]Брусилівська РОЗДІЛ І '!Q20+'[1]Хорошівська  І (5)'!Q20+'[1]Новоград - вол  І (10)'!Q20+'[1]Малин  І (7)'!Q20+'[1]Коростенська  І (6)'!Q20+'[1]Іршанська шм  І (5)'!Q20+'[1]Любарська шм  І (4)'!Q20+'[1]Коростишівська  І (3)'!Q20+'[1]Ємільчинська(4)'!Q20+'[1]Лугинська  І (6)'!Q20+'[1]Першотравнева І (7)'!Q20+'[1]Овруцька І (8)'!Q20+'[1]Олевська І (9)'!Q20+'[1]Овруцька ХШ РОЗДІЛ І (10)'!Q20+'[1]Попільнянська І (11)'!Q20+'[1]Радомишельська І (12)'!Q20+'[1]Ружинська  І (13)'!Q20+'[1]Черняхівська І (14)'!Q20+'[1]Новоборівська  І (15)'!Q20+'[1]Новогуйвинська І (16)'!Q20+'[1]Барашівська  І (17)'!Q20+'[1]Грозинська І (18)'!Q20+'[1]Словечанська  І (19)'!Q20+'[1]Сінгурівська І (20)'!Q20+'[1]Високопічська ШМ І (21)'!Q20+'[1]Андрушівська ШМ І (22)'!Q20+'[1]Баранівська ШМ (23)'!Q20+'[1]Романівська ШМ І (25)'!Q20+'[1]Пулинська ШМ І (26)'!Q20+'[1]Чуднівська ШМ І (27)'!Q20+'[1]Житомирська ХШ РОЗДІЛ І (40)'!Q20+'[1]Миропіль РОЗДІЛ І (40)'!Q20</f>
        <v>0</v>
      </c>
      <c r="R20" s="16">
        <f>'[1]Муз школа Бердичів (6)'!R20+'[1] МШ № 5 жит. І  (5)'!R20+'[1] МШ № 4 жит. І  (4)'!R20+'[1] МШ № 3 жит. І  (3)'!R20+'[1] МШ № 2 жит. І  (2)'!R20+'[1] МШ № 1 жит. І '!R20+'[1]Бердичівська ХШ РОЗДІЛ І (2)'!R20+'[1]Коростишівська ХШ РОЗДІЛ І'!R20+'[1]Брусилівська РОЗДІЛ І '!R20+'[1]Хорошівська  І (5)'!R20+'[1]Новоград - вол  І (10)'!R20+'[1]Малин  І (7)'!R20+'[1]Коростенська  І (6)'!R20+'[1]Іршанська шм  І (5)'!R20+'[1]Любарська шм  І (4)'!R20+'[1]Коростишівська  І (3)'!R20+'[1]Ємільчинська(4)'!R20+'[1]Лугинська  І (6)'!R20+'[1]Першотравнева І (7)'!R20+'[1]Овруцька І (8)'!R20+'[1]Олевська І (9)'!R20+'[1]Овруцька ХШ РОЗДІЛ І (10)'!R20+'[1]Попільнянська І (11)'!R20+'[1]Радомишельська І (12)'!R20+'[1]Ружинська  І (13)'!R20+'[1]Черняхівська І (14)'!R20+'[1]Новоборівська  І (15)'!R20+'[1]Новогуйвинська І (16)'!R20+'[1]Барашівська  І (17)'!R20+'[1]Грозинська І (18)'!R20+'[1]Словечанська  І (19)'!R20+'[1]Сінгурівська І (20)'!R20+'[1]Високопічська ШМ І (21)'!R20+'[1]Андрушівська ШМ І (22)'!R20+'[1]Баранівська ШМ (23)'!R20+'[1]Романівська ШМ І (25)'!R20+'[1]Пулинська ШМ І (26)'!R20+'[1]Чуднівська ШМ І (27)'!R20+'[1]Житомирська ХШ РОЗДІЛ І (40)'!R20+'[1]Миропіль РОЗДІЛ І (40)'!R20</f>
        <v>0</v>
      </c>
      <c r="S20" s="16">
        <f>'[1]Муз школа Бердичів (6)'!S20+'[1] МШ № 5 жит. І  (5)'!S20+'[1] МШ № 4 жит. І  (4)'!S20+'[1] МШ № 3 жит. І  (3)'!S20+'[1] МШ № 2 жит. І  (2)'!S20+'[1] МШ № 1 жит. І '!S20+'[1]Бердичівська ХШ РОЗДІЛ І (2)'!S20+'[1]Коростишівська ХШ РОЗДІЛ І'!S20+'[1]Брусилівська РОЗДІЛ І '!S20+'[1]Хорошівська  І (5)'!S20+'[1]Новоград - вол  І (10)'!S20+'[1]Малин  І (7)'!S20+'[1]Коростенська  І (6)'!S20+'[1]Іршанська шм  І (5)'!S20+'[1]Любарська шм  І (4)'!S20+'[1]Коростишівська  І (3)'!S20+'[1]Ємільчинська(4)'!S20+'[1]Лугинська  І (6)'!S20+'[1]Першотравнева І (7)'!S20+'[1]Овруцька І (8)'!S20+'[1]Олевська І (9)'!S20+'[1]Овруцька ХШ РОЗДІЛ І (10)'!S20+'[1]Попільнянська І (11)'!S20+'[1]Радомишельська І (12)'!S20+'[1]Ружинська  І (13)'!S20+'[1]Черняхівська І (14)'!S20+'[1]Новоборівська  І (15)'!S20+'[1]Новогуйвинська І (16)'!S20+'[1]Барашівська  І (17)'!S20+'[1]Грозинська І (18)'!S20+'[1]Словечанська  І (19)'!S20+'[1]Сінгурівська І (20)'!S20+'[1]Високопічська ШМ І (21)'!S20+'[1]Андрушівська ШМ І (22)'!S20+'[1]Баранівська ШМ (23)'!S20+'[1]Романівська ШМ І (25)'!S20+'[1]Пулинська ШМ І (26)'!S20+'[1]Чуднівська ШМ І (27)'!S20+'[1]Житомирська ХШ РОЗДІЛ І (40)'!S20+'[1]Миропіль РОЗДІЛ І (40)'!S20</f>
        <v>0</v>
      </c>
      <c r="T20" s="16">
        <f>'[1]Муз школа Бердичів (6)'!T20+'[1] МШ № 5 жит. І  (5)'!T20+'[1] МШ № 4 жит. І  (4)'!T20+'[1] МШ № 3 жит. І  (3)'!T20+'[1] МШ № 2 жит. І  (2)'!T20+'[1] МШ № 1 жит. І '!T20+'[1]Бердичівська ХШ РОЗДІЛ І (2)'!T20+'[1]Коростишівська ХШ РОЗДІЛ І'!T20+'[1]Брусилівська РОЗДІЛ І '!T20+'[1]Хорошівська  І (5)'!T20+'[1]Новоград - вол  І (10)'!T20+'[1]Малин  І (7)'!T20+'[1]Коростенська  І (6)'!T20+'[1]Іршанська шм  І (5)'!T20+'[1]Любарська шм  І (4)'!T20+'[1]Коростишівська  І (3)'!T20+'[1]Ємільчинська(4)'!T20+'[1]Лугинська  І (6)'!T20+'[1]Першотравнева І (7)'!T20+'[1]Овруцька І (8)'!T20+'[1]Олевська І (9)'!T20+'[1]Овруцька ХШ РОЗДІЛ І (10)'!T20+'[1]Попільнянська І (11)'!T20+'[1]Радомишельська І (12)'!T20+'[1]Ружинська  І (13)'!T20+'[1]Черняхівська І (14)'!T20+'[1]Новоборівська  І (15)'!T20+'[1]Новогуйвинська І (16)'!T20+'[1]Барашівська  І (17)'!T20+'[1]Грозинська І (18)'!T20+'[1]Словечанська  І (19)'!T20+'[1]Сінгурівська І (20)'!T20+'[1]Високопічська ШМ І (21)'!T20+'[1]Андрушівська ШМ І (22)'!T20+'[1]Баранівська ШМ (23)'!T20+'[1]Романівська ШМ І (25)'!T20+'[1]Пулинська ШМ І (26)'!T20+'[1]Чуднівська ШМ І (27)'!T20+'[1]Житомирська ХШ РОЗДІЛ І (40)'!T20+'[1]Миропіль РОЗДІЛ І (40)'!T20</f>
        <v>0</v>
      </c>
      <c r="U20" s="16">
        <f>'[1]Муз школа Бердичів (6)'!U20+'[1] МШ № 5 жит. І  (5)'!U20+'[1] МШ № 4 жит. І  (4)'!U20+'[1] МШ № 3 жит. І  (3)'!U20+'[1] МШ № 2 жит. І  (2)'!U20+'[1] МШ № 1 жит. І '!U20+'[1]Бердичівська ХШ РОЗДІЛ І (2)'!U20+'[1]Коростишівська ХШ РОЗДІЛ І'!U20+'[1]Брусилівська РОЗДІЛ І '!U20+'[1]Хорошівська  І (5)'!U20+'[1]Новоград - вол  І (10)'!U20+'[1]Малин  І (7)'!U20+'[1]Коростенська  І (6)'!U20+'[1]Іршанська шм  І (5)'!U20+'[1]Любарська шм  І (4)'!U20+'[1]Коростишівська  І (3)'!U20+'[1]Ємільчинська(4)'!U20+'[1]Лугинська  І (6)'!U20+'[1]Першотравнева І (7)'!U20+'[1]Овруцька І (8)'!U20+'[1]Олевська І (9)'!U20+'[1]Овруцька ХШ РОЗДІЛ І (10)'!U20+'[1]Попільнянська І (11)'!U20+'[1]Радомишельська І (12)'!U20+'[1]Ружинська  І (13)'!U20+'[1]Черняхівська І (14)'!U20+'[1]Новоборівська  І (15)'!U20+'[1]Новогуйвинська І (16)'!U20+'[1]Барашівська  І (17)'!U20+'[1]Грозинська І (18)'!U20+'[1]Словечанська  І (19)'!U20+'[1]Сінгурівська І (20)'!U20+'[1]Високопічська ШМ І (21)'!U20+'[1]Андрушівська ШМ І (22)'!U20+'[1]Баранівська ШМ (23)'!U20+'[1]Романівська ШМ І (25)'!U20+'[1]Пулинська ШМ І (26)'!U20+'[1]Чуднівська ШМ І (27)'!U20+'[1]Житомирська ХШ РОЗДІЛ І (40)'!U20+'[1]Миропіль РОЗДІЛ І (40)'!U20</f>
        <v>0</v>
      </c>
      <c r="V20" s="16">
        <f>'[1]Муз школа Бердичів (6)'!V20+'[1] МШ № 5 жит. І  (5)'!V20+'[1] МШ № 4 жит. І  (4)'!V20+'[1] МШ № 3 жит. І  (3)'!V20+'[1] МШ № 2 жит. І  (2)'!V20+'[1] МШ № 1 жит. І '!V20+'[1]Бердичівська ХШ РОЗДІЛ І (2)'!V20+'[1]Коростишівська ХШ РОЗДІЛ І'!V20+'[1]Брусилівська РОЗДІЛ І '!V20+'[1]Хорошівська  І (5)'!V20+'[1]Новоград - вол  І (10)'!V20+'[1]Малин  І (7)'!V20+'[1]Коростенська  І (6)'!V20+'[1]Іршанська шм  І (5)'!V20+'[1]Любарська шм  І (4)'!V20+'[1]Коростишівська  І (3)'!V20+'[1]Ємільчинська(4)'!V20+'[1]Лугинська  І (6)'!V20+'[1]Першотравнева І (7)'!V20+'[1]Овруцька І (8)'!V20+'[1]Олевська І (9)'!V20+'[1]Овруцька ХШ РОЗДІЛ І (10)'!V20+'[1]Попільнянська І (11)'!V20+'[1]Радомишельська І (12)'!V20+'[1]Ружинська  І (13)'!V20+'[1]Черняхівська І (14)'!V20+'[1]Новоборівська  І (15)'!V20+'[1]Новогуйвинська І (16)'!V20+'[1]Барашівська  І (17)'!V20+'[1]Грозинська І (18)'!V20+'[1]Словечанська  І (19)'!V20+'[1]Сінгурівська І (20)'!V20+'[1]Високопічська ШМ І (21)'!V20+'[1]Андрушівська ШМ І (22)'!V20+'[1]Баранівська ШМ (23)'!V20+'[1]Романівська ШМ І (25)'!V20+'[1]Пулинська ШМ І (26)'!V20+'[1]Чуднівська ШМ І (27)'!V20+'[1]Житомирська ХШ РОЗДІЛ І (40)'!V20+'[1]Миропіль РОЗДІЛ І (40)'!V20</f>
        <v>0</v>
      </c>
      <c r="W20" s="16">
        <f>'[1]Муз школа Бердичів (6)'!W20+'[1] МШ № 5 жит. І  (5)'!W20+'[1] МШ № 4 жит. І  (4)'!W20+'[1] МШ № 3 жит. І  (3)'!W20+'[1] МШ № 2 жит. І  (2)'!W20+'[1] МШ № 1 жит. І '!W20+'[1]Бердичівська ХШ РОЗДІЛ І (2)'!W20+'[1]Коростишівська ХШ РОЗДІЛ І'!W20+'[1]Брусилівська РОЗДІЛ І '!W20+'[1]Хорошівська  І (5)'!W20+'[1]Новоград - вол  І (10)'!W20+'[1]Малин  І (7)'!W20+'[1]Коростенська  І (6)'!W20+'[1]Іршанська шм  І (5)'!W20+'[1]Любарська шм  І (4)'!W20+'[1]Коростишівська  І (3)'!W20+'[1]Ємільчинська(4)'!W20+'[1]Лугинська  І (6)'!W20+'[1]Першотравнева І (7)'!W20+'[1]Овруцька І (8)'!W20+'[1]Олевська І (9)'!W20+'[1]Овруцька ХШ РОЗДІЛ І (10)'!W20+'[1]Попільнянська І (11)'!W20+'[1]Радомишельська І (12)'!W20+'[1]Ружинська  І (13)'!W20+'[1]Черняхівська І (14)'!W20+'[1]Новоборівська  І (15)'!W20+'[1]Новогуйвинська І (16)'!W20+'[1]Барашівська  І (17)'!W20+'[1]Грозинська І (18)'!W20+'[1]Словечанська  І (19)'!W20+'[1]Сінгурівська І (20)'!W20+'[1]Високопічська ШМ І (21)'!W20+'[1]Андрушівська ШМ І (22)'!W20+'[1]Баранівська ШМ (23)'!W20+'[1]Романівська ШМ І (25)'!W20+'[1]Пулинська ШМ І (26)'!W20+'[1]Чуднівська ШМ І (27)'!W20+'[1]Житомирська ХШ РОЗДІЛ І (40)'!W20+'[1]Миропіль РОЗДІЛ І (40)'!W20</f>
        <v>0</v>
      </c>
      <c r="X20" s="16">
        <f>'[1]Муз школа Бердичів (6)'!X20+'[1] МШ № 5 жит. І  (5)'!X20+'[1] МШ № 4 жит. І  (4)'!X20+'[1] МШ № 3 жит. І  (3)'!X20+'[1] МШ № 2 жит. І  (2)'!X20+'[1] МШ № 1 жит. І '!X20+'[1]Бердичівська ХШ РОЗДІЛ І (2)'!X20+'[1]Коростишівська ХШ РОЗДІЛ І'!X20+'[1]Брусилівська РОЗДІЛ І '!X20+'[1]Хорошівська  І (5)'!X20+'[1]Новоград - вол  І (10)'!X20+'[1]Малин  І (7)'!X20+'[1]Коростенська  І (6)'!X20+'[1]Іршанська шм  І (5)'!X20+'[1]Любарська шм  І (4)'!X20+'[1]Коростишівська  І (3)'!X20+'[1]Ємільчинська(4)'!X20+'[1]Лугинська  І (6)'!X20+'[1]Першотравнева І (7)'!X20+'[1]Овруцька І (8)'!X20+'[1]Олевська І (9)'!X20+'[1]Овруцька ХШ РОЗДІЛ І (10)'!X20+'[1]Попільнянська І (11)'!X20+'[1]Радомишельська І (12)'!X20+'[1]Ружинська  І (13)'!X20+'[1]Черняхівська І (14)'!X20+'[1]Новоборівська  І (15)'!X20+'[1]Новогуйвинська І (16)'!X20+'[1]Барашівська  І (17)'!X20+'[1]Грозинська І (18)'!X20+'[1]Словечанська  І (19)'!X20+'[1]Сінгурівська І (20)'!X20+'[1]Високопічська ШМ І (21)'!X20+'[1]Андрушівська ШМ І (22)'!X20+'[1]Баранівська ШМ (23)'!X20+'[1]Романівська ШМ І (25)'!X20+'[1]Пулинська ШМ І (26)'!X20+'[1]Чуднівська ШМ І (27)'!X20+'[1]Житомирська ХШ РОЗДІЛ І (40)'!X20+'[1]Миропіль РОЗДІЛ І (40)'!X20</f>
        <v>0</v>
      </c>
    </row>
    <row r="21" spans="1:24" ht="36.75" customHeight="1" x14ac:dyDescent="0.25">
      <c r="A21" s="20" t="s">
        <v>41</v>
      </c>
      <c r="B21" s="19">
        <v>15</v>
      </c>
      <c r="C21" s="16">
        <f>'[1]Муз школа Бердичів (6)'!C21+'[1] МШ № 5 жит. І  (5)'!C21+'[1] МШ № 4 жит. І  (4)'!C21+'[1] МШ № 3 жит. І  (3)'!C21+'[1] МШ № 2 жит. І  (2)'!C21+'[1] МШ № 1 жит. І '!C21+'[1]Бердичівська ХШ РОЗДІЛ І (2)'!C21+'[1]Коростишівська ХШ РОЗДІЛ І'!C21+'[1]Брусилівська РОЗДІЛ І '!C21+'[1]Хорошівська  І (5)'!C21+'[1]Новоград - вол  І (10)'!C21+'[1]Малин  І (7)'!C21+'[1]Коростенська  І (6)'!C21+'[1]Іршанська шм  І (5)'!C21+'[1]Любарська шм  І (4)'!C21+'[1]Коростишівська  І (3)'!C21+'[1]Ємільчинська(4)'!C21+'[1]Лугинська  І (6)'!C21+'[1]Першотравнева І (7)'!C21+'[1]Овруцька І (8)'!C21+'[1]Олевська І (9)'!C21+'[1]Овруцька ХШ РОЗДІЛ І (10)'!C21+'[1]Попільнянська І (11)'!C21+'[1]Радомишельська І (12)'!C21+'[1]Ружинська  І (13)'!C21+'[1]Черняхівська І (14)'!C21+'[1]Новоборівська  І (15)'!C21+'[1]Новогуйвинська І (16)'!C21+'[1]Барашівська  І (17)'!C21+'[1]Грозинська І (18)'!C21+'[1]Словечанська  І (19)'!C21+'[1]Сінгурівська І (20)'!C21+'[1]Високопічська ШМ І (21)'!C21+'[1]Андрушівська ШМ І (22)'!C21+'[1]Баранівська ШМ (23)'!C21+'[1]Романівська ШМ І (25)'!C21+'[1]Пулинська ШМ І (26)'!C21+'[1]Чуднівська ШМ І (27)'!C21+'[1]Житомирська ХШ РОЗДІЛ І (40)'!C21+'[1]Миропіль РОЗДІЛ І (40)'!C21</f>
        <v>2</v>
      </c>
      <c r="D21" s="16">
        <f>'[1]Муз школа Бердичів (6)'!D21+'[1] МШ № 5 жит. І  (5)'!D21+'[1] МШ № 4 жит. І  (4)'!D21+'[1] МШ № 3 жит. І  (3)'!D21+'[1] МШ № 2 жит. І  (2)'!D21+'[1] МШ № 1 жит. І '!D21+'[1]Бердичівська ХШ РОЗДІЛ І (2)'!D21+'[1]Коростишівська ХШ РОЗДІЛ І'!D21+'[1]Брусилівська РОЗДІЛ І '!D21+'[1]Хорошівська  І (5)'!D21+'[1]Новоград - вол  І (10)'!D21+'[1]Малин  І (7)'!D21+'[1]Коростенська  І (6)'!D21+'[1]Іршанська шм  І (5)'!D21+'[1]Любарська шм  І (4)'!D21+'[1]Коростишівська  І (3)'!D21+'[1]Ємільчинська(4)'!D21+'[1]Лугинська  І (6)'!D21+'[1]Першотравнева І (7)'!D21+'[1]Овруцька І (8)'!D21+'[1]Олевська І (9)'!D21+'[1]Овруцька ХШ РОЗДІЛ І (10)'!D21+'[1]Попільнянська І (11)'!D21+'[1]Радомишельська І (12)'!D21+'[1]Ружинська  І (13)'!D21+'[1]Черняхівська І (14)'!D21+'[1]Новоборівська  І (15)'!D21+'[1]Новогуйвинська І (16)'!D21+'[1]Барашівська  І (17)'!D21+'[1]Грозинська І (18)'!D21+'[1]Словечанська  І (19)'!D21+'[1]Сінгурівська І (20)'!D21+'[1]Високопічська ШМ І (21)'!D21+'[1]Андрушівська ШМ І (22)'!D21+'[1]Баранівська ШМ (23)'!D21+'[1]Романівська ШМ І (25)'!D21+'[1]Пулинська ШМ І (26)'!D21+'[1]Чуднівська ШМ І (27)'!D21+'[1]Житомирська ХШ РОЗДІЛ І (40)'!D21+'[1]Миропіль РОЗДІЛ І (40)'!D21</f>
        <v>1</v>
      </c>
      <c r="E21" s="16">
        <f>'[1]Муз школа Бердичів (6)'!E21+'[1] МШ № 5 жит. І  (5)'!E21+'[1] МШ № 4 жит. І  (4)'!E21+'[1] МШ № 3 жит. І  (3)'!E21+'[1] МШ № 2 жит. І  (2)'!E21+'[1] МШ № 1 жит. І '!E21+'[1]Бердичівська ХШ РОЗДІЛ І (2)'!E21+'[1]Коростишівська ХШ РОЗДІЛ І'!E21+'[1]Брусилівська РОЗДІЛ І '!E21+'[1]Хорошівська  І (5)'!E21+'[1]Новоград - вол  І (10)'!E21+'[1]Малин  І (7)'!E21+'[1]Коростенська  І (6)'!E21+'[1]Іршанська шм  І (5)'!E21+'[1]Любарська шм  І (4)'!E21+'[1]Коростишівська  І (3)'!E21+'[1]Ємільчинська(4)'!E21+'[1]Лугинська  І (6)'!E21+'[1]Першотравнева І (7)'!E21+'[1]Овруцька І (8)'!E21+'[1]Олевська І (9)'!E21+'[1]Овруцька ХШ РОЗДІЛ І (10)'!E21+'[1]Попільнянська І (11)'!E21+'[1]Радомишельська І (12)'!E21+'[1]Ружинська  І (13)'!E21+'[1]Черняхівська І (14)'!E21+'[1]Новоборівська  І (15)'!E21+'[1]Новогуйвинська І (16)'!E21+'[1]Барашівська  І (17)'!E21+'[1]Грозинська І (18)'!E21+'[1]Словечанська  І (19)'!E21+'[1]Сінгурівська І (20)'!E21+'[1]Високопічська ШМ І (21)'!E21+'[1]Андрушівська ШМ І (22)'!E21+'[1]Баранівська ШМ (23)'!E21+'[1]Романівська ШМ І (25)'!E21+'[1]Пулинська ШМ І (26)'!E21+'[1]Чуднівська ШМ І (27)'!E21+'[1]Житомирська ХШ РОЗДІЛ І (40)'!E21+'[1]Миропіль РОЗДІЛ І (40)'!E21</f>
        <v>1</v>
      </c>
      <c r="F21" s="16">
        <f>'[1]Муз школа Бердичів (6)'!F21+'[1] МШ № 5 жит. І  (5)'!F21+'[1] МШ № 4 жит. І  (4)'!F21+'[1] МШ № 3 жит. І  (3)'!F21+'[1] МШ № 2 жит. І  (2)'!F21+'[1] МШ № 1 жит. І '!F21+'[1]Бердичівська ХШ РОЗДІЛ І (2)'!F21+'[1]Коростишівська ХШ РОЗДІЛ І'!F21+'[1]Брусилівська РОЗДІЛ І '!F21+'[1]Хорошівська  І (5)'!F21+'[1]Новоград - вол  І (10)'!F21+'[1]Малин  І (7)'!F21+'[1]Коростенська  І (6)'!F21+'[1]Іршанська шм  І (5)'!F21+'[1]Любарська шм  І (4)'!F21+'[1]Коростишівська  І (3)'!F21+'[1]Ємільчинська(4)'!F21+'[1]Лугинська  І (6)'!F21+'[1]Першотравнева І (7)'!F21+'[1]Овруцька І (8)'!F21+'[1]Олевська І (9)'!F21+'[1]Овруцька ХШ РОЗДІЛ І (10)'!F21+'[1]Попільнянська І (11)'!F21+'[1]Радомишельська І (12)'!F21+'[1]Ружинська  І (13)'!F21+'[1]Черняхівська І (14)'!F21+'[1]Новоборівська  І (15)'!F21+'[1]Новогуйвинська І (16)'!F21+'[1]Барашівська  І (17)'!F21+'[1]Грозинська І (18)'!F21+'[1]Словечанська  І (19)'!F21+'[1]Сінгурівська І (20)'!F21+'[1]Високопічська ШМ І (21)'!F21+'[1]Андрушівська ШМ І (22)'!F21+'[1]Баранівська ШМ (23)'!F21+'[1]Романівська ШМ І (25)'!F21+'[1]Пулинська ШМ І (26)'!F21+'[1]Чуднівська ШМ І (27)'!F21+'[1]Житомирська ХШ РОЗДІЛ І (40)'!F21+'[1]Миропіль РОЗДІЛ І (40)'!F21</f>
        <v>0</v>
      </c>
      <c r="G21" s="16">
        <f>'[1]Муз школа Бердичів (6)'!G21+'[1] МШ № 5 жит. І  (5)'!G21+'[1] МШ № 4 жит. І  (4)'!G21+'[1] МШ № 3 жит. І  (3)'!G21+'[1] МШ № 2 жит. І  (2)'!G21+'[1] МШ № 1 жит. І '!G21+'[1]Бердичівська ХШ РОЗДІЛ І (2)'!G21+'[1]Коростишівська ХШ РОЗДІЛ І'!G21+'[1]Брусилівська РОЗДІЛ І '!G21+'[1]Хорошівська  І (5)'!G21+'[1]Новоград - вол  І (10)'!G21+'[1]Малин  І (7)'!G21+'[1]Коростенська  І (6)'!G21+'[1]Іршанська шм  І (5)'!G21+'[1]Любарська шм  І (4)'!G21+'[1]Коростишівська  І (3)'!G21+'[1]Ємільчинська(4)'!G21+'[1]Лугинська  І (6)'!G21+'[1]Першотравнева І (7)'!G21+'[1]Овруцька І (8)'!G21+'[1]Олевська І (9)'!G21+'[1]Овруцька ХШ РОЗДІЛ І (10)'!G21+'[1]Попільнянська І (11)'!G21+'[1]Радомишельська І (12)'!G21+'[1]Ружинська  І (13)'!G21+'[1]Черняхівська І (14)'!G21+'[1]Новоборівська  І (15)'!G21+'[1]Новогуйвинська І (16)'!G21+'[1]Барашівська  І (17)'!G21+'[1]Грозинська І (18)'!G21+'[1]Словечанська  І (19)'!G21+'[1]Сінгурівська І (20)'!G21+'[1]Високопічська ШМ І (21)'!G21+'[1]Андрушівська ШМ І (22)'!G21+'[1]Баранівська ШМ (23)'!G21+'[1]Романівська ШМ І (25)'!G21+'[1]Пулинська ШМ І (26)'!G21+'[1]Чуднівська ШМ І (27)'!G21+'[1]Житомирська ХШ РОЗДІЛ І (40)'!G21+'[1]Миропіль РОЗДІЛ І (40)'!G21</f>
        <v>0</v>
      </c>
      <c r="H21" s="16">
        <f>'[1]Муз школа Бердичів (6)'!H21+'[1] МШ № 5 жит. І  (5)'!H21+'[1] МШ № 4 жит. І  (4)'!H21+'[1] МШ № 3 жит. І  (3)'!H21+'[1] МШ № 2 жит. І  (2)'!H21+'[1] МШ № 1 жит. І '!H21+'[1]Бердичівська ХШ РОЗДІЛ І (2)'!H21+'[1]Коростишівська ХШ РОЗДІЛ І'!H21+'[1]Брусилівська РОЗДІЛ І '!H21+'[1]Хорошівська  І (5)'!H21+'[1]Новоград - вол  І (10)'!H21+'[1]Малин  І (7)'!H21+'[1]Коростенська  І (6)'!H21+'[1]Іршанська шм  І (5)'!H21+'[1]Любарська шм  І (4)'!H21+'[1]Коростишівська  І (3)'!H21+'[1]Ємільчинська(4)'!H21+'[1]Лугинська  І (6)'!H21+'[1]Першотравнева І (7)'!H21+'[1]Овруцька І (8)'!H21+'[1]Олевська І (9)'!H21+'[1]Овруцька ХШ РОЗДІЛ І (10)'!H21+'[1]Попільнянська І (11)'!H21+'[1]Радомишельська І (12)'!H21+'[1]Ружинська  І (13)'!H21+'[1]Черняхівська І (14)'!H21+'[1]Новоборівська  І (15)'!H21+'[1]Новогуйвинська І (16)'!H21+'[1]Барашівська  І (17)'!H21+'[1]Грозинська І (18)'!H21+'[1]Словечанська  І (19)'!H21+'[1]Сінгурівська І (20)'!H21+'[1]Високопічська ШМ І (21)'!H21+'[1]Андрушівська ШМ І (22)'!H21+'[1]Баранівська ШМ (23)'!H21+'[1]Романівська ШМ І (25)'!H21+'[1]Пулинська ШМ І (26)'!H21+'[1]Чуднівська ШМ І (27)'!H21+'[1]Житомирська ХШ РОЗДІЛ І (40)'!H21+'[1]Миропіль РОЗДІЛ І (40)'!H21</f>
        <v>0</v>
      </c>
      <c r="I21" s="16">
        <f>'[1]Муз школа Бердичів (6)'!I21+'[1] МШ № 5 жит. І  (5)'!I21+'[1] МШ № 4 жит. І  (4)'!I21+'[1] МШ № 3 жит. І  (3)'!I21+'[1] МШ № 2 жит. І  (2)'!I21+'[1] МШ № 1 жит. І '!I21+'[1]Бердичівська ХШ РОЗДІЛ І (2)'!I21+'[1]Коростишівська ХШ РОЗДІЛ І'!I21+'[1]Брусилівська РОЗДІЛ І '!I21+'[1]Хорошівська  І (5)'!I21+'[1]Новоград - вол  І (10)'!I21+'[1]Малин  І (7)'!I21+'[1]Коростенська  І (6)'!I21+'[1]Іршанська шм  І (5)'!I21+'[1]Любарська шм  І (4)'!I21+'[1]Коростишівська  І (3)'!I21+'[1]Ємільчинська(4)'!I21+'[1]Лугинська  І (6)'!I21+'[1]Першотравнева І (7)'!I21+'[1]Овруцька І (8)'!I21+'[1]Олевська І (9)'!I21+'[1]Овруцька ХШ РОЗДІЛ І (10)'!I21+'[1]Попільнянська І (11)'!I21+'[1]Радомишельська І (12)'!I21+'[1]Ружинська  І (13)'!I21+'[1]Черняхівська І (14)'!I21+'[1]Новоборівська  І (15)'!I21+'[1]Новогуйвинська І (16)'!I21+'[1]Барашівська  І (17)'!I21+'[1]Грозинська І (18)'!I21+'[1]Словечанська  І (19)'!I21+'[1]Сінгурівська І (20)'!I21+'[1]Високопічська ШМ І (21)'!I21+'[1]Андрушівська ШМ І (22)'!I21+'[1]Баранівська ШМ (23)'!I21+'[1]Романівська ШМ І (25)'!I21+'[1]Пулинська ШМ І (26)'!I21+'[1]Чуднівська ШМ І (27)'!I21+'[1]Житомирська ХШ РОЗДІЛ І (40)'!I21+'[1]Миропіль РОЗДІЛ І (40)'!I21</f>
        <v>0</v>
      </c>
      <c r="J21" s="16">
        <f>'[1]Муз школа Бердичів (6)'!J21+'[1] МШ № 5 жит. І  (5)'!J21+'[1] МШ № 4 жит. І  (4)'!J21+'[1] МШ № 3 жит. І  (3)'!J21+'[1] МШ № 2 жит. І  (2)'!J21+'[1] МШ № 1 жит. І '!J21+'[1]Бердичівська ХШ РОЗДІЛ І (2)'!J21+'[1]Коростишівська ХШ РОЗДІЛ І'!J21+'[1]Брусилівська РОЗДІЛ І '!J21+'[1]Хорошівська  І (5)'!J21+'[1]Новоград - вол  І (10)'!J21+'[1]Малин  І (7)'!J21+'[1]Коростенська  І (6)'!J21+'[1]Іршанська шм  І (5)'!J21+'[1]Любарська шм  І (4)'!J21+'[1]Коростишівська  І (3)'!J21+'[1]Ємільчинська(4)'!J21+'[1]Лугинська  І (6)'!J21+'[1]Першотравнева І (7)'!J21+'[1]Овруцька І (8)'!J21+'[1]Олевська І (9)'!J21+'[1]Овруцька ХШ РОЗДІЛ І (10)'!J21+'[1]Попільнянська І (11)'!J21+'[1]Радомишельська І (12)'!J21+'[1]Ружинська  І (13)'!J21+'[1]Черняхівська І (14)'!J21+'[1]Новоборівська  І (15)'!J21+'[1]Новогуйвинська І (16)'!J21+'[1]Барашівська  І (17)'!J21+'[1]Грозинська І (18)'!J21+'[1]Словечанська  І (19)'!J21+'[1]Сінгурівська І (20)'!J21+'[1]Високопічська ШМ І (21)'!J21+'[1]Андрушівська ШМ І (22)'!J21+'[1]Баранівська ШМ (23)'!J21+'[1]Романівська ШМ І (25)'!J21+'[1]Пулинська ШМ І (26)'!J21+'[1]Чуднівська ШМ І (27)'!J21+'[1]Житомирська ХШ РОЗДІЛ І (40)'!J21+'[1]Миропіль РОЗДІЛ І (40)'!J21</f>
        <v>0</v>
      </c>
      <c r="K21" s="16">
        <f>'[1]Муз школа Бердичів (6)'!K21+'[1] МШ № 5 жит. І  (5)'!K21+'[1] МШ № 4 жит. І  (4)'!K21+'[1] МШ № 3 жит. І  (3)'!K21+'[1] МШ № 2 жит. І  (2)'!K21+'[1] МШ № 1 жит. І '!K21+'[1]Бердичівська ХШ РОЗДІЛ І (2)'!K21+'[1]Коростишівська ХШ РОЗДІЛ І'!K21+'[1]Брусилівська РОЗДІЛ І '!K21+'[1]Хорошівська  І (5)'!K21+'[1]Новоград - вол  І (10)'!K21+'[1]Малин  І (7)'!K21+'[1]Коростенська  І (6)'!K21+'[1]Іршанська шм  І (5)'!K21+'[1]Любарська шм  І (4)'!K21+'[1]Коростишівська  І (3)'!K21+'[1]Ємільчинська(4)'!K21+'[1]Лугинська  І (6)'!K21+'[1]Першотравнева І (7)'!K21+'[1]Овруцька І (8)'!K21+'[1]Олевська І (9)'!K21+'[1]Овруцька ХШ РОЗДІЛ І (10)'!K21+'[1]Попільнянська І (11)'!K21+'[1]Радомишельська І (12)'!K21+'[1]Ружинська  І (13)'!K21+'[1]Черняхівська І (14)'!K21+'[1]Новоборівська  І (15)'!K21+'[1]Новогуйвинська І (16)'!K21+'[1]Барашівська  І (17)'!K21+'[1]Грозинська І (18)'!K21+'[1]Словечанська  І (19)'!K21+'[1]Сінгурівська І (20)'!K21+'[1]Високопічська ШМ І (21)'!K21+'[1]Андрушівська ШМ І (22)'!K21+'[1]Баранівська ШМ (23)'!K21+'[1]Романівська ШМ І (25)'!K21+'[1]Пулинська ШМ І (26)'!K21+'[1]Чуднівська ШМ І (27)'!K21+'[1]Житомирська ХШ РОЗДІЛ І (40)'!K21+'[1]Миропіль РОЗДІЛ І (40)'!K21</f>
        <v>0</v>
      </c>
      <c r="L21" s="16">
        <f>'[1]Муз школа Бердичів (6)'!L21+'[1] МШ № 5 жит. І  (5)'!L21+'[1] МШ № 4 жит. І  (4)'!L21+'[1] МШ № 3 жит. І  (3)'!L21+'[1] МШ № 2 жит. І  (2)'!L21+'[1] МШ № 1 жит. І '!L21+'[1]Бердичівська ХШ РОЗДІЛ І (2)'!L21+'[1]Коростишівська ХШ РОЗДІЛ І'!L21+'[1]Брусилівська РОЗДІЛ І '!L21+'[1]Хорошівська  І (5)'!L21+'[1]Новоград - вол  І (10)'!L21+'[1]Малин  І (7)'!L21+'[1]Коростенська  І (6)'!L21+'[1]Іршанська шм  І (5)'!L21+'[1]Любарська шм  І (4)'!L21+'[1]Коростишівська  І (3)'!L21+'[1]Ємільчинська(4)'!L21+'[1]Лугинська  І (6)'!L21+'[1]Першотравнева І (7)'!L21+'[1]Овруцька І (8)'!L21+'[1]Олевська І (9)'!L21+'[1]Овруцька ХШ РОЗДІЛ І (10)'!L21+'[1]Попільнянська І (11)'!L21+'[1]Радомишельська І (12)'!L21+'[1]Ружинська  І (13)'!L21+'[1]Черняхівська І (14)'!L21+'[1]Новоборівська  І (15)'!L21+'[1]Новогуйвинська І (16)'!L21+'[1]Барашівська  І (17)'!L21+'[1]Грозинська І (18)'!L21+'[1]Словечанська  І (19)'!L21+'[1]Сінгурівська І (20)'!L21+'[1]Високопічська ШМ І (21)'!L21+'[1]Андрушівська ШМ І (22)'!L21+'[1]Баранівська ШМ (23)'!L21+'[1]Романівська ШМ І (25)'!L21+'[1]Пулинська ШМ І (26)'!L21+'[1]Чуднівська ШМ І (27)'!L21+'[1]Житомирська ХШ РОЗДІЛ І (40)'!L21+'[1]Миропіль РОЗДІЛ І (40)'!L21</f>
        <v>0</v>
      </c>
      <c r="M21" s="16">
        <f>'[1]Муз школа Бердичів (6)'!M21+'[1] МШ № 5 жит. І  (5)'!M21+'[1] МШ № 4 жит. І  (4)'!M21+'[1] МШ № 3 жит. І  (3)'!M21+'[1] МШ № 2 жит. І  (2)'!M21+'[1] МШ № 1 жит. І '!M21+'[1]Бердичівська ХШ РОЗДІЛ І (2)'!M21+'[1]Коростишівська ХШ РОЗДІЛ І'!M21+'[1]Брусилівська РОЗДІЛ І '!M21+'[1]Хорошівська  І (5)'!M21+'[1]Новоград - вол  І (10)'!M21+'[1]Малин  І (7)'!M21+'[1]Коростенська  І (6)'!M21+'[1]Іршанська шм  І (5)'!M21+'[1]Любарська шм  І (4)'!M21+'[1]Коростишівська  І (3)'!M21+'[1]Ємільчинська(4)'!M21+'[1]Лугинська  І (6)'!M21+'[1]Першотравнева І (7)'!M21+'[1]Овруцька І (8)'!M21+'[1]Олевська І (9)'!M21+'[1]Овруцька ХШ РОЗДІЛ І (10)'!M21+'[1]Попільнянська І (11)'!M21+'[1]Радомишельська І (12)'!M21+'[1]Ружинська  І (13)'!M21+'[1]Черняхівська І (14)'!M21+'[1]Новоборівська  І (15)'!M21+'[1]Новогуйвинська І (16)'!M21+'[1]Барашівська  І (17)'!M21+'[1]Грозинська І (18)'!M21+'[1]Словечанська  І (19)'!M21+'[1]Сінгурівська І (20)'!M21+'[1]Високопічська ШМ І (21)'!M21+'[1]Андрушівська ШМ І (22)'!M21+'[1]Баранівська ШМ (23)'!M21+'[1]Романівська ШМ І (25)'!M21+'[1]Пулинська ШМ І (26)'!M21+'[1]Чуднівська ШМ І (27)'!M21+'[1]Житомирська ХШ РОЗДІЛ І (40)'!M21+'[1]Миропіль РОЗДІЛ І (40)'!M21</f>
        <v>1</v>
      </c>
      <c r="N21" s="16">
        <f>'[1]Муз школа Бердичів (6)'!N21+'[1] МШ № 5 жит. І  (5)'!N21+'[1] МШ № 4 жит. І  (4)'!N21+'[1] МШ № 3 жит. І  (3)'!N21+'[1] МШ № 2 жит. І  (2)'!N21+'[1] МШ № 1 жит. І '!N21+'[1]Бердичівська ХШ РОЗДІЛ І (2)'!N21+'[1]Коростишівська ХШ РОЗДІЛ І'!N21+'[1]Брусилівська РОЗДІЛ І '!N21+'[1]Хорошівська  І (5)'!N21+'[1]Новоград - вол  І (10)'!N21+'[1]Малин  І (7)'!N21+'[1]Коростенська  І (6)'!N21+'[1]Іршанська шм  І (5)'!N21+'[1]Любарська шм  І (4)'!N21+'[1]Коростишівська  І (3)'!N21+'[1]Ємільчинська(4)'!N21+'[1]Лугинська  І (6)'!N21+'[1]Першотравнева І (7)'!N21+'[1]Овруцька І (8)'!N21+'[1]Олевська І (9)'!N21+'[1]Овруцька ХШ РОЗДІЛ І (10)'!N21+'[1]Попільнянська І (11)'!N21+'[1]Радомишельська І (12)'!N21+'[1]Ружинська  І (13)'!N21+'[1]Черняхівська І (14)'!N21+'[1]Новоборівська  І (15)'!N21+'[1]Новогуйвинська І (16)'!N21+'[1]Барашівська  І (17)'!N21+'[1]Грозинська І (18)'!N21+'[1]Словечанська  І (19)'!N21+'[1]Сінгурівська І (20)'!N21+'[1]Високопічська ШМ І (21)'!N21+'[1]Андрушівська ШМ І (22)'!N21+'[1]Баранівська ШМ (23)'!N21+'[1]Романівська ШМ І (25)'!N21+'[1]Пулинська ШМ І (26)'!N21+'[1]Чуднівська ШМ І (27)'!N21+'[1]Житомирська ХШ РОЗДІЛ І (40)'!N21+'[1]Миропіль РОЗДІЛ І (40)'!N21</f>
        <v>1</v>
      </c>
      <c r="O21" s="16">
        <f>'[1]Муз школа Бердичів (6)'!O21+'[1] МШ № 5 жит. І  (5)'!O21+'[1] МШ № 4 жит. І  (4)'!O21+'[1] МШ № 3 жит. І  (3)'!O21+'[1] МШ № 2 жит. І  (2)'!O21+'[1] МШ № 1 жит. І '!O21+'[1]Бердичівська ХШ РОЗДІЛ І (2)'!O21+'[1]Коростишівська ХШ РОЗДІЛ І'!O21+'[1]Брусилівська РОЗДІЛ І '!O21+'[1]Хорошівська  І (5)'!O21+'[1]Новоград - вол  І (10)'!O21+'[1]Малин  І (7)'!O21+'[1]Коростенська  І (6)'!O21+'[1]Іршанська шм  І (5)'!O21+'[1]Любарська шм  І (4)'!O21+'[1]Коростишівська  І (3)'!O21+'[1]Ємільчинська(4)'!O21+'[1]Лугинська  І (6)'!O21+'[1]Першотравнева І (7)'!O21+'[1]Овруцька І (8)'!O21+'[1]Олевська І (9)'!O21+'[1]Овруцька ХШ РОЗДІЛ І (10)'!O21+'[1]Попільнянська І (11)'!O21+'[1]Радомишельська І (12)'!O21+'[1]Ружинська  І (13)'!O21+'[1]Черняхівська І (14)'!O21+'[1]Новоборівська  І (15)'!O21+'[1]Новогуйвинська І (16)'!O21+'[1]Барашівська  І (17)'!O21+'[1]Грозинська І (18)'!O21+'[1]Словечанська  І (19)'!O21+'[1]Сінгурівська І (20)'!O21+'[1]Високопічська ШМ І (21)'!O21+'[1]Андрушівська ШМ І (22)'!O21+'[1]Баранівська ШМ (23)'!O21+'[1]Романівська ШМ І (25)'!O21+'[1]Пулинська ШМ І (26)'!O21+'[1]Чуднівська ШМ І (27)'!O21+'[1]Житомирська ХШ РОЗДІЛ І (40)'!O21+'[1]Миропіль РОЗДІЛ І (40)'!O21</f>
        <v>0</v>
      </c>
      <c r="P21" s="16">
        <f>'[1]Муз школа Бердичів (6)'!P21+'[1] МШ № 5 жит. І  (5)'!P21+'[1] МШ № 4 жит. І  (4)'!P21+'[1] МШ № 3 жит. І  (3)'!P21+'[1] МШ № 2 жит. І  (2)'!P21+'[1] МШ № 1 жит. І '!P21+'[1]Бердичівська ХШ РОЗДІЛ І (2)'!P21+'[1]Коростишівська ХШ РОЗДІЛ І'!P21+'[1]Брусилівська РОЗДІЛ І '!P21+'[1]Хорошівська  І (5)'!P21+'[1]Новоград - вол  І (10)'!P21+'[1]Малин  І (7)'!P21+'[1]Коростенська  І (6)'!P21+'[1]Іршанська шм  І (5)'!P21+'[1]Любарська шм  І (4)'!P21+'[1]Коростишівська  І (3)'!P21+'[1]Ємільчинська(4)'!P21+'[1]Лугинська  І (6)'!P21+'[1]Першотравнева І (7)'!P21+'[1]Овруцька І (8)'!P21+'[1]Олевська І (9)'!P21+'[1]Овруцька ХШ РОЗДІЛ І (10)'!P21+'[1]Попільнянська І (11)'!P21+'[1]Радомишельська І (12)'!P21+'[1]Ружинська  І (13)'!P21+'[1]Черняхівська І (14)'!P21+'[1]Новоборівська  І (15)'!P21+'[1]Новогуйвинська І (16)'!P21+'[1]Барашівська  І (17)'!P21+'[1]Грозинська І (18)'!P21+'[1]Словечанська  І (19)'!P21+'[1]Сінгурівська І (20)'!P21+'[1]Високопічська ШМ І (21)'!P21+'[1]Андрушівська ШМ І (22)'!P21+'[1]Баранівська ШМ (23)'!P21+'[1]Романівська ШМ І (25)'!P21+'[1]Пулинська ШМ І (26)'!P21+'[1]Чуднівська ШМ І (27)'!P21+'[1]Житомирська ХШ РОЗДІЛ І (40)'!P21+'[1]Миропіль РОЗДІЛ І (40)'!P21</f>
        <v>0</v>
      </c>
      <c r="Q21" s="16">
        <f>'[1]Муз школа Бердичів (6)'!Q21+'[1] МШ № 5 жит. І  (5)'!Q21+'[1] МШ № 4 жит. І  (4)'!Q21+'[1] МШ № 3 жит. І  (3)'!Q21+'[1] МШ № 2 жит. І  (2)'!Q21+'[1] МШ № 1 жит. І '!Q21+'[1]Бердичівська ХШ РОЗДІЛ І (2)'!Q21+'[1]Коростишівська ХШ РОЗДІЛ І'!Q21+'[1]Брусилівська РОЗДІЛ І '!Q21+'[1]Хорошівська  І (5)'!Q21+'[1]Новоград - вол  І (10)'!Q21+'[1]Малин  І (7)'!Q21+'[1]Коростенська  І (6)'!Q21+'[1]Іршанська шм  І (5)'!Q21+'[1]Любарська шм  І (4)'!Q21+'[1]Коростишівська  І (3)'!Q21+'[1]Ємільчинська(4)'!Q21+'[1]Лугинська  І (6)'!Q21+'[1]Першотравнева І (7)'!Q21+'[1]Овруцька І (8)'!Q21+'[1]Олевська І (9)'!Q21+'[1]Овруцька ХШ РОЗДІЛ І (10)'!Q21+'[1]Попільнянська І (11)'!Q21+'[1]Радомишельська І (12)'!Q21+'[1]Ружинська  І (13)'!Q21+'[1]Черняхівська І (14)'!Q21+'[1]Новоборівська  І (15)'!Q21+'[1]Новогуйвинська І (16)'!Q21+'[1]Барашівська  І (17)'!Q21+'[1]Грозинська І (18)'!Q21+'[1]Словечанська  І (19)'!Q21+'[1]Сінгурівська І (20)'!Q21+'[1]Високопічська ШМ І (21)'!Q21+'[1]Андрушівська ШМ І (22)'!Q21+'[1]Баранівська ШМ (23)'!Q21+'[1]Романівська ШМ І (25)'!Q21+'[1]Пулинська ШМ І (26)'!Q21+'[1]Чуднівська ШМ І (27)'!Q21+'[1]Житомирська ХШ РОЗДІЛ І (40)'!Q21+'[1]Миропіль РОЗДІЛ І (40)'!Q21</f>
        <v>0</v>
      </c>
      <c r="R21" s="16">
        <f>'[1]Муз школа Бердичів (6)'!R21+'[1] МШ № 5 жит. І  (5)'!R21+'[1] МШ № 4 жит. І  (4)'!R21+'[1] МШ № 3 жит. І  (3)'!R21+'[1] МШ № 2 жит. І  (2)'!R21+'[1] МШ № 1 жит. І '!R21+'[1]Бердичівська ХШ РОЗДІЛ І (2)'!R21+'[1]Коростишівська ХШ РОЗДІЛ І'!R21+'[1]Брусилівська РОЗДІЛ І '!R21+'[1]Хорошівська  І (5)'!R21+'[1]Новоград - вол  І (10)'!R21+'[1]Малин  І (7)'!R21+'[1]Коростенська  І (6)'!R21+'[1]Іршанська шм  І (5)'!R21+'[1]Любарська шм  І (4)'!R21+'[1]Коростишівська  І (3)'!R21+'[1]Ємільчинська(4)'!R21+'[1]Лугинська  І (6)'!R21+'[1]Першотравнева І (7)'!R21+'[1]Овруцька І (8)'!R21+'[1]Олевська І (9)'!R21+'[1]Овруцька ХШ РОЗДІЛ І (10)'!R21+'[1]Попільнянська І (11)'!R21+'[1]Радомишельська І (12)'!R21+'[1]Ружинська  І (13)'!R21+'[1]Черняхівська І (14)'!R21+'[1]Новоборівська  І (15)'!R21+'[1]Новогуйвинська І (16)'!R21+'[1]Барашівська  І (17)'!R21+'[1]Грозинська І (18)'!R21+'[1]Словечанська  І (19)'!R21+'[1]Сінгурівська І (20)'!R21+'[1]Високопічська ШМ І (21)'!R21+'[1]Андрушівська ШМ І (22)'!R21+'[1]Баранівська ШМ (23)'!R21+'[1]Романівська ШМ І (25)'!R21+'[1]Пулинська ШМ І (26)'!R21+'[1]Чуднівська ШМ І (27)'!R21+'[1]Житомирська ХШ РОЗДІЛ І (40)'!R21+'[1]Миропіль РОЗДІЛ І (40)'!R21</f>
        <v>0</v>
      </c>
      <c r="S21" s="16">
        <f>'[1]Муз школа Бердичів (6)'!S21+'[1] МШ № 5 жит. І  (5)'!S21+'[1] МШ № 4 жит. І  (4)'!S21+'[1] МШ № 3 жит. І  (3)'!S21+'[1] МШ № 2 жит. І  (2)'!S21+'[1] МШ № 1 жит. І '!S21+'[1]Бердичівська ХШ РОЗДІЛ І (2)'!S21+'[1]Коростишівська ХШ РОЗДІЛ І'!S21+'[1]Брусилівська РОЗДІЛ І '!S21+'[1]Хорошівська  І (5)'!S21+'[1]Новоград - вол  І (10)'!S21+'[1]Малин  І (7)'!S21+'[1]Коростенська  І (6)'!S21+'[1]Іршанська шм  І (5)'!S21+'[1]Любарська шм  І (4)'!S21+'[1]Коростишівська  І (3)'!S21+'[1]Ємільчинська(4)'!S21+'[1]Лугинська  І (6)'!S21+'[1]Першотравнева І (7)'!S21+'[1]Овруцька І (8)'!S21+'[1]Олевська І (9)'!S21+'[1]Овруцька ХШ РОЗДІЛ І (10)'!S21+'[1]Попільнянська І (11)'!S21+'[1]Радомишельська І (12)'!S21+'[1]Ружинська  І (13)'!S21+'[1]Черняхівська І (14)'!S21+'[1]Новоборівська  І (15)'!S21+'[1]Новогуйвинська І (16)'!S21+'[1]Барашівська  І (17)'!S21+'[1]Грозинська І (18)'!S21+'[1]Словечанська  І (19)'!S21+'[1]Сінгурівська І (20)'!S21+'[1]Високопічська ШМ І (21)'!S21+'[1]Андрушівська ШМ І (22)'!S21+'[1]Баранівська ШМ (23)'!S21+'[1]Романівська ШМ І (25)'!S21+'[1]Пулинська ШМ І (26)'!S21+'[1]Чуднівська ШМ І (27)'!S21+'[1]Житомирська ХШ РОЗДІЛ І (40)'!S21+'[1]Миропіль РОЗДІЛ І (40)'!S21</f>
        <v>0</v>
      </c>
      <c r="T21" s="16">
        <f>'[1]Муз школа Бердичів (6)'!T21+'[1] МШ № 5 жит. І  (5)'!T21+'[1] МШ № 4 жит. І  (4)'!T21+'[1] МШ № 3 жит. І  (3)'!T21+'[1] МШ № 2 жит. І  (2)'!T21+'[1] МШ № 1 жит. І '!T21+'[1]Бердичівська ХШ РОЗДІЛ І (2)'!T21+'[1]Коростишівська ХШ РОЗДІЛ І'!T21+'[1]Брусилівська РОЗДІЛ І '!T21+'[1]Хорошівська  І (5)'!T21+'[1]Новоград - вол  І (10)'!T21+'[1]Малин  І (7)'!T21+'[1]Коростенська  І (6)'!T21+'[1]Іршанська шм  І (5)'!T21+'[1]Любарська шм  І (4)'!T21+'[1]Коростишівська  І (3)'!T21+'[1]Ємільчинська(4)'!T21+'[1]Лугинська  І (6)'!T21+'[1]Першотравнева І (7)'!T21+'[1]Овруцька І (8)'!T21+'[1]Олевська І (9)'!T21+'[1]Овруцька ХШ РОЗДІЛ І (10)'!T21+'[1]Попільнянська І (11)'!T21+'[1]Радомишельська І (12)'!T21+'[1]Ружинська  І (13)'!T21+'[1]Черняхівська І (14)'!T21+'[1]Новоборівська  І (15)'!T21+'[1]Новогуйвинська І (16)'!T21+'[1]Барашівська  І (17)'!T21+'[1]Грозинська І (18)'!T21+'[1]Словечанська  І (19)'!T21+'[1]Сінгурівська І (20)'!T21+'[1]Високопічська ШМ І (21)'!T21+'[1]Андрушівська ШМ І (22)'!T21+'[1]Баранівська ШМ (23)'!T21+'[1]Романівська ШМ І (25)'!T21+'[1]Пулинська ШМ І (26)'!T21+'[1]Чуднівська ШМ І (27)'!T21+'[1]Житомирська ХШ РОЗДІЛ І (40)'!T21+'[1]Миропіль РОЗДІЛ І (40)'!T21</f>
        <v>0</v>
      </c>
      <c r="U21" s="16">
        <f>'[1]Муз школа Бердичів (6)'!U21+'[1] МШ № 5 жит. І  (5)'!U21+'[1] МШ № 4 жит. І  (4)'!U21+'[1] МШ № 3 жит. І  (3)'!U21+'[1] МШ № 2 жит. І  (2)'!U21+'[1] МШ № 1 жит. І '!U21+'[1]Бердичівська ХШ РОЗДІЛ І (2)'!U21+'[1]Коростишівська ХШ РОЗДІЛ І'!U21+'[1]Брусилівська РОЗДІЛ І '!U21+'[1]Хорошівська  І (5)'!U21+'[1]Новоград - вол  І (10)'!U21+'[1]Малин  І (7)'!U21+'[1]Коростенська  І (6)'!U21+'[1]Іршанська шм  І (5)'!U21+'[1]Любарська шм  І (4)'!U21+'[1]Коростишівська  І (3)'!U21+'[1]Ємільчинська(4)'!U21+'[1]Лугинська  І (6)'!U21+'[1]Першотравнева І (7)'!U21+'[1]Овруцька І (8)'!U21+'[1]Олевська І (9)'!U21+'[1]Овруцька ХШ РОЗДІЛ І (10)'!U21+'[1]Попільнянська І (11)'!U21+'[1]Радомишельська І (12)'!U21+'[1]Ружинська  І (13)'!U21+'[1]Черняхівська І (14)'!U21+'[1]Новоборівська  І (15)'!U21+'[1]Новогуйвинська І (16)'!U21+'[1]Барашівська  І (17)'!U21+'[1]Грозинська І (18)'!U21+'[1]Словечанська  І (19)'!U21+'[1]Сінгурівська І (20)'!U21+'[1]Високопічська ШМ І (21)'!U21+'[1]Андрушівська ШМ І (22)'!U21+'[1]Баранівська ШМ (23)'!U21+'[1]Романівська ШМ І (25)'!U21+'[1]Пулинська ШМ І (26)'!U21+'[1]Чуднівська ШМ І (27)'!U21+'[1]Житомирська ХШ РОЗДІЛ І (40)'!U21+'[1]Миропіль РОЗДІЛ І (40)'!U21</f>
        <v>0</v>
      </c>
      <c r="V21" s="16">
        <f>'[1]Муз школа Бердичів (6)'!V21+'[1] МШ № 5 жит. І  (5)'!V21+'[1] МШ № 4 жит. І  (4)'!V21+'[1] МШ № 3 жит. І  (3)'!V21+'[1] МШ № 2 жит. І  (2)'!V21+'[1] МШ № 1 жит. І '!V21+'[1]Бердичівська ХШ РОЗДІЛ І (2)'!V21+'[1]Коростишівська ХШ РОЗДІЛ І'!V21+'[1]Брусилівська РОЗДІЛ І '!V21+'[1]Хорошівська  І (5)'!V21+'[1]Новоград - вол  І (10)'!V21+'[1]Малин  І (7)'!V21+'[1]Коростенська  І (6)'!V21+'[1]Іршанська шм  І (5)'!V21+'[1]Любарська шм  І (4)'!V21+'[1]Коростишівська  І (3)'!V21+'[1]Ємільчинська(4)'!V21+'[1]Лугинська  І (6)'!V21+'[1]Першотравнева І (7)'!V21+'[1]Овруцька І (8)'!V21+'[1]Олевська І (9)'!V21+'[1]Овруцька ХШ РОЗДІЛ І (10)'!V21+'[1]Попільнянська І (11)'!V21+'[1]Радомишельська І (12)'!V21+'[1]Ружинська  І (13)'!V21+'[1]Черняхівська І (14)'!V21+'[1]Новоборівська  І (15)'!V21+'[1]Новогуйвинська І (16)'!V21+'[1]Барашівська  І (17)'!V21+'[1]Грозинська І (18)'!V21+'[1]Словечанська  І (19)'!V21+'[1]Сінгурівська І (20)'!V21+'[1]Високопічська ШМ І (21)'!V21+'[1]Андрушівська ШМ І (22)'!V21+'[1]Баранівська ШМ (23)'!V21+'[1]Романівська ШМ І (25)'!V21+'[1]Пулинська ШМ І (26)'!V21+'[1]Чуднівська ШМ І (27)'!V21+'[1]Житомирська ХШ РОЗДІЛ І (40)'!V21+'[1]Миропіль РОЗДІЛ І (40)'!V21</f>
        <v>0</v>
      </c>
      <c r="W21" s="16">
        <f>'[1]Муз школа Бердичів (6)'!W21+'[1] МШ № 5 жит. І  (5)'!W21+'[1] МШ № 4 жит. І  (4)'!W21+'[1] МШ № 3 жит. І  (3)'!W21+'[1] МШ № 2 жит. І  (2)'!W21+'[1] МШ № 1 жит. І '!W21+'[1]Бердичівська ХШ РОЗДІЛ І (2)'!W21+'[1]Коростишівська ХШ РОЗДІЛ І'!W21+'[1]Брусилівська РОЗДІЛ І '!W21+'[1]Хорошівська  І (5)'!W21+'[1]Новоград - вол  І (10)'!W21+'[1]Малин  І (7)'!W21+'[1]Коростенська  І (6)'!W21+'[1]Іршанська шм  І (5)'!W21+'[1]Любарська шм  І (4)'!W21+'[1]Коростишівська  І (3)'!W21+'[1]Ємільчинська(4)'!W21+'[1]Лугинська  І (6)'!W21+'[1]Першотравнева І (7)'!W21+'[1]Овруцька І (8)'!W21+'[1]Олевська І (9)'!W21+'[1]Овруцька ХШ РОЗДІЛ І (10)'!W21+'[1]Попільнянська І (11)'!W21+'[1]Радомишельська І (12)'!W21+'[1]Ружинська  І (13)'!W21+'[1]Черняхівська І (14)'!W21+'[1]Новоборівська  І (15)'!W21+'[1]Новогуйвинська І (16)'!W21+'[1]Барашівська  І (17)'!W21+'[1]Грозинська І (18)'!W21+'[1]Словечанська  І (19)'!W21+'[1]Сінгурівська І (20)'!W21+'[1]Високопічська ШМ І (21)'!W21+'[1]Андрушівська ШМ І (22)'!W21+'[1]Баранівська ШМ (23)'!W21+'[1]Романівська ШМ І (25)'!W21+'[1]Пулинська ШМ І (26)'!W21+'[1]Чуднівська ШМ І (27)'!W21+'[1]Житомирська ХШ РОЗДІЛ І (40)'!W21+'[1]Миропіль РОЗДІЛ І (40)'!W21</f>
        <v>0</v>
      </c>
      <c r="X21" s="16">
        <f>Z21+AB21+AD21+AF21+AH21+AJ21+AL21+AN21+AP21+AR21</f>
        <v>0</v>
      </c>
    </row>
    <row r="22" spans="1:24" ht="63" x14ac:dyDescent="0.25">
      <c r="A22" s="20" t="s">
        <v>39</v>
      </c>
      <c r="B22" s="19">
        <v>16</v>
      </c>
      <c r="C22" s="16">
        <f>'[1]Муз школа Бердичів (6)'!C22+'[1] МШ № 5 жит. І  (5)'!C22+'[1] МШ № 4 жит. І  (4)'!C22+'[1] МШ № 3 жит. І  (3)'!C22+'[1] МШ № 2 жит. І  (2)'!C22+'[1] МШ № 1 жит. І '!C22+'[1]Бердичівська ХШ РОЗДІЛ І (2)'!C22+'[1]Коростишівська ХШ РОЗДІЛ І'!C22+'[1]Брусилівська РОЗДІЛ І '!C22+'[1]Хорошівська  І (5)'!C22+'[1]Новоград - вол  І (10)'!C22+'[1]Малин  І (7)'!C22+'[1]Коростенська  І (6)'!C22+'[1]Іршанська шм  І (5)'!C22+'[1]Любарська шм  І (4)'!C22+'[1]Коростишівська  І (3)'!C22+'[1]Ємільчинська(4)'!C22+'[1]Лугинська  І (6)'!C22+'[1]Першотравнева І (7)'!C22+'[1]Овруцька І (8)'!C22+'[1]Олевська І (9)'!C22+'[1]Овруцька ХШ РОЗДІЛ І (10)'!C22+'[1]Попільнянська І (11)'!C22+'[1]Радомишельська І (12)'!C22+'[1]Ружинська  І (13)'!C22+'[1]Черняхівська І (14)'!C22+'[1]Новоборівська  І (15)'!C22+'[1]Новогуйвинська І (16)'!C22+'[1]Барашівська  І (17)'!C22+'[1]Грозинська І (18)'!C22+'[1]Словечанська  І (19)'!C22+'[1]Сінгурівська І (20)'!C22+'[1]Високопічська ШМ І (21)'!C22+'[1]Андрушівська ШМ І (22)'!C22+'[1]Баранівська ШМ (23)'!C22+'[1]Романівська ШМ І (25)'!C22+'[1]Пулинська ШМ І (26)'!C22+'[1]Чуднівська ШМ І (27)'!C22+'[1]Житомирська ХШ РОЗДІЛ І (40)'!C22+'[1]Миропіль РОЗДІЛ І (40)'!C22</f>
        <v>20</v>
      </c>
      <c r="D22" s="16">
        <f>'[1]Муз школа Бердичів (6)'!D22+'[1] МШ № 5 жит. І  (5)'!D22+'[1] МШ № 4 жит. І  (4)'!D22+'[1] МШ № 3 жит. І  (3)'!D22+'[1] МШ № 2 жит. І  (2)'!D22+'[1] МШ № 1 жит. І '!D22+'[1]Бердичівська ХШ РОЗДІЛ І (2)'!D22+'[1]Коростишівська ХШ РОЗДІЛ І'!D22+'[1]Брусилівська РОЗДІЛ І '!D22+'[1]Хорошівська  І (5)'!D22+'[1]Новоград - вол  І (10)'!D22+'[1]Малин  І (7)'!D22+'[1]Коростенська  І (6)'!D22+'[1]Іршанська шм  І (5)'!D22+'[1]Любарська шм  І (4)'!D22+'[1]Коростишівська  І (3)'!D22+'[1]Ємільчинська(4)'!D22+'[1]Лугинська  І (6)'!D22+'[1]Першотравнева І (7)'!D22+'[1]Овруцька І (8)'!D22+'[1]Олевська І (9)'!D22+'[1]Овруцька ХШ РОЗДІЛ І (10)'!D22+'[1]Попільнянська І (11)'!D22+'[1]Радомишельська І (12)'!D22+'[1]Ружинська  І (13)'!D22+'[1]Черняхівська І (14)'!D22+'[1]Новоборівська  І (15)'!D22+'[1]Новогуйвинська І (16)'!D22+'[1]Барашівська  І (17)'!D22+'[1]Грозинська І (18)'!D22+'[1]Словечанська  І (19)'!D22+'[1]Сінгурівська І (20)'!D22+'[1]Високопічська ШМ І (21)'!D22+'[1]Андрушівська ШМ І (22)'!D22+'[1]Баранівська ШМ (23)'!D22+'[1]Романівська ШМ І (25)'!D22+'[1]Пулинська ШМ І (26)'!D22+'[1]Чуднівська ШМ І (27)'!D22+'[1]Житомирська ХШ РОЗДІЛ І (40)'!D22+'[1]Миропіль РОЗДІЛ І (40)'!D22</f>
        <v>8</v>
      </c>
      <c r="E22" s="16">
        <f>'[1]Муз школа Бердичів (6)'!E22+'[1] МШ № 5 жит. І  (5)'!E22+'[1] МШ № 4 жит. І  (4)'!E22+'[1] МШ № 3 жит. І  (3)'!E22+'[1] МШ № 2 жит. І  (2)'!E22+'[1] МШ № 1 жит. І '!E22+'[1]Бердичівська ХШ РОЗДІЛ І (2)'!E22+'[1]Коростишівська ХШ РОЗДІЛ І'!E22+'[1]Брусилівська РОЗДІЛ І '!E22+'[1]Хорошівська  І (5)'!E22+'[1]Новоград - вол  І (10)'!E22+'[1]Малин  І (7)'!E22+'[1]Коростенська  І (6)'!E22+'[1]Іршанська шм  І (5)'!E22+'[1]Любарська шм  І (4)'!E22+'[1]Коростишівська  І (3)'!E22+'[1]Ємільчинська(4)'!E22+'[1]Лугинська  І (6)'!E22+'[1]Першотравнева І (7)'!E22+'[1]Овруцька І (8)'!E22+'[1]Олевська І (9)'!E22+'[1]Овруцька ХШ РОЗДІЛ І (10)'!E22+'[1]Попільнянська І (11)'!E22+'[1]Радомишельська І (12)'!E22+'[1]Ружинська  І (13)'!E22+'[1]Черняхівська І (14)'!E22+'[1]Новоборівська  І (15)'!E22+'[1]Новогуйвинська І (16)'!E22+'[1]Барашівська  І (17)'!E22+'[1]Грозинська І (18)'!E22+'[1]Словечанська  І (19)'!E22+'[1]Сінгурівська І (20)'!E22+'[1]Високопічська ШМ І (21)'!E22+'[1]Андрушівська ШМ І (22)'!E22+'[1]Баранівська ШМ (23)'!E22+'[1]Романівська ШМ І (25)'!E22+'[1]Пулинська ШМ І (26)'!E22+'[1]Чуднівська ШМ І (27)'!E22+'[1]Житомирська ХШ РОЗДІЛ І (40)'!E22+'[1]Миропіль РОЗДІЛ І (40)'!E22</f>
        <v>10</v>
      </c>
      <c r="F22" s="16">
        <f>'[1]Муз школа Бердичів (6)'!F22+'[1] МШ № 5 жит. І  (5)'!F22+'[1] МШ № 4 жит. І  (4)'!F22+'[1] МШ № 3 жит. І  (3)'!F22+'[1] МШ № 2 жит. І  (2)'!F22+'[1] МШ № 1 жит. І '!F22+'[1]Бердичівська ХШ РОЗДІЛ І (2)'!F22+'[1]Коростишівська ХШ РОЗДІЛ І'!F22+'[1]Брусилівська РОЗДІЛ І '!F22+'[1]Хорошівська  І (5)'!F22+'[1]Новоград - вол  І (10)'!F22+'[1]Малин  І (7)'!F22+'[1]Коростенська  І (6)'!F22+'[1]Іршанська шм  І (5)'!F22+'[1]Любарська шм  І (4)'!F22+'[1]Коростишівська  І (3)'!F22+'[1]Ємільчинська(4)'!F22+'[1]Лугинська  І (6)'!F22+'[1]Першотравнева І (7)'!F22+'[1]Овруцька І (8)'!F22+'[1]Олевська І (9)'!F22+'[1]Овруцька ХШ РОЗДІЛ І (10)'!F22+'[1]Попільнянська І (11)'!F22+'[1]Радомишельська І (12)'!F22+'[1]Ружинська  І (13)'!F22+'[1]Черняхівська І (14)'!F22+'[1]Новоборівська  І (15)'!F22+'[1]Новогуйвинська І (16)'!F22+'[1]Барашівська  І (17)'!F22+'[1]Грозинська І (18)'!F22+'[1]Словечанська  І (19)'!F22+'[1]Сінгурівська І (20)'!F22+'[1]Високопічська ШМ І (21)'!F22+'[1]Андрушівська ШМ І (22)'!F22+'[1]Баранівська ШМ (23)'!F22+'[1]Романівська ШМ І (25)'!F22+'[1]Пулинська ШМ І (26)'!F22+'[1]Чуднівська ШМ І (27)'!F22+'[1]Житомирська ХШ РОЗДІЛ І (40)'!F22+'[1]Миропіль РОЗДІЛ І (40)'!F22</f>
        <v>5</v>
      </c>
      <c r="G22" s="16">
        <f>'[1]Муз школа Бердичів (6)'!G22+'[1] МШ № 5 жит. І  (5)'!G22+'[1] МШ № 4 жит. І  (4)'!G22+'[1] МШ № 3 жит. І  (3)'!G22+'[1] МШ № 2 жит. І  (2)'!G22+'[1] МШ № 1 жит. І '!G22+'[1]Бердичівська ХШ РОЗДІЛ І (2)'!G22+'[1]Коростишівська ХШ РОЗДІЛ І'!G22+'[1]Брусилівська РОЗДІЛ І '!G22+'[1]Хорошівська  І (5)'!G22+'[1]Новоград - вол  І (10)'!G22+'[1]Малин  І (7)'!G22+'[1]Коростенська  І (6)'!G22+'[1]Іршанська шм  І (5)'!G22+'[1]Любарська шм  І (4)'!G22+'[1]Коростишівська  І (3)'!G22+'[1]Ємільчинська(4)'!G22+'[1]Лугинська  І (6)'!G22+'[1]Першотравнева І (7)'!G22+'[1]Овруцька І (8)'!G22+'[1]Олевська І (9)'!G22+'[1]Овруцька ХШ РОЗДІЛ І (10)'!G22+'[1]Попільнянська І (11)'!G22+'[1]Радомишельська І (12)'!G22+'[1]Ружинська  І (13)'!G22+'[1]Черняхівська І (14)'!G22+'[1]Новоборівська  І (15)'!G22+'[1]Новогуйвинська І (16)'!G22+'[1]Барашівська  І (17)'!G22+'[1]Грозинська І (18)'!G22+'[1]Словечанська  І (19)'!G22+'[1]Сінгурівська І (20)'!G22+'[1]Високопічська ШМ І (21)'!G22+'[1]Андрушівська ШМ І (22)'!G22+'[1]Баранівська ШМ (23)'!G22+'[1]Романівська ШМ І (25)'!G22+'[1]Пулинська ШМ І (26)'!G22+'[1]Чуднівська ШМ І (27)'!G22+'[1]Житомирська ХШ РОЗДІЛ І (40)'!G22+'[1]Миропіль РОЗДІЛ І (40)'!G22</f>
        <v>0</v>
      </c>
      <c r="H22" s="16">
        <f>'[1]Муз школа Бердичів (6)'!H22+'[1] МШ № 5 жит. І  (5)'!H22+'[1] МШ № 4 жит. І  (4)'!H22+'[1] МШ № 3 жит. І  (3)'!H22+'[1] МШ № 2 жит. І  (2)'!H22+'[1] МШ № 1 жит. І '!H22+'[1]Бердичівська ХШ РОЗДІЛ І (2)'!H22+'[1]Коростишівська ХШ РОЗДІЛ І'!H22+'[1]Брусилівська РОЗДІЛ І '!H22+'[1]Хорошівська  І (5)'!H22+'[1]Новоград - вол  І (10)'!H22+'[1]Малин  І (7)'!H22+'[1]Коростенська  І (6)'!H22+'[1]Іршанська шм  І (5)'!H22+'[1]Любарська шм  І (4)'!H22+'[1]Коростишівська  І (3)'!H22+'[1]Ємільчинська(4)'!H22+'[1]Лугинська  І (6)'!H22+'[1]Першотравнева І (7)'!H22+'[1]Овруцька І (8)'!H22+'[1]Олевська І (9)'!H22+'[1]Овруцька ХШ РОЗДІЛ І (10)'!H22+'[1]Попільнянська І (11)'!H22+'[1]Радомишельська І (12)'!H22+'[1]Ружинська  І (13)'!H22+'[1]Черняхівська І (14)'!H22+'[1]Новоборівська  І (15)'!H22+'[1]Новогуйвинська І (16)'!H22+'[1]Барашівська  І (17)'!H22+'[1]Грозинська І (18)'!H22+'[1]Словечанська  І (19)'!H22+'[1]Сінгурівська І (20)'!H22+'[1]Високопічська ШМ І (21)'!H22+'[1]Андрушівська ШМ І (22)'!H22+'[1]Баранівська ШМ (23)'!H22+'[1]Романівська ШМ І (25)'!H22+'[1]Пулинська ШМ І (26)'!H22+'[1]Чуднівська ШМ І (27)'!H22+'[1]Житомирська ХШ РОЗДІЛ І (40)'!H22+'[1]Миропіль РОЗДІЛ І (40)'!H22</f>
        <v>0</v>
      </c>
      <c r="I22" s="16">
        <f>'[1]Муз школа Бердичів (6)'!I22+'[1] МШ № 5 жит. І  (5)'!I22+'[1] МШ № 4 жит. І  (4)'!I22+'[1] МШ № 3 жит. І  (3)'!I22+'[1] МШ № 2 жит. І  (2)'!I22+'[1] МШ № 1 жит. І '!I22+'[1]Бердичівська ХШ РОЗДІЛ І (2)'!I22+'[1]Коростишівська ХШ РОЗДІЛ І'!I22+'[1]Брусилівська РОЗДІЛ І '!I22+'[1]Хорошівська  І (5)'!I22+'[1]Новоград - вол  І (10)'!I22+'[1]Малин  І (7)'!I22+'[1]Коростенська  І (6)'!I22+'[1]Іршанська шм  І (5)'!I22+'[1]Любарська шм  І (4)'!I22+'[1]Коростишівська  І (3)'!I22+'[1]Ємільчинська(4)'!I22+'[1]Лугинська  І (6)'!I22+'[1]Першотравнева І (7)'!I22+'[1]Овруцька І (8)'!I22+'[1]Олевська І (9)'!I22+'[1]Овруцька ХШ РОЗДІЛ І (10)'!I22+'[1]Попільнянська І (11)'!I22+'[1]Радомишельська І (12)'!I22+'[1]Ружинська  І (13)'!I22+'[1]Черняхівська І (14)'!I22+'[1]Новоборівська  І (15)'!I22+'[1]Новогуйвинська І (16)'!I22+'[1]Барашівська  І (17)'!I22+'[1]Грозинська І (18)'!I22+'[1]Словечанська  І (19)'!I22+'[1]Сінгурівська І (20)'!I22+'[1]Високопічська ШМ І (21)'!I22+'[1]Андрушівська ШМ І (22)'!I22+'[1]Баранівська ШМ (23)'!I22+'[1]Романівська ШМ І (25)'!I22+'[1]Пулинська ШМ І (26)'!I22+'[1]Чуднівська ШМ І (27)'!I22+'[1]Житомирська ХШ РОЗДІЛ І (40)'!I22+'[1]Миропіль РОЗДІЛ І (40)'!I22</f>
        <v>2</v>
      </c>
      <c r="J22" s="16">
        <f>'[1]Муз школа Бердичів (6)'!J22+'[1] МШ № 5 жит. І  (5)'!J22+'[1] МШ № 4 жит. І  (4)'!J22+'[1] МШ № 3 жит. І  (3)'!J22+'[1] МШ № 2 жит. І  (2)'!J22+'[1] МШ № 1 жит. І '!J22+'[1]Бердичівська ХШ РОЗДІЛ І (2)'!J22+'[1]Коростишівська ХШ РОЗДІЛ І'!J22+'[1]Брусилівська РОЗДІЛ І '!J22+'[1]Хорошівська  І (5)'!J22+'[1]Новоград - вол  І (10)'!J22+'[1]Малин  І (7)'!J22+'[1]Коростенська  І (6)'!J22+'[1]Іршанська шм  І (5)'!J22+'[1]Любарська шм  І (4)'!J22+'[1]Коростишівська  І (3)'!J22+'[1]Ємільчинська(4)'!J22+'[1]Лугинська  І (6)'!J22+'[1]Першотравнева І (7)'!J22+'[1]Овруцька І (8)'!J22+'[1]Олевська І (9)'!J22+'[1]Овруцька ХШ РОЗДІЛ І (10)'!J22+'[1]Попільнянська І (11)'!J22+'[1]Радомишельська І (12)'!J22+'[1]Ружинська  І (13)'!J22+'[1]Черняхівська І (14)'!J22+'[1]Новоборівська  І (15)'!J22+'[1]Новогуйвинська І (16)'!J22+'[1]Барашівська  І (17)'!J22+'[1]Грозинська І (18)'!J22+'[1]Словечанська  І (19)'!J22+'[1]Сінгурівська І (20)'!J22+'[1]Високопічська ШМ І (21)'!J22+'[1]Андрушівська ШМ І (22)'!J22+'[1]Баранівська ШМ (23)'!J22+'[1]Романівська ШМ І (25)'!J22+'[1]Пулинська ШМ І (26)'!J22+'[1]Чуднівська ШМ І (27)'!J22+'[1]Житомирська ХШ РОЗДІЛ І (40)'!J22+'[1]Миропіль РОЗДІЛ І (40)'!J22</f>
        <v>0</v>
      </c>
      <c r="K22" s="16">
        <f>'[1]Муз школа Бердичів (6)'!K22+'[1] МШ № 5 жит. І  (5)'!K22+'[1] МШ № 4 жит. І  (4)'!K22+'[1] МШ № 3 жит. І  (3)'!K22+'[1] МШ № 2 жит. І  (2)'!K22+'[1] МШ № 1 жит. І '!K22+'[1]Бердичівська ХШ РОЗДІЛ І (2)'!K22+'[1]Коростишівська ХШ РОЗДІЛ І'!K22+'[1]Брусилівська РОЗДІЛ І '!K22+'[1]Хорошівська  І (5)'!K22+'[1]Новоград - вол  І (10)'!K22+'[1]Малин  І (7)'!K22+'[1]Коростенська  І (6)'!K22+'[1]Іршанська шм  І (5)'!K22+'[1]Любарська шм  І (4)'!K22+'[1]Коростишівська  І (3)'!K22+'[1]Ємільчинська(4)'!K22+'[1]Лугинська  І (6)'!K22+'[1]Першотравнева І (7)'!K22+'[1]Овруцька І (8)'!K22+'[1]Олевська І (9)'!K22+'[1]Овруцька ХШ РОЗДІЛ І (10)'!K22+'[1]Попільнянська І (11)'!K22+'[1]Радомишельська І (12)'!K22+'[1]Ружинська  І (13)'!K22+'[1]Черняхівська І (14)'!K22+'[1]Новоборівська  І (15)'!K22+'[1]Новогуйвинська І (16)'!K22+'[1]Барашівська  І (17)'!K22+'[1]Грозинська І (18)'!K22+'[1]Словечанська  І (19)'!K22+'[1]Сінгурівська І (20)'!K22+'[1]Високопічська ШМ І (21)'!K22+'[1]Андрушівська ШМ І (22)'!K22+'[1]Баранівська ШМ (23)'!K22+'[1]Романівська ШМ І (25)'!K22+'[1]Пулинська ШМ І (26)'!K22+'[1]Чуднівська ШМ І (27)'!K22+'[1]Житомирська ХШ РОЗДІЛ І (40)'!K22+'[1]Миропіль РОЗДІЛ І (40)'!K22</f>
        <v>0</v>
      </c>
      <c r="L22" s="16">
        <f>'[1]Муз школа Бердичів (6)'!L22+'[1] МШ № 5 жит. І  (5)'!L22+'[1] МШ № 4 жит. І  (4)'!L22+'[1] МШ № 3 жит. І  (3)'!L22+'[1] МШ № 2 жит. І  (2)'!L22+'[1] МШ № 1 жит. І '!L22+'[1]Бердичівська ХШ РОЗДІЛ І (2)'!L22+'[1]Коростишівська ХШ РОЗДІЛ І'!L22+'[1]Брусилівська РОЗДІЛ І '!L22+'[1]Хорошівська  І (5)'!L22+'[1]Новоград - вол  І (10)'!L22+'[1]Малин  І (7)'!L22+'[1]Коростенська  І (6)'!L22+'[1]Іршанська шм  І (5)'!L22+'[1]Любарська шм  І (4)'!L22+'[1]Коростишівська  І (3)'!L22+'[1]Ємільчинська(4)'!L22+'[1]Лугинська  І (6)'!L22+'[1]Першотравнева І (7)'!L22+'[1]Овруцька І (8)'!L22+'[1]Олевська І (9)'!L22+'[1]Овруцька ХШ РОЗДІЛ І (10)'!L22+'[1]Попільнянська І (11)'!L22+'[1]Радомишельська І (12)'!L22+'[1]Ружинська  І (13)'!L22+'[1]Черняхівська І (14)'!L22+'[1]Новоборівська  І (15)'!L22+'[1]Новогуйвинська І (16)'!L22+'[1]Барашівська  І (17)'!L22+'[1]Грозинська І (18)'!L22+'[1]Словечанська  І (19)'!L22+'[1]Сінгурівська І (20)'!L22+'[1]Високопічська ШМ І (21)'!L22+'[1]Андрушівська ШМ І (22)'!L22+'[1]Баранівська ШМ (23)'!L22+'[1]Романівська ШМ І (25)'!L22+'[1]Пулинська ШМ І (26)'!L22+'[1]Чуднівська ШМ І (27)'!L22+'[1]Житомирська ХШ РОЗДІЛ І (40)'!L22+'[1]Миропіль РОЗДІЛ І (40)'!L22</f>
        <v>0</v>
      </c>
      <c r="M22" s="16">
        <f>'[1]Муз школа Бердичів (6)'!M22+'[1] МШ № 5 жит. І  (5)'!M22+'[1] МШ № 4 жит. І  (4)'!M22+'[1] МШ № 3 жит. І  (3)'!M22+'[1] МШ № 2 жит. І  (2)'!M22+'[1] МШ № 1 жит. І '!M22+'[1]Бердичівська ХШ РОЗДІЛ І (2)'!M22+'[1]Коростишівська ХШ РОЗДІЛ І'!M22+'[1]Брусилівська РОЗДІЛ І '!M22+'[1]Хорошівська  І (5)'!M22+'[1]Новоград - вол  І (10)'!M22+'[1]Малин  І (7)'!M22+'[1]Коростенська  І (6)'!M22+'[1]Іршанська шм  І (5)'!M22+'[1]Любарська шм  І (4)'!M22+'[1]Коростишівська  І (3)'!M22+'[1]Ємільчинська(4)'!M22+'[1]Лугинська  І (6)'!M22+'[1]Першотравнева І (7)'!M22+'[1]Овруцька І (8)'!M22+'[1]Олевська І (9)'!M22+'[1]Овруцька ХШ РОЗДІЛ І (10)'!M22+'[1]Попільнянська І (11)'!M22+'[1]Радомишельська І (12)'!M22+'[1]Ружинська  І (13)'!M22+'[1]Черняхівська І (14)'!M22+'[1]Новоборівська  І (15)'!M22+'[1]Новогуйвинська І (16)'!M22+'[1]Барашівська  І (17)'!M22+'[1]Грозинська І (18)'!M22+'[1]Словечанська  І (19)'!M22+'[1]Сінгурівська І (20)'!M22+'[1]Високопічська ШМ І (21)'!M22+'[1]Андрушівська ШМ І (22)'!M22+'[1]Баранівська ШМ (23)'!M22+'[1]Романівська ШМ І (25)'!M22+'[1]Пулинська ШМ І (26)'!M22+'[1]Чуднівська ШМ І (27)'!M22+'[1]Житомирська ХШ РОЗДІЛ І (40)'!M22+'[1]Миропіль РОЗДІЛ І (40)'!M22</f>
        <v>8</v>
      </c>
      <c r="N22" s="16">
        <f>'[1]Муз школа Бердичів (6)'!N22+'[1] МШ № 5 жит. І  (5)'!N22+'[1] МШ № 4 жит. І  (4)'!N22+'[1] МШ № 3 жит. І  (3)'!N22+'[1] МШ № 2 жит. І  (2)'!N22+'[1] МШ № 1 жит. І '!N22+'[1]Бердичівська ХШ РОЗДІЛ І (2)'!N22+'[1]Коростишівська ХШ РОЗДІЛ І'!N22+'[1]Брусилівська РОЗДІЛ І '!N22+'[1]Хорошівська  І (5)'!N22+'[1]Новоград - вол  І (10)'!N22+'[1]Малин  І (7)'!N22+'[1]Коростенська  І (6)'!N22+'[1]Іршанська шм  І (5)'!N22+'[1]Любарська шм  І (4)'!N22+'[1]Коростишівська  І (3)'!N22+'[1]Ємільчинська(4)'!N22+'[1]Лугинська  І (6)'!N22+'[1]Першотравнева І (7)'!N22+'[1]Овруцька І (8)'!N22+'[1]Олевська І (9)'!N22+'[1]Овруцька ХШ РОЗДІЛ І (10)'!N22+'[1]Попільнянська І (11)'!N22+'[1]Радомишельська І (12)'!N22+'[1]Ружинська  І (13)'!N22+'[1]Черняхівська І (14)'!N22+'[1]Новоборівська  І (15)'!N22+'[1]Новогуйвинська І (16)'!N22+'[1]Барашівська  І (17)'!N22+'[1]Грозинська І (18)'!N22+'[1]Словечанська  І (19)'!N22+'[1]Сінгурівська І (20)'!N22+'[1]Високопічська ШМ І (21)'!N22+'[1]Андрушівська ШМ І (22)'!N22+'[1]Баранівська ШМ (23)'!N22+'[1]Романівська ШМ І (25)'!N22+'[1]Пулинська ШМ І (26)'!N22+'[1]Чуднівська ШМ І (27)'!N22+'[1]Житомирська ХШ РОЗДІЛ І (40)'!N22+'[1]Миропіль РОЗДІЛ І (40)'!N22</f>
        <v>3</v>
      </c>
      <c r="O22" s="16">
        <f>'[1]Муз школа Бердичів (6)'!O22+'[1] МШ № 5 жит. І  (5)'!O22+'[1] МШ № 4 жит. І  (4)'!O22+'[1] МШ № 3 жит. І  (3)'!O22+'[1] МШ № 2 жит. І  (2)'!O22+'[1] МШ № 1 жит. І '!O22+'[1]Бердичівська ХШ РОЗДІЛ І (2)'!O22+'[1]Коростишівська ХШ РОЗДІЛ І'!O22+'[1]Брусилівська РОЗДІЛ І '!O22+'[1]Хорошівська  І (5)'!O22+'[1]Новоград - вол  І (10)'!O22+'[1]Малин  І (7)'!O22+'[1]Коростенська  І (6)'!O22+'[1]Іршанська шм  І (5)'!O22+'[1]Любарська шм  І (4)'!O22+'[1]Коростишівська  І (3)'!O22+'[1]Ємільчинська(4)'!O22+'[1]Лугинська  І (6)'!O22+'[1]Першотравнева І (7)'!O22+'[1]Овруцька І (8)'!O22+'[1]Олевська І (9)'!O22+'[1]Овруцька ХШ РОЗДІЛ І (10)'!O22+'[1]Попільнянська І (11)'!O22+'[1]Радомишельська І (12)'!O22+'[1]Ружинська  І (13)'!O22+'[1]Черняхівська І (14)'!O22+'[1]Новоборівська  І (15)'!O22+'[1]Новогуйвинська І (16)'!O22+'[1]Барашівська  І (17)'!O22+'[1]Грозинська І (18)'!O22+'[1]Словечанська  І (19)'!O22+'[1]Сінгурівська І (20)'!O22+'[1]Високопічська ШМ І (21)'!O22+'[1]Андрушівська ШМ І (22)'!O22+'[1]Баранівська ШМ (23)'!O22+'[1]Романівська ШМ І (25)'!O22+'[1]Пулинська ШМ І (26)'!O22+'[1]Чуднівська ШМ І (27)'!O22+'[1]Житомирська ХШ РОЗДІЛ І (40)'!O22+'[1]Миропіль РОЗДІЛ І (40)'!O22</f>
        <v>0</v>
      </c>
      <c r="P22" s="16">
        <f>'[1]Муз школа Бердичів (6)'!P22+'[1] МШ № 5 жит. І  (5)'!P22+'[1] МШ № 4 жит. І  (4)'!P22+'[1] МШ № 3 жит. І  (3)'!P22+'[1] МШ № 2 жит. І  (2)'!P22+'[1] МШ № 1 жит. І '!P22+'[1]Бердичівська ХШ РОЗДІЛ І (2)'!P22+'[1]Коростишівська ХШ РОЗДІЛ І'!P22+'[1]Брусилівська РОЗДІЛ І '!P22+'[1]Хорошівська  І (5)'!P22+'[1]Новоград - вол  І (10)'!P22+'[1]Малин  І (7)'!P22+'[1]Коростенська  І (6)'!P22+'[1]Іршанська шм  І (5)'!P22+'[1]Любарська шм  І (4)'!P22+'[1]Коростишівська  І (3)'!P22+'[1]Ємільчинська(4)'!P22+'[1]Лугинська  І (6)'!P22+'[1]Першотравнева І (7)'!P22+'[1]Овруцька І (8)'!P22+'[1]Олевська І (9)'!P22+'[1]Овруцька ХШ РОЗДІЛ І (10)'!P22+'[1]Попільнянська І (11)'!P22+'[1]Радомишельська І (12)'!P22+'[1]Ружинська  І (13)'!P22+'[1]Черняхівська І (14)'!P22+'[1]Новоборівська  І (15)'!P22+'[1]Новогуйвинська І (16)'!P22+'[1]Барашівська  І (17)'!P22+'[1]Грозинська І (18)'!P22+'[1]Словечанська  І (19)'!P22+'[1]Сінгурівська І (20)'!P22+'[1]Високопічська ШМ І (21)'!P22+'[1]Андрушівська ШМ І (22)'!P22+'[1]Баранівська ШМ (23)'!P22+'[1]Романівська ШМ І (25)'!P22+'[1]Пулинська ШМ І (26)'!P22+'[1]Чуднівська ШМ І (27)'!P22+'[1]Житомирська ХШ РОЗДІЛ І (40)'!P22+'[1]Миропіль РОЗДІЛ І (40)'!P22</f>
        <v>0</v>
      </c>
      <c r="Q22" s="16">
        <f>'[1]Муз школа Бердичів (6)'!Q22+'[1] МШ № 5 жит. І  (5)'!Q22+'[1] МШ № 4 жит. І  (4)'!Q22+'[1] МШ № 3 жит. І  (3)'!Q22+'[1] МШ № 2 жит. І  (2)'!Q22+'[1] МШ № 1 жит. І '!Q22+'[1]Бердичівська ХШ РОЗДІЛ І (2)'!Q22+'[1]Коростишівська ХШ РОЗДІЛ І'!Q22+'[1]Брусилівська РОЗДІЛ І '!Q22+'[1]Хорошівська  І (5)'!Q22+'[1]Новоград - вол  І (10)'!Q22+'[1]Малин  І (7)'!Q22+'[1]Коростенська  І (6)'!Q22+'[1]Іршанська шм  І (5)'!Q22+'[1]Любарська шм  І (4)'!Q22+'[1]Коростишівська  І (3)'!Q22+'[1]Ємільчинська(4)'!Q22+'[1]Лугинська  І (6)'!Q22+'[1]Першотравнева І (7)'!Q22+'[1]Овруцька І (8)'!Q22+'[1]Олевська І (9)'!Q22+'[1]Овруцька ХШ РОЗДІЛ І (10)'!Q22+'[1]Попільнянська І (11)'!Q22+'[1]Радомишельська І (12)'!Q22+'[1]Ружинська  І (13)'!Q22+'[1]Черняхівська І (14)'!Q22+'[1]Новоборівська  І (15)'!Q22+'[1]Новогуйвинська І (16)'!Q22+'[1]Барашівська  І (17)'!Q22+'[1]Грозинська І (18)'!Q22+'[1]Словечанська  І (19)'!Q22+'[1]Сінгурівська І (20)'!Q22+'[1]Високопічська ШМ І (21)'!Q22+'[1]Андрушівська ШМ І (22)'!Q22+'[1]Баранівська ШМ (23)'!Q22+'[1]Романівська ШМ І (25)'!Q22+'[1]Пулинська ШМ І (26)'!Q22+'[1]Чуднівська ШМ І (27)'!Q22+'[1]Житомирська ХШ РОЗДІЛ І (40)'!Q22+'[1]Миропіль РОЗДІЛ І (40)'!Q22</f>
        <v>0</v>
      </c>
      <c r="R22" s="16">
        <f>'[1]Муз школа Бердичів (6)'!R22+'[1] МШ № 5 жит. І  (5)'!R22+'[1] МШ № 4 жит. І  (4)'!R22+'[1] МШ № 3 жит. І  (3)'!R22+'[1] МШ № 2 жит. І  (2)'!R22+'[1] МШ № 1 жит. І '!R22+'[1]Бердичівська ХШ РОЗДІЛ І (2)'!R22+'[1]Коростишівська ХШ РОЗДІЛ І'!R22+'[1]Брусилівська РОЗДІЛ І '!R22+'[1]Хорошівська  І (5)'!R22+'[1]Новоград - вол  І (10)'!R22+'[1]Малин  І (7)'!R22+'[1]Коростенська  І (6)'!R22+'[1]Іршанська шм  І (5)'!R22+'[1]Любарська шм  І (4)'!R22+'[1]Коростишівська  І (3)'!R22+'[1]Ємільчинська(4)'!R22+'[1]Лугинська  І (6)'!R22+'[1]Першотравнева І (7)'!R22+'[1]Овруцька І (8)'!R22+'[1]Олевська І (9)'!R22+'[1]Овруцька ХШ РОЗДІЛ І (10)'!R22+'[1]Попільнянська І (11)'!R22+'[1]Радомишельська І (12)'!R22+'[1]Ружинська  І (13)'!R22+'[1]Черняхівська І (14)'!R22+'[1]Новоборівська  І (15)'!R22+'[1]Новогуйвинська І (16)'!R22+'[1]Барашівська  І (17)'!R22+'[1]Грозинська І (18)'!R22+'[1]Словечанська  І (19)'!R22+'[1]Сінгурівська І (20)'!R22+'[1]Високопічська ШМ І (21)'!R22+'[1]Андрушівська ШМ І (22)'!R22+'[1]Баранівська ШМ (23)'!R22+'[1]Романівська ШМ І (25)'!R22+'[1]Пулинська ШМ І (26)'!R22+'[1]Чуднівська ШМ І (27)'!R22+'[1]Житомирська ХШ РОЗДІЛ І (40)'!R22+'[1]Миропіль РОЗДІЛ І (40)'!R22</f>
        <v>0</v>
      </c>
      <c r="S22" s="16">
        <f>'[1]Муз школа Бердичів (6)'!S22+'[1] МШ № 5 жит. І  (5)'!S22+'[1] МШ № 4 жит. І  (4)'!S22+'[1] МШ № 3 жит. І  (3)'!S22+'[1] МШ № 2 жит. І  (2)'!S22+'[1] МШ № 1 жит. І '!S22+'[1]Бердичівська ХШ РОЗДІЛ І (2)'!S22+'[1]Коростишівська ХШ РОЗДІЛ І'!S22+'[1]Брусилівська РОЗДІЛ І '!S22+'[1]Хорошівська  І (5)'!S22+'[1]Новоград - вол  І (10)'!S22+'[1]Малин  І (7)'!S22+'[1]Коростенська  І (6)'!S22+'[1]Іршанська шм  І (5)'!S22+'[1]Любарська шм  І (4)'!S22+'[1]Коростишівська  І (3)'!S22+'[1]Ємільчинська(4)'!S22+'[1]Лугинська  І (6)'!S22+'[1]Першотравнева І (7)'!S22+'[1]Овруцька І (8)'!S22+'[1]Олевська І (9)'!S22+'[1]Овруцька ХШ РОЗДІЛ І (10)'!S22+'[1]Попільнянська І (11)'!S22+'[1]Радомишельська І (12)'!S22+'[1]Ружинська  І (13)'!S22+'[1]Черняхівська І (14)'!S22+'[1]Новоборівська  І (15)'!S22+'[1]Новогуйвинська І (16)'!S22+'[1]Барашівська  І (17)'!S22+'[1]Грозинська І (18)'!S22+'[1]Словечанська  І (19)'!S22+'[1]Сінгурівська І (20)'!S22+'[1]Високопічська ШМ І (21)'!S22+'[1]Андрушівська ШМ І (22)'!S22+'[1]Баранівська ШМ (23)'!S22+'[1]Романівська ШМ І (25)'!S22+'[1]Пулинська ШМ І (26)'!S22+'[1]Чуднівська ШМ І (27)'!S22+'[1]Житомирська ХШ РОЗДІЛ І (40)'!S22+'[1]Миропіль РОЗДІЛ І (40)'!S22</f>
        <v>0</v>
      </c>
      <c r="T22" s="16">
        <f>'[1]Муз школа Бердичів (6)'!T22+'[1] МШ № 5 жит. І  (5)'!T22+'[1] МШ № 4 жит. І  (4)'!T22+'[1] МШ № 3 жит. І  (3)'!T22+'[1] МШ № 2 жит. І  (2)'!T22+'[1] МШ № 1 жит. І '!T22+'[1]Бердичівська ХШ РОЗДІЛ І (2)'!T22+'[1]Коростишівська ХШ РОЗДІЛ І'!T22+'[1]Брусилівська РОЗДІЛ І '!T22+'[1]Хорошівська  І (5)'!T22+'[1]Новоград - вол  І (10)'!T22+'[1]Малин  І (7)'!T22+'[1]Коростенська  І (6)'!T22+'[1]Іршанська шм  І (5)'!T22+'[1]Любарська шм  І (4)'!T22+'[1]Коростишівська  І (3)'!T22+'[1]Ємільчинська(4)'!T22+'[1]Лугинська  І (6)'!T22+'[1]Першотравнева І (7)'!T22+'[1]Овруцька І (8)'!T22+'[1]Олевська І (9)'!T22+'[1]Овруцька ХШ РОЗДІЛ І (10)'!T22+'[1]Попільнянська І (11)'!T22+'[1]Радомишельська І (12)'!T22+'[1]Ружинська  І (13)'!T22+'[1]Черняхівська І (14)'!T22+'[1]Новоборівська  І (15)'!T22+'[1]Новогуйвинська І (16)'!T22+'[1]Барашівська  І (17)'!T22+'[1]Грозинська І (18)'!T22+'[1]Словечанська  І (19)'!T22+'[1]Сінгурівська І (20)'!T22+'[1]Високопічська ШМ І (21)'!T22+'[1]Андрушівська ШМ І (22)'!T22+'[1]Баранівська ШМ (23)'!T22+'[1]Романівська ШМ І (25)'!T22+'[1]Пулинська ШМ І (26)'!T22+'[1]Чуднівська ШМ І (27)'!T22+'[1]Житомирська ХШ РОЗДІЛ І (40)'!T22+'[1]Миропіль РОЗДІЛ І (40)'!T22</f>
        <v>0</v>
      </c>
      <c r="U22" s="16">
        <f>'[1]Муз школа Бердичів (6)'!U22+'[1] МШ № 5 жит. І  (5)'!U22+'[1] МШ № 4 жит. І  (4)'!U22+'[1] МШ № 3 жит. І  (3)'!U22+'[1] МШ № 2 жит. І  (2)'!U22+'[1] МШ № 1 жит. І '!U22+'[1]Бердичівська ХШ РОЗДІЛ І (2)'!U22+'[1]Коростишівська ХШ РОЗДІЛ І'!U22+'[1]Брусилівська РОЗДІЛ І '!U22+'[1]Хорошівська  І (5)'!U22+'[1]Новоград - вол  І (10)'!U22+'[1]Малин  І (7)'!U22+'[1]Коростенська  І (6)'!U22+'[1]Іршанська шм  І (5)'!U22+'[1]Любарська шм  І (4)'!U22+'[1]Коростишівська  І (3)'!U22+'[1]Ємільчинська(4)'!U22+'[1]Лугинська  І (6)'!U22+'[1]Першотравнева І (7)'!U22+'[1]Овруцька І (8)'!U22+'[1]Олевська І (9)'!U22+'[1]Овруцька ХШ РОЗДІЛ І (10)'!U22+'[1]Попільнянська І (11)'!U22+'[1]Радомишельська І (12)'!U22+'[1]Ружинська  І (13)'!U22+'[1]Черняхівська І (14)'!U22+'[1]Новоборівська  І (15)'!U22+'[1]Новогуйвинська І (16)'!U22+'[1]Барашівська  І (17)'!U22+'[1]Грозинська І (18)'!U22+'[1]Словечанська  І (19)'!U22+'[1]Сінгурівська І (20)'!U22+'[1]Високопічська ШМ І (21)'!U22+'[1]Андрушівська ШМ І (22)'!U22+'[1]Баранівська ШМ (23)'!U22+'[1]Романівська ШМ І (25)'!U22+'[1]Пулинська ШМ І (26)'!U22+'[1]Чуднівська ШМ І (27)'!U22+'[1]Житомирська ХШ РОЗДІЛ І (40)'!U22+'[1]Миропіль РОЗДІЛ І (40)'!U22</f>
        <v>0</v>
      </c>
      <c r="V22" s="16">
        <f>'[1]Муз школа Бердичів (6)'!V22+'[1] МШ № 5 жит. І  (5)'!V22+'[1] МШ № 4 жит. І  (4)'!V22+'[1] МШ № 3 жит. І  (3)'!V22+'[1] МШ № 2 жит. І  (2)'!V22+'[1] МШ № 1 жит. І '!V22+'[1]Бердичівська ХШ РОЗДІЛ І (2)'!V22+'[1]Коростишівська ХШ РОЗДІЛ І'!V22+'[1]Брусилівська РОЗДІЛ І '!V22+'[1]Хорошівська  І (5)'!V22+'[1]Новоград - вол  І (10)'!V22+'[1]Малин  І (7)'!V22+'[1]Коростенська  І (6)'!V22+'[1]Іршанська шм  І (5)'!V22+'[1]Любарська шм  І (4)'!V22+'[1]Коростишівська  І (3)'!V22+'[1]Ємільчинська(4)'!V22+'[1]Лугинська  І (6)'!V22+'[1]Першотравнева І (7)'!V22+'[1]Овруцька І (8)'!V22+'[1]Олевська І (9)'!V22+'[1]Овруцька ХШ РОЗДІЛ І (10)'!V22+'[1]Попільнянська І (11)'!V22+'[1]Радомишельська І (12)'!V22+'[1]Ружинська  І (13)'!V22+'[1]Черняхівська І (14)'!V22+'[1]Новоборівська  І (15)'!V22+'[1]Новогуйвинська І (16)'!V22+'[1]Барашівська  І (17)'!V22+'[1]Грозинська І (18)'!V22+'[1]Словечанська  І (19)'!V22+'[1]Сінгурівська І (20)'!V22+'[1]Високопічська ШМ І (21)'!V22+'[1]Андрушівська ШМ І (22)'!V22+'[1]Баранівська ШМ (23)'!V22+'[1]Романівська ШМ І (25)'!V22+'[1]Пулинська ШМ І (26)'!V22+'[1]Чуднівська ШМ І (27)'!V22+'[1]Житомирська ХШ РОЗДІЛ І (40)'!V22+'[1]Миропіль РОЗДІЛ І (40)'!V22</f>
        <v>0</v>
      </c>
      <c r="W22" s="16">
        <f>'[1]Муз школа Бердичів (6)'!W22+'[1] МШ № 5 жит. І  (5)'!W22+'[1] МШ № 4 жит. І  (4)'!W22+'[1] МШ № 3 жит. І  (3)'!W22+'[1] МШ № 2 жит. І  (2)'!W22+'[1] МШ № 1 жит. І '!W22+'[1]Бердичівська ХШ РОЗДІЛ І (2)'!W22+'[1]Коростишівська ХШ РОЗДІЛ І'!W22+'[1]Брусилівська РОЗДІЛ І '!W22+'[1]Хорошівська  І (5)'!W22+'[1]Новоград - вол  І (10)'!W22+'[1]Малин  І (7)'!W22+'[1]Коростенська  І (6)'!W22+'[1]Іршанська шм  І (5)'!W22+'[1]Любарська шм  І (4)'!W22+'[1]Коростишівська  І (3)'!W22+'[1]Ємільчинська(4)'!W22+'[1]Лугинська  І (6)'!W22+'[1]Першотравнева І (7)'!W22+'[1]Овруцька І (8)'!W22+'[1]Олевська І (9)'!W22+'[1]Овруцька ХШ РОЗДІЛ І (10)'!W22+'[1]Попільнянська І (11)'!W22+'[1]Радомишельська І (12)'!W22+'[1]Ружинська  І (13)'!W22+'[1]Черняхівська І (14)'!W22+'[1]Новоборівська  І (15)'!W22+'[1]Новогуйвинська І (16)'!W22+'[1]Барашівська  І (17)'!W22+'[1]Грозинська І (18)'!W22+'[1]Словечанська  І (19)'!W22+'[1]Сінгурівська І (20)'!W22+'[1]Високопічська ШМ І (21)'!W22+'[1]Андрушівська ШМ І (22)'!W22+'[1]Баранівська ШМ (23)'!W22+'[1]Романівська ШМ І (25)'!W22+'[1]Пулинська ШМ І (26)'!W22+'[1]Чуднівська ШМ І (27)'!W22+'[1]Житомирська ХШ РОЗДІЛ І (40)'!W22+'[1]Миропіль РОЗДІЛ І (40)'!W22</f>
        <v>0</v>
      </c>
      <c r="X22" s="16">
        <f>Z22+AB22+AD22+AF22+AH22+AJ22+AL22+AN22+AP22+AR22</f>
        <v>0</v>
      </c>
    </row>
    <row r="23" spans="1:24" ht="41.25" customHeight="1" x14ac:dyDescent="0.25">
      <c r="A23" s="18" t="s">
        <v>32</v>
      </c>
      <c r="B23" s="17">
        <v>17</v>
      </c>
      <c r="C23" s="16">
        <f>'[1]Муз школа Бердичів (6)'!C23+'[1] МШ № 5 жит. І  (5)'!C23+'[1] МШ № 4 жит. І  (4)'!C23+'[1] МШ № 3 жит. І  (3)'!C23+'[1] МШ № 2 жит. І  (2)'!C23+'[1] МШ № 1 жит. І '!C23+'[1]Бердичівська ХШ РОЗДІЛ І (2)'!C23+'[1]Коростишівська ХШ РОЗДІЛ І'!C23+'[1]Брусилівська РОЗДІЛ І '!C23+'[1]Хорошівська  І (5)'!C23+'[1]Новоград - вол  І (10)'!C23+'[1]Малин  І (7)'!C23+'[1]Коростенська  І (6)'!C23+'[1]Іршанська шм  І (5)'!C23+'[1]Любарська шм  І (4)'!C23+'[1]Коростишівська  І (3)'!C23+'[1]Ємільчинська(4)'!C23+'[1]Лугинська  І (6)'!C23+'[1]Першотравнева І (7)'!C23+'[1]Овруцька І (8)'!C23+'[1]Олевська І (9)'!C23+'[1]Овруцька ХШ РОЗДІЛ І (10)'!C23+'[1]Попільнянська І (11)'!C23+'[1]Радомишельська І (12)'!C23+'[1]Ружинська  І (13)'!C23+'[1]Черняхівська І (14)'!C23+'[1]Новоборівська  І (15)'!C23+'[1]Новогуйвинська І (16)'!C23+'[1]Барашівська  І (17)'!C23+'[1]Грозинська І (18)'!C23+'[1]Словечанська  І (19)'!C23+'[1]Сінгурівська І (20)'!C23+'[1]Високопічська ШМ І (21)'!C23+'[1]Андрушівська ШМ І (22)'!C23+'[1]Баранівська ШМ (23)'!C23+'[1]Романівська ШМ І (25)'!C23+'[1]Пулинська ШМ І (26)'!C23+'[1]Чуднівська ШМ І (27)'!C23+'[1]Житомирська ХШ РОЗДІЛ І (40)'!C23+'[1]Миропіль РОЗДІЛ І (40)'!C23</f>
        <v>12</v>
      </c>
      <c r="D23" s="16">
        <f>'[1]Муз школа Бердичів (6)'!D23+'[1] МШ № 5 жит. І  (5)'!D23+'[1] МШ № 4 жит. І  (4)'!D23+'[1] МШ № 3 жит. І  (3)'!D23+'[1] МШ № 2 жит. І  (2)'!D23+'[1] МШ № 1 жит. І '!D23+'[1]Бердичівська ХШ РОЗДІЛ І (2)'!D23+'[1]Коростишівська ХШ РОЗДІЛ І'!D23+'[1]Брусилівська РОЗДІЛ І '!D23+'[1]Хорошівська  І (5)'!D23+'[1]Новоград - вол  І (10)'!D23+'[1]Малин  І (7)'!D23+'[1]Коростенська  І (6)'!D23+'[1]Іршанська шм  І (5)'!D23+'[1]Любарська шм  І (4)'!D23+'[1]Коростишівська  І (3)'!D23+'[1]Ємільчинська(4)'!D23+'[1]Лугинська  І (6)'!D23+'[1]Першотравнева І (7)'!D23+'[1]Овруцька І (8)'!D23+'[1]Олевська І (9)'!D23+'[1]Овруцька ХШ РОЗДІЛ І (10)'!D23+'[1]Попільнянська І (11)'!D23+'[1]Радомишельська І (12)'!D23+'[1]Ружинська  І (13)'!D23+'[1]Черняхівська І (14)'!D23+'[1]Новоборівська  І (15)'!D23+'[1]Новогуйвинська І (16)'!D23+'[1]Барашівська  І (17)'!D23+'[1]Грозинська І (18)'!D23+'[1]Словечанська  І (19)'!D23+'[1]Сінгурівська І (20)'!D23+'[1]Високопічська ШМ І (21)'!D23+'[1]Андрушівська ШМ І (22)'!D23+'[1]Баранівська ШМ (23)'!D23+'[1]Романівська ШМ І (25)'!D23+'[1]Пулинська ШМ І (26)'!D23+'[1]Чуднівська ШМ І (27)'!D23+'[1]Житомирська ХШ РОЗДІЛ І (40)'!D23+'[1]Миропіль РОЗДІЛ І (40)'!D23</f>
        <v>7</v>
      </c>
      <c r="E23" s="16">
        <f>'[1]Муз школа Бердичів (6)'!E23+'[1] МШ № 5 жит. І  (5)'!E23+'[1] МШ № 4 жит. І  (4)'!E23+'[1] МШ № 3 жит. І  (3)'!E23+'[1] МШ № 2 жит. І  (2)'!E23+'[1] МШ № 1 жит. І '!E23+'[1]Бердичівська ХШ РОЗДІЛ І (2)'!E23+'[1]Коростишівська ХШ РОЗДІЛ І'!E23+'[1]Брусилівська РОЗДІЛ І '!E23+'[1]Хорошівська  І (5)'!E23+'[1]Новоград - вол  І (10)'!E23+'[1]Малин  І (7)'!E23+'[1]Коростенська  І (6)'!E23+'[1]Іршанська шм  І (5)'!E23+'[1]Любарська шм  І (4)'!E23+'[1]Коростишівська  І (3)'!E23+'[1]Ємільчинська(4)'!E23+'[1]Лугинська  І (6)'!E23+'[1]Першотравнева І (7)'!E23+'[1]Овруцька І (8)'!E23+'[1]Олевська І (9)'!E23+'[1]Овруцька ХШ РОЗДІЛ І (10)'!E23+'[1]Попільнянська І (11)'!E23+'[1]Радомишельська І (12)'!E23+'[1]Ружинська  І (13)'!E23+'[1]Черняхівська І (14)'!E23+'[1]Новоборівська  І (15)'!E23+'[1]Новогуйвинська І (16)'!E23+'[1]Барашівська  І (17)'!E23+'[1]Грозинська І (18)'!E23+'[1]Словечанська  І (19)'!E23+'[1]Сінгурівська І (20)'!E23+'[1]Високопічська ШМ І (21)'!E23+'[1]Андрушівська ШМ І (22)'!E23+'[1]Баранівська ШМ (23)'!E23+'[1]Романівська ШМ І (25)'!E23+'[1]Пулинська ШМ І (26)'!E23+'[1]Чуднівська ШМ І (27)'!E23+'[1]Житомирська ХШ РОЗДІЛ І (40)'!E23+'[1]Миропіль РОЗДІЛ І (40)'!E23</f>
        <v>5</v>
      </c>
      <c r="F23" s="16">
        <f>'[1]Муз школа Бердичів (6)'!F23+'[1] МШ № 5 жит. І  (5)'!F23+'[1] МШ № 4 жит. І  (4)'!F23+'[1] МШ № 3 жит. І  (3)'!F23+'[1] МШ № 2 жит. І  (2)'!F23+'[1] МШ № 1 жит. І '!F23+'[1]Бердичівська ХШ РОЗДІЛ І (2)'!F23+'[1]Коростишівська ХШ РОЗДІЛ І'!F23+'[1]Брусилівська РОЗДІЛ І '!F23+'[1]Хорошівська  І (5)'!F23+'[1]Новоград - вол  І (10)'!F23+'[1]Малин  І (7)'!F23+'[1]Коростенська  І (6)'!F23+'[1]Іршанська шм  І (5)'!F23+'[1]Любарська шм  І (4)'!F23+'[1]Коростишівська  І (3)'!F23+'[1]Ємільчинська(4)'!F23+'[1]Лугинська  І (6)'!F23+'[1]Першотравнева І (7)'!F23+'[1]Овруцька І (8)'!F23+'[1]Олевська І (9)'!F23+'[1]Овруцька ХШ РОЗДІЛ І (10)'!F23+'[1]Попільнянська І (11)'!F23+'[1]Радомишельська І (12)'!F23+'[1]Ружинська  І (13)'!F23+'[1]Черняхівська І (14)'!F23+'[1]Новоборівська  І (15)'!F23+'[1]Новогуйвинська І (16)'!F23+'[1]Барашівська  І (17)'!F23+'[1]Грозинська І (18)'!F23+'[1]Словечанська  І (19)'!F23+'[1]Сінгурівська І (20)'!F23+'[1]Високопічська ШМ І (21)'!F23+'[1]Андрушівська ШМ І (22)'!F23+'[1]Баранівська ШМ (23)'!F23+'[1]Романівська ШМ І (25)'!F23+'[1]Пулинська ШМ І (26)'!F23+'[1]Чуднівська ШМ І (27)'!F23+'[1]Житомирська ХШ РОЗДІЛ І (40)'!F23+'[1]Миропіль РОЗДІЛ І (40)'!F23</f>
        <v>4</v>
      </c>
      <c r="G23" s="16">
        <f>'[1]Муз школа Бердичів (6)'!G23+'[1] МШ № 5 жит. І  (5)'!G23+'[1] МШ № 4 жит. І  (4)'!G23+'[1] МШ № 3 жит. І  (3)'!G23+'[1] МШ № 2 жит. І  (2)'!G23+'[1] МШ № 1 жит. І '!G23+'[1]Бердичівська ХШ РОЗДІЛ І (2)'!G23+'[1]Коростишівська ХШ РОЗДІЛ І'!G23+'[1]Брусилівська РОЗДІЛ І '!G23+'[1]Хорошівська  І (5)'!G23+'[1]Новоград - вол  І (10)'!G23+'[1]Малин  І (7)'!G23+'[1]Коростенська  І (6)'!G23+'[1]Іршанська шм  І (5)'!G23+'[1]Любарська шм  І (4)'!G23+'[1]Коростишівська  І (3)'!G23+'[1]Ємільчинська(4)'!G23+'[1]Лугинська  І (6)'!G23+'[1]Першотравнева І (7)'!G23+'[1]Овруцька І (8)'!G23+'[1]Олевська І (9)'!G23+'[1]Овруцька ХШ РОЗДІЛ І (10)'!G23+'[1]Попільнянська І (11)'!G23+'[1]Радомишельська І (12)'!G23+'[1]Ружинська  І (13)'!G23+'[1]Черняхівська І (14)'!G23+'[1]Новоборівська  І (15)'!G23+'[1]Новогуйвинська І (16)'!G23+'[1]Барашівська  І (17)'!G23+'[1]Грозинська І (18)'!G23+'[1]Словечанська  І (19)'!G23+'[1]Сінгурівська І (20)'!G23+'[1]Високопічська ШМ І (21)'!G23+'[1]Андрушівська ШМ І (22)'!G23+'[1]Баранівська ШМ (23)'!G23+'[1]Романівська ШМ І (25)'!G23+'[1]Пулинська ШМ І (26)'!G23+'[1]Чуднівська ШМ І (27)'!G23+'[1]Житомирська ХШ РОЗДІЛ І (40)'!G23+'[1]Миропіль РОЗДІЛ І (40)'!G23</f>
        <v>0</v>
      </c>
      <c r="H23" s="16">
        <f>'[1]Муз школа Бердичів (6)'!H23+'[1] МШ № 5 жит. І  (5)'!H23+'[1] МШ № 4 жит. І  (4)'!H23+'[1] МШ № 3 жит. І  (3)'!H23+'[1] МШ № 2 жит. І  (2)'!H23+'[1] МШ № 1 жит. І '!H23+'[1]Бердичівська ХШ РОЗДІЛ І (2)'!H23+'[1]Коростишівська ХШ РОЗДІЛ І'!H23+'[1]Брусилівська РОЗДІЛ І '!H23+'[1]Хорошівська  І (5)'!H23+'[1]Новоград - вол  І (10)'!H23+'[1]Малин  І (7)'!H23+'[1]Коростенська  І (6)'!H23+'[1]Іршанська шм  І (5)'!H23+'[1]Любарська шм  І (4)'!H23+'[1]Коростишівська  І (3)'!H23+'[1]Ємільчинська(4)'!H23+'[1]Лугинська  І (6)'!H23+'[1]Першотравнева І (7)'!H23+'[1]Овруцька І (8)'!H23+'[1]Олевська І (9)'!H23+'[1]Овруцька ХШ РОЗДІЛ І (10)'!H23+'[1]Попільнянська І (11)'!H23+'[1]Радомишельська І (12)'!H23+'[1]Ружинська  І (13)'!H23+'[1]Черняхівська І (14)'!H23+'[1]Новоборівська  І (15)'!H23+'[1]Новогуйвинська І (16)'!H23+'[1]Барашівська  І (17)'!H23+'[1]Грозинська І (18)'!H23+'[1]Словечанська  І (19)'!H23+'[1]Сінгурівська І (20)'!H23+'[1]Високопічська ШМ І (21)'!H23+'[1]Андрушівська ШМ І (22)'!H23+'[1]Баранівська ШМ (23)'!H23+'[1]Романівська ШМ І (25)'!H23+'[1]Пулинська ШМ І (26)'!H23+'[1]Чуднівська ШМ І (27)'!H23+'[1]Житомирська ХШ РОЗДІЛ І (40)'!H23+'[1]Миропіль РОЗДІЛ І (40)'!H23</f>
        <v>0</v>
      </c>
      <c r="I23" s="16">
        <f>'[1]Муз школа Бердичів (6)'!I23+'[1] МШ № 5 жит. І  (5)'!I23+'[1] МШ № 4 жит. І  (4)'!I23+'[1] МШ № 3 жит. І  (3)'!I23+'[1] МШ № 2 жит. І  (2)'!I23+'[1] МШ № 1 жит. І '!I23+'[1]Бердичівська ХШ РОЗДІЛ І (2)'!I23+'[1]Коростишівська ХШ РОЗДІЛ І'!I23+'[1]Брусилівська РОЗДІЛ І '!I23+'[1]Хорошівська  І (5)'!I23+'[1]Новоград - вол  І (10)'!I23+'[1]Малин  І (7)'!I23+'[1]Коростенська  І (6)'!I23+'[1]Іршанська шм  І (5)'!I23+'[1]Любарська шм  І (4)'!I23+'[1]Коростишівська  І (3)'!I23+'[1]Ємільчинська(4)'!I23+'[1]Лугинська  І (6)'!I23+'[1]Першотравнева І (7)'!I23+'[1]Овруцька І (8)'!I23+'[1]Олевська І (9)'!I23+'[1]Овруцька ХШ РОЗДІЛ І (10)'!I23+'[1]Попільнянська І (11)'!I23+'[1]Радомишельська І (12)'!I23+'[1]Ружинська  І (13)'!I23+'[1]Черняхівська І (14)'!I23+'[1]Новоборівська  І (15)'!I23+'[1]Новогуйвинська І (16)'!I23+'[1]Барашівська  І (17)'!I23+'[1]Грозинська І (18)'!I23+'[1]Словечанська  І (19)'!I23+'[1]Сінгурівська І (20)'!I23+'[1]Високопічська ШМ І (21)'!I23+'[1]Андрушівська ШМ І (22)'!I23+'[1]Баранівська ШМ (23)'!I23+'[1]Романівська ШМ І (25)'!I23+'[1]Пулинська ШМ І (26)'!I23+'[1]Чуднівська ШМ І (27)'!I23+'[1]Житомирська ХШ РОЗДІЛ І (40)'!I23+'[1]Миропіль РОЗДІЛ І (40)'!I23</f>
        <v>0</v>
      </c>
      <c r="J23" s="16">
        <f>'[1]Муз школа Бердичів (6)'!J23+'[1] МШ № 5 жит. І  (5)'!J23+'[1] МШ № 4 жит. І  (4)'!J23+'[1] МШ № 3 жит. І  (3)'!J23+'[1] МШ № 2 жит. І  (2)'!J23+'[1] МШ № 1 жит. І '!J23+'[1]Бердичівська ХШ РОЗДІЛ І (2)'!J23+'[1]Коростишівська ХШ РОЗДІЛ І'!J23+'[1]Брусилівська РОЗДІЛ І '!J23+'[1]Хорошівська  І (5)'!J23+'[1]Новоград - вол  І (10)'!J23+'[1]Малин  І (7)'!J23+'[1]Коростенська  І (6)'!J23+'[1]Іршанська шм  І (5)'!J23+'[1]Любарська шм  І (4)'!J23+'[1]Коростишівська  І (3)'!J23+'[1]Ємільчинська(4)'!J23+'[1]Лугинська  І (6)'!J23+'[1]Першотравнева І (7)'!J23+'[1]Овруцька І (8)'!J23+'[1]Олевська І (9)'!J23+'[1]Овруцька ХШ РОЗДІЛ І (10)'!J23+'[1]Попільнянська І (11)'!J23+'[1]Радомишельська І (12)'!J23+'[1]Ружинська  І (13)'!J23+'[1]Черняхівська І (14)'!J23+'[1]Новоборівська  І (15)'!J23+'[1]Новогуйвинська І (16)'!J23+'[1]Барашівська  І (17)'!J23+'[1]Грозинська І (18)'!J23+'[1]Словечанська  І (19)'!J23+'[1]Сінгурівська І (20)'!J23+'[1]Високопічська ШМ І (21)'!J23+'[1]Андрушівська ШМ І (22)'!J23+'[1]Баранівська ШМ (23)'!J23+'[1]Романівська ШМ І (25)'!J23+'[1]Пулинська ШМ І (26)'!J23+'[1]Чуднівська ШМ І (27)'!J23+'[1]Житомирська ХШ РОЗДІЛ І (40)'!J23+'[1]Миропіль РОЗДІЛ І (40)'!J23</f>
        <v>0</v>
      </c>
      <c r="K23" s="16">
        <f>'[1]Муз школа Бердичів (6)'!K23+'[1] МШ № 5 жит. І  (5)'!K23+'[1] МШ № 4 жит. І  (4)'!K23+'[1] МШ № 3 жит. І  (3)'!K23+'[1] МШ № 2 жит. І  (2)'!K23+'[1] МШ № 1 жит. І '!K23+'[1]Бердичівська ХШ РОЗДІЛ І (2)'!K23+'[1]Коростишівська ХШ РОЗДІЛ І'!K23+'[1]Брусилівська РОЗДІЛ І '!K23+'[1]Хорошівська  І (5)'!K23+'[1]Новоград - вол  І (10)'!K23+'[1]Малин  І (7)'!K23+'[1]Коростенська  І (6)'!K23+'[1]Іршанська шм  І (5)'!K23+'[1]Любарська шм  І (4)'!K23+'[1]Коростишівська  І (3)'!K23+'[1]Ємільчинська(4)'!K23+'[1]Лугинська  І (6)'!K23+'[1]Першотравнева І (7)'!K23+'[1]Овруцька І (8)'!K23+'[1]Олевська І (9)'!K23+'[1]Овруцька ХШ РОЗДІЛ І (10)'!K23+'[1]Попільнянська І (11)'!K23+'[1]Радомишельська І (12)'!K23+'[1]Ружинська  І (13)'!K23+'[1]Черняхівська І (14)'!K23+'[1]Новоборівська  І (15)'!K23+'[1]Новогуйвинська І (16)'!K23+'[1]Барашівська  І (17)'!K23+'[1]Грозинська І (18)'!K23+'[1]Словечанська  І (19)'!K23+'[1]Сінгурівська І (20)'!K23+'[1]Високопічська ШМ І (21)'!K23+'[1]Андрушівська ШМ І (22)'!K23+'[1]Баранівська ШМ (23)'!K23+'[1]Романівська ШМ І (25)'!K23+'[1]Пулинська ШМ І (26)'!K23+'[1]Чуднівська ШМ І (27)'!K23+'[1]Житомирська ХШ РОЗДІЛ І (40)'!K23+'[1]Миропіль РОЗДІЛ І (40)'!K23</f>
        <v>0</v>
      </c>
      <c r="L23" s="16">
        <f>'[1]Муз школа Бердичів (6)'!L23+'[1] МШ № 5 жит. І  (5)'!L23+'[1] МШ № 4 жит. І  (4)'!L23+'[1] МШ № 3 жит. І  (3)'!L23+'[1] МШ № 2 жит. І  (2)'!L23+'[1] МШ № 1 жит. І '!L23+'[1]Бердичівська ХШ РОЗДІЛ І (2)'!L23+'[1]Коростишівська ХШ РОЗДІЛ І'!L23+'[1]Брусилівська РОЗДІЛ І '!L23+'[1]Хорошівська  І (5)'!L23+'[1]Новоград - вол  І (10)'!L23+'[1]Малин  І (7)'!L23+'[1]Коростенська  І (6)'!L23+'[1]Іршанська шм  І (5)'!L23+'[1]Любарська шм  І (4)'!L23+'[1]Коростишівська  І (3)'!L23+'[1]Ємільчинська(4)'!L23+'[1]Лугинська  І (6)'!L23+'[1]Першотравнева І (7)'!L23+'[1]Овруцька І (8)'!L23+'[1]Олевська І (9)'!L23+'[1]Овруцька ХШ РОЗДІЛ І (10)'!L23+'[1]Попільнянська І (11)'!L23+'[1]Радомишельська І (12)'!L23+'[1]Ружинська  І (13)'!L23+'[1]Черняхівська І (14)'!L23+'[1]Новоборівська  І (15)'!L23+'[1]Новогуйвинська І (16)'!L23+'[1]Барашівська  І (17)'!L23+'[1]Грозинська І (18)'!L23+'[1]Словечанська  І (19)'!L23+'[1]Сінгурівська І (20)'!L23+'[1]Високопічська ШМ І (21)'!L23+'[1]Андрушівська ШМ І (22)'!L23+'[1]Баранівська ШМ (23)'!L23+'[1]Романівська ШМ І (25)'!L23+'[1]Пулинська ШМ І (26)'!L23+'[1]Чуднівська ШМ І (27)'!L23+'[1]Житомирська ХШ РОЗДІЛ І (40)'!L23+'[1]Миропіль РОЗДІЛ І (40)'!L23</f>
        <v>0</v>
      </c>
      <c r="M23" s="16">
        <f>'[1]Муз школа Бердичів (6)'!M23+'[1] МШ № 5 жит. І  (5)'!M23+'[1] МШ № 4 жит. І  (4)'!M23+'[1] МШ № 3 жит. І  (3)'!M23+'[1] МШ № 2 жит. І  (2)'!M23+'[1] МШ № 1 жит. І '!M23+'[1]Бердичівська ХШ РОЗДІЛ І (2)'!M23+'[1]Коростишівська ХШ РОЗДІЛ І'!M23+'[1]Брусилівська РОЗДІЛ І '!M23+'[1]Хорошівська  І (5)'!M23+'[1]Новоград - вол  І (10)'!M23+'[1]Малин  І (7)'!M23+'[1]Коростенська  І (6)'!M23+'[1]Іршанська шм  І (5)'!M23+'[1]Любарська шм  І (4)'!M23+'[1]Коростишівська  І (3)'!M23+'[1]Ємільчинська(4)'!M23+'[1]Лугинська  І (6)'!M23+'[1]Першотравнева І (7)'!M23+'[1]Овруцька І (8)'!M23+'[1]Олевська І (9)'!M23+'[1]Овруцька ХШ РОЗДІЛ І (10)'!M23+'[1]Попільнянська І (11)'!M23+'[1]Радомишельська І (12)'!M23+'[1]Ружинська  І (13)'!M23+'[1]Черняхівська І (14)'!M23+'[1]Новоборівська  І (15)'!M23+'[1]Новогуйвинська І (16)'!M23+'[1]Барашівська  І (17)'!M23+'[1]Грозинська І (18)'!M23+'[1]Словечанська  І (19)'!M23+'[1]Сінгурівська І (20)'!M23+'[1]Високопічська ШМ І (21)'!M23+'[1]Андрушівська ШМ І (22)'!M23+'[1]Баранівська ШМ (23)'!M23+'[1]Романівська ШМ І (25)'!M23+'[1]Пулинська ШМ І (26)'!M23+'[1]Чуднівська ШМ І (27)'!M23+'[1]Житомирська ХШ РОЗДІЛ І (40)'!M23+'[1]Миропіль РОЗДІЛ І (40)'!M23</f>
        <v>7</v>
      </c>
      <c r="N23" s="16">
        <f>'[1]Муз школа Бердичів (6)'!N23+'[1] МШ № 5 жит. І  (5)'!N23+'[1] МШ № 4 жит. І  (4)'!N23+'[1] МШ № 3 жит. І  (3)'!N23+'[1] МШ № 2 жит. І  (2)'!N23+'[1] МШ № 1 жит. І '!N23+'[1]Бердичівська ХШ РОЗДІЛ І (2)'!N23+'[1]Коростишівська ХШ РОЗДІЛ І'!N23+'[1]Брусилівська РОЗДІЛ І '!N23+'[1]Хорошівська  І (5)'!N23+'[1]Новоград - вол  І (10)'!N23+'[1]Малин  І (7)'!N23+'[1]Коростенська  І (6)'!N23+'[1]Іршанська шм  І (5)'!N23+'[1]Любарська шм  І (4)'!N23+'[1]Коростишівська  І (3)'!N23+'[1]Ємільчинська(4)'!N23+'[1]Лугинська  І (6)'!N23+'[1]Першотравнева І (7)'!N23+'[1]Овруцька І (8)'!N23+'[1]Олевська І (9)'!N23+'[1]Овруцька ХШ РОЗДІЛ І (10)'!N23+'[1]Попільнянська І (11)'!N23+'[1]Радомишельська І (12)'!N23+'[1]Ружинська  І (13)'!N23+'[1]Черняхівська І (14)'!N23+'[1]Новоборівська  І (15)'!N23+'[1]Новогуйвинська І (16)'!N23+'[1]Барашівська  І (17)'!N23+'[1]Грозинська І (18)'!N23+'[1]Словечанська  І (19)'!N23+'[1]Сінгурівська І (20)'!N23+'[1]Високопічська ШМ І (21)'!N23+'[1]Андрушівська ШМ І (22)'!N23+'[1]Баранівська ШМ (23)'!N23+'[1]Романівська ШМ І (25)'!N23+'[1]Пулинська ШМ І (26)'!N23+'[1]Чуднівська ШМ І (27)'!N23+'[1]Житомирська ХШ РОЗДІЛ І (40)'!N23+'[1]Миропіль РОЗДІЛ І (40)'!N23</f>
        <v>3</v>
      </c>
      <c r="O23" s="16">
        <f>'[1]Муз школа Бердичів (6)'!O23+'[1] МШ № 5 жит. І  (5)'!O23+'[1] МШ № 4 жит. І  (4)'!O23+'[1] МШ № 3 жит. І  (3)'!O23+'[1] МШ № 2 жит. І  (2)'!O23+'[1] МШ № 1 жит. І '!O23+'[1]Бердичівська ХШ РОЗДІЛ І (2)'!O23+'[1]Коростишівська ХШ РОЗДІЛ І'!O23+'[1]Брусилівська РОЗДІЛ І '!O23+'[1]Хорошівська  І (5)'!O23+'[1]Новоград - вол  І (10)'!O23+'[1]Малин  І (7)'!O23+'[1]Коростенська  І (6)'!O23+'[1]Іршанська шм  І (5)'!O23+'[1]Любарська шм  І (4)'!O23+'[1]Коростишівська  І (3)'!O23+'[1]Ємільчинська(4)'!O23+'[1]Лугинська  І (6)'!O23+'[1]Першотравнева І (7)'!O23+'[1]Овруцька І (8)'!O23+'[1]Олевська І (9)'!O23+'[1]Овруцька ХШ РОЗДІЛ І (10)'!O23+'[1]Попільнянська І (11)'!O23+'[1]Радомишельська І (12)'!O23+'[1]Ружинська  І (13)'!O23+'[1]Черняхівська І (14)'!O23+'[1]Новоборівська  І (15)'!O23+'[1]Новогуйвинська І (16)'!O23+'[1]Барашівська  І (17)'!O23+'[1]Грозинська І (18)'!O23+'[1]Словечанська  І (19)'!O23+'[1]Сінгурівська І (20)'!O23+'[1]Високопічська ШМ І (21)'!O23+'[1]Андрушівська ШМ І (22)'!O23+'[1]Баранівська ШМ (23)'!O23+'[1]Романівська ШМ І (25)'!O23+'[1]Пулинська ШМ І (26)'!O23+'[1]Чуднівська ШМ І (27)'!O23+'[1]Житомирська ХШ РОЗДІЛ І (40)'!O23+'[1]Миропіль РОЗДІЛ І (40)'!O23</f>
        <v>0</v>
      </c>
      <c r="P23" s="16">
        <f>'[1]Муз школа Бердичів (6)'!P23+'[1] МШ № 5 жит. І  (5)'!P23+'[1] МШ № 4 жит. І  (4)'!P23+'[1] МШ № 3 жит. І  (3)'!P23+'[1] МШ № 2 жит. І  (2)'!P23+'[1] МШ № 1 жит. І '!P23+'[1]Бердичівська ХШ РОЗДІЛ І (2)'!P23+'[1]Коростишівська ХШ РОЗДІЛ І'!P23+'[1]Брусилівська РОЗДІЛ І '!P23+'[1]Хорошівська  І (5)'!P23+'[1]Новоград - вол  І (10)'!P23+'[1]Малин  І (7)'!P23+'[1]Коростенська  І (6)'!P23+'[1]Іршанська шм  І (5)'!P23+'[1]Любарська шм  І (4)'!P23+'[1]Коростишівська  І (3)'!P23+'[1]Ємільчинська(4)'!P23+'[1]Лугинська  І (6)'!P23+'[1]Першотравнева І (7)'!P23+'[1]Овруцька І (8)'!P23+'[1]Олевська І (9)'!P23+'[1]Овруцька ХШ РОЗДІЛ І (10)'!P23+'[1]Попільнянська І (11)'!P23+'[1]Радомишельська І (12)'!P23+'[1]Ружинська  І (13)'!P23+'[1]Черняхівська І (14)'!P23+'[1]Новоборівська  І (15)'!P23+'[1]Новогуйвинська І (16)'!P23+'[1]Барашівська  І (17)'!P23+'[1]Грозинська І (18)'!P23+'[1]Словечанська  І (19)'!P23+'[1]Сінгурівська І (20)'!P23+'[1]Високопічська ШМ І (21)'!P23+'[1]Андрушівська ШМ І (22)'!P23+'[1]Баранівська ШМ (23)'!P23+'[1]Романівська ШМ І (25)'!P23+'[1]Пулинська ШМ І (26)'!P23+'[1]Чуднівська ШМ І (27)'!P23+'[1]Житомирська ХШ РОЗДІЛ І (40)'!P23+'[1]Миропіль РОЗДІЛ І (40)'!P23</f>
        <v>0</v>
      </c>
      <c r="Q23" s="16">
        <f>'[1]Муз школа Бердичів (6)'!Q23+'[1] МШ № 5 жит. І  (5)'!Q23+'[1] МШ № 4 жит. І  (4)'!Q23+'[1] МШ № 3 жит. І  (3)'!Q23+'[1] МШ № 2 жит. І  (2)'!Q23+'[1] МШ № 1 жит. І '!Q23+'[1]Бердичівська ХШ РОЗДІЛ І (2)'!Q23+'[1]Коростишівська ХШ РОЗДІЛ І'!Q23+'[1]Брусилівська РОЗДІЛ І '!Q23+'[1]Хорошівська  І (5)'!Q23+'[1]Новоград - вол  І (10)'!Q23+'[1]Малин  І (7)'!Q23+'[1]Коростенська  І (6)'!Q23+'[1]Іршанська шм  І (5)'!Q23+'[1]Любарська шм  І (4)'!Q23+'[1]Коростишівська  І (3)'!Q23+'[1]Ємільчинська(4)'!Q23+'[1]Лугинська  І (6)'!Q23+'[1]Першотравнева І (7)'!Q23+'[1]Овруцька І (8)'!Q23+'[1]Олевська І (9)'!Q23+'[1]Овруцька ХШ РОЗДІЛ І (10)'!Q23+'[1]Попільнянська І (11)'!Q23+'[1]Радомишельська І (12)'!Q23+'[1]Ружинська  І (13)'!Q23+'[1]Черняхівська І (14)'!Q23+'[1]Новоборівська  І (15)'!Q23+'[1]Новогуйвинська І (16)'!Q23+'[1]Барашівська  І (17)'!Q23+'[1]Грозинська І (18)'!Q23+'[1]Словечанська  І (19)'!Q23+'[1]Сінгурівська І (20)'!Q23+'[1]Високопічська ШМ І (21)'!Q23+'[1]Андрушівська ШМ І (22)'!Q23+'[1]Баранівська ШМ (23)'!Q23+'[1]Романівська ШМ І (25)'!Q23+'[1]Пулинська ШМ І (26)'!Q23+'[1]Чуднівська ШМ І (27)'!Q23+'[1]Житомирська ХШ РОЗДІЛ І (40)'!Q23+'[1]Миропіль РОЗДІЛ І (40)'!Q23</f>
        <v>0</v>
      </c>
      <c r="R23" s="16">
        <f>'[1]Муз школа Бердичів (6)'!R23+'[1] МШ № 5 жит. І  (5)'!R23+'[1] МШ № 4 жит. І  (4)'!R23+'[1] МШ № 3 жит. І  (3)'!R23+'[1] МШ № 2 жит. І  (2)'!R23+'[1] МШ № 1 жит. І '!R23+'[1]Бердичівська ХШ РОЗДІЛ І (2)'!R23+'[1]Коростишівська ХШ РОЗДІЛ І'!R23+'[1]Брусилівська РОЗДІЛ І '!R23+'[1]Хорошівська  І (5)'!R23+'[1]Новоград - вол  І (10)'!R23+'[1]Малин  І (7)'!R23+'[1]Коростенська  І (6)'!R23+'[1]Іршанська шм  І (5)'!R23+'[1]Любарська шм  І (4)'!R23+'[1]Коростишівська  І (3)'!R23+'[1]Ємільчинська(4)'!R23+'[1]Лугинська  І (6)'!R23+'[1]Першотравнева І (7)'!R23+'[1]Овруцька І (8)'!R23+'[1]Олевська І (9)'!R23+'[1]Овруцька ХШ РОЗДІЛ І (10)'!R23+'[1]Попільнянська І (11)'!R23+'[1]Радомишельська І (12)'!R23+'[1]Ружинська  І (13)'!R23+'[1]Черняхівська І (14)'!R23+'[1]Новоборівська  І (15)'!R23+'[1]Новогуйвинська І (16)'!R23+'[1]Барашівська  І (17)'!R23+'[1]Грозинська І (18)'!R23+'[1]Словечанська  І (19)'!R23+'[1]Сінгурівська І (20)'!R23+'[1]Високопічська ШМ І (21)'!R23+'[1]Андрушівська ШМ І (22)'!R23+'[1]Баранівська ШМ (23)'!R23+'[1]Романівська ШМ І (25)'!R23+'[1]Пулинська ШМ І (26)'!R23+'[1]Чуднівська ШМ І (27)'!R23+'[1]Житомирська ХШ РОЗДІЛ І (40)'!R23+'[1]Миропіль РОЗДІЛ І (40)'!R23</f>
        <v>0</v>
      </c>
      <c r="S23" s="16">
        <f>'[1]Муз школа Бердичів (6)'!S23+'[1] МШ № 5 жит. І  (5)'!S23+'[1] МШ № 4 жит. І  (4)'!S23+'[1] МШ № 3 жит. І  (3)'!S23+'[1] МШ № 2 жит. І  (2)'!S23+'[1] МШ № 1 жит. І '!S23+'[1]Бердичівська ХШ РОЗДІЛ І (2)'!S23+'[1]Коростишівська ХШ РОЗДІЛ І'!S23+'[1]Брусилівська РОЗДІЛ І '!S23+'[1]Хорошівська  І (5)'!S23+'[1]Новоград - вол  І (10)'!S23+'[1]Малин  І (7)'!S23+'[1]Коростенська  І (6)'!S23+'[1]Іршанська шм  І (5)'!S23+'[1]Любарська шм  І (4)'!S23+'[1]Коростишівська  І (3)'!S23+'[1]Ємільчинська(4)'!S23+'[1]Лугинська  І (6)'!S23+'[1]Першотравнева І (7)'!S23+'[1]Овруцька І (8)'!S23+'[1]Олевська І (9)'!S23+'[1]Овруцька ХШ РОЗДІЛ І (10)'!S23+'[1]Попільнянська І (11)'!S23+'[1]Радомишельська І (12)'!S23+'[1]Ружинська  І (13)'!S23+'[1]Черняхівська І (14)'!S23+'[1]Новоборівська  І (15)'!S23+'[1]Новогуйвинська І (16)'!S23+'[1]Барашівська  І (17)'!S23+'[1]Грозинська І (18)'!S23+'[1]Словечанська  І (19)'!S23+'[1]Сінгурівська І (20)'!S23+'[1]Високопічська ШМ І (21)'!S23+'[1]Андрушівська ШМ І (22)'!S23+'[1]Баранівська ШМ (23)'!S23+'[1]Романівська ШМ І (25)'!S23+'[1]Пулинська ШМ І (26)'!S23+'[1]Чуднівська ШМ І (27)'!S23+'[1]Житомирська ХШ РОЗДІЛ І (40)'!S23+'[1]Миропіль РОЗДІЛ І (40)'!S23</f>
        <v>0</v>
      </c>
      <c r="T23" s="16">
        <f>'[1]Муз школа Бердичів (6)'!T23+'[1] МШ № 5 жит. І  (5)'!T23+'[1] МШ № 4 жит. І  (4)'!T23+'[1] МШ № 3 жит. І  (3)'!T23+'[1] МШ № 2 жит. І  (2)'!T23+'[1] МШ № 1 жит. І '!T23+'[1]Бердичівська ХШ РОЗДІЛ І (2)'!T23+'[1]Коростишівська ХШ РОЗДІЛ І'!T23+'[1]Брусилівська РОЗДІЛ І '!T23+'[1]Хорошівська  І (5)'!T23+'[1]Новоград - вол  І (10)'!T23+'[1]Малин  І (7)'!T23+'[1]Коростенська  І (6)'!T23+'[1]Іршанська шм  І (5)'!T23+'[1]Любарська шм  І (4)'!T23+'[1]Коростишівська  І (3)'!T23+'[1]Ємільчинська(4)'!T23+'[1]Лугинська  І (6)'!T23+'[1]Першотравнева І (7)'!T23+'[1]Овруцька І (8)'!T23+'[1]Олевська І (9)'!T23+'[1]Овруцька ХШ РОЗДІЛ І (10)'!T23+'[1]Попільнянська І (11)'!T23+'[1]Радомишельська І (12)'!T23+'[1]Ружинська  І (13)'!T23+'[1]Черняхівська І (14)'!T23+'[1]Новоборівська  І (15)'!T23+'[1]Новогуйвинська І (16)'!T23+'[1]Барашівська  І (17)'!T23+'[1]Грозинська І (18)'!T23+'[1]Словечанська  І (19)'!T23+'[1]Сінгурівська І (20)'!T23+'[1]Високопічська ШМ І (21)'!T23+'[1]Андрушівська ШМ І (22)'!T23+'[1]Баранівська ШМ (23)'!T23+'[1]Романівська ШМ І (25)'!T23+'[1]Пулинська ШМ І (26)'!T23+'[1]Чуднівська ШМ І (27)'!T23+'[1]Житомирська ХШ РОЗДІЛ І (40)'!T23+'[1]Миропіль РОЗДІЛ І (40)'!T23</f>
        <v>0</v>
      </c>
      <c r="U23" s="16">
        <f>'[1]Муз школа Бердичів (6)'!U23+'[1] МШ № 5 жит. І  (5)'!U23+'[1] МШ № 4 жит. І  (4)'!U23+'[1] МШ № 3 жит. І  (3)'!U23+'[1] МШ № 2 жит. І  (2)'!U23+'[1] МШ № 1 жит. І '!U23+'[1]Бердичівська ХШ РОЗДІЛ І (2)'!U23+'[1]Коростишівська ХШ РОЗДІЛ І'!U23+'[1]Брусилівська РОЗДІЛ І '!U23+'[1]Хорошівська  І (5)'!U23+'[1]Новоград - вол  І (10)'!U23+'[1]Малин  І (7)'!U23+'[1]Коростенська  І (6)'!U23+'[1]Іршанська шм  І (5)'!U23+'[1]Любарська шм  І (4)'!U23+'[1]Коростишівська  І (3)'!U23+'[1]Ємільчинська(4)'!U23+'[1]Лугинська  І (6)'!U23+'[1]Першотравнева І (7)'!U23+'[1]Овруцька І (8)'!U23+'[1]Олевська І (9)'!U23+'[1]Овруцька ХШ РОЗДІЛ І (10)'!U23+'[1]Попільнянська І (11)'!U23+'[1]Радомишельська І (12)'!U23+'[1]Ружинська  І (13)'!U23+'[1]Черняхівська І (14)'!U23+'[1]Новоборівська  І (15)'!U23+'[1]Новогуйвинська І (16)'!U23+'[1]Барашівська  І (17)'!U23+'[1]Грозинська І (18)'!U23+'[1]Словечанська  І (19)'!U23+'[1]Сінгурівська І (20)'!U23+'[1]Високопічська ШМ І (21)'!U23+'[1]Андрушівська ШМ І (22)'!U23+'[1]Баранівська ШМ (23)'!U23+'[1]Романівська ШМ І (25)'!U23+'[1]Пулинська ШМ І (26)'!U23+'[1]Чуднівська ШМ І (27)'!U23+'[1]Житомирська ХШ РОЗДІЛ І (40)'!U23+'[1]Миропіль РОЗДІЛ І (40)'!U23</f>
        <v>0</v>
      </c>
      <c r="V23" s="16">
        <f>'[1]Муз школа Бердичів (6)'!V23+'[1] МШ № 5 жит. І  (5)'!V23+'[1] МШ № 4 жит. І  (4)'!V23+'[1] МШ № 3 жит. І  (3)'!V23+'[1] МШ № 2 жит. І  (2)'!V23+'[1] МШ № 1 жит. І '!V23+'[1]Бердичівська ХШ РОЗДІЛ І (2)'!V23+'[1]Коростишівська ХШ РОЗДІЛ І'!V23+'[1]Брусилівська РОЗДІЛ І '!V23+'[1]Хорошівська  І (5)'!V23+'[1]Новоград - вол  І (10)'!V23+'[1]Малин  І (7)'!V23+'[1]Коростенська  І (6)'!V23+'[1]Іршанська шм  І (5)'!V23+'[1]Любарська шм  І (4)'!V23+'[1]Коростишівська  І (3)'!V23+'[1]Ємільчинська(4)'!V23+'[1]Лугинська  І (6)'!V23+'[1]Першотравнева І (7)'!V23+'[1]Овруцька І (8)'!V23+'[1]Олевська І (9)'!V23+'[1]Овруцька ХШ РОЗДІЛ І (10)'!V23+'[1]Попільнянська І (11)'!V23+'[1]Радомишельська І (12)'!V23+'[1]Ружинська  І (13)'!V23+'[1]Черняхівська І (14)'!V23+'[1]Новоборівська  І (15)'!V23+'[1]Новогуйвинська І (16)'!V23+'[1]Барашівська  І (17)'!V23+'[1]Грозинська І (18)'!V23+'[1]Словечанська  І (19)'!V23+'[1]Сінгурівська І (20)'!V23+'[1]Високопічська ШМ І (21)'!V23+'[1]Андрушівська ШМ І (22)'!V23+'[1]Баранівська ШМ (23)'!V23+'[1]Романівська ШМ І (25)'!V23+'[1]Пулинська ШМ І (26)'!V23+'[1]Чуднівська ШМ І (27)'!V23+'[1]Житомирська ХШ РОЗДІЛ І (40)'!V23+'[1]Миропіль РОЗДІЛ І (40)'!V23</f>
        <v>0</v>
      </c>
      <c r="W23" s="16">
        <f>'[1]Муз школа Бердичів (6)'!W23+'[1] МШ № 5 жит. І  (5)'!W23+'[1] МШ № 4 жит. І  (4)'!W23+'[1] МШ № 3 жит. І  (3)'!W23+'[1] МШ № 2 жит. І  (2)'!W23+'[1] МШ № 1 жит. І '!W23+'[1]Бердичівська ХШ РОЗДІЛ І (2)'!W23+'[1]Коростишівська ХШ РОЗДІЛ І'!W23+'[1]Брусилівська РОЗДІЛ І '!W23+'[1]Хорошівська  І (5)'!W23+'[1]Новоград - вол  І (10)'!W23+'[1]Малин  І (7)'!W23+'[1]Коростенська  І (6)'!W23+'[1]Іршанська шм  І (5)'!W23+'[1]Любарська шм  І (4)'!W23+'[1]Коростишівська  І (3)'!W23+'[1]Ємільчинська(4)'!W23+'[1]Лугинська  І (6)'!W23+'[1]Першотравнева І (7)'!W23+'[1]Овруцька І (8)'!W23+'[1]Олевська І (9)'!W23+'[1]Овруцька ХШ РОЗДІЛ І (10)'!W23+'[1]Попільнянська І (11)'!W23+'[1]Радомишельська І (12)'!W23+'[1]Ружинська  І (13)'!W23+'[1]Черняхівська І (14)'!W23+'[1]Новоборівська  І (15)'!W23+'[1]Новогуйвинська І (16)'!W23+'[1]Барашівська  І (17)'!W23+'[1]Грозинська І (18)'!W23+'[1]Словечанська  І (19)'!W23+'[1]Сінгурівська І (20)'!W23+'[1]Високопічська ШМ І (21)'!W23+'[1]Андрушівська ШМ І (22)'!W23+'[1]Баранівська ШМ (23)'!W23+'[1]Романівська ШМ І (25)'!W23+'[1]Пулинська ШМ І (26)'!W23+'[1]Чуднівська ШМ І (27)'!W23+'[1]Житомирська ХШ РОЗДІЛ І (40)'!W23+'[1]Миропіль РОЗДІЛ І (40)'!W23</f>
        <v>0</v>
      </c>
      <c r="X23" s="16">
        <f>'[1]Муз школа Бердичів (6)'!X23+'[1] МШ № 5 жит. І  (5)'!X23+'[1] МШ № 4 жит. І  (4)'!X23+'[1] МШ № 3 жит. І  (3)'!X23+'[1] МШ № 2 жит. І  (2)'!X23+'[1] МШ № 1 жит. І '!X23+'[1]Бердичівська ХШ РОЗДІЛ І (2)'!X23+'[1]Коростишівська ХШ РОЗДІЛ І'!X23+'[1]Брусилівська РОЗДІЛ І '!X23+'[1]Хорошівська  І (5)'!X23+'[1]Новоград - вол  І (10)'!X23+'[1]Малин  І (7)'!X23+'[1]Коростенська  І (6)'!X23+'[1]Іршанська шм  І (5)'!X23+'[1]Любарська шм  І (4)'!X23+'[1]Коростишівська  І (3)'!X23+'[1]Ємільчинська(4)'!X23+'[1]Лугинська  І (6)'!X23+'[1]Першотравнева І (7)'!X23+'[1]Овруцька І (8)'!X23+'[1]Олевська І (9)'!X23+'[1]Овруцька ХШ РОЗДІЛ І (10)'!X23+'[1]Попільнянська І (11)'!X23+'[1]Радомишельська І (12)'!X23+'[1]Ружинська  І (13)'!X23+'[1]Черняхівська І (14)'!X23+'[1]Новоборівська  І (15)'!X23+'[1]Новогуйвинська І (16)'!X23+'[1]Барашівська  І (17)'!X23+'[1]Грозинська І (18)'!X23+'[1]Словечанська  І (19)'!X23+'[1]Сінгурівська І (20)'!X23+'[1]Високопічська ШМ І (21)'!X23+'[1]Андрушівська ШМ І (22)'!X23+'[1]Баранівська ШМ (23)'!X23+'[1]Романівська ШМ І (25)'!X23+'[1]Пулинська ШМ І (26)'!X23+'[1]Чуднівська ШМ І (27)'!X23+'[1]Житомирська ХШ РОЗДІЛ І (40)'!X23+'[1]Миропіль РОЗДІЛ І (40)'!X23</f>
        <v>0</v>
      </c>
    </row>
    <row r="24" spans="1:24" ht="41.25" customHeight="1" x14ac:dyDescent="0.25">
      <c r="A24" s="18" t="s">
        <v>33</v>
      </c>
      <c r="B24" s="17">
        <v>18</v>
      </c>
      <c r="C24" s="16">
        <f>'[1]Муз школа Бердичів (6)'!C24+'[1] МШ № 5 жит. І  (5)'!C24+'[1] МШ № 4 жит. І  (4)'!C24+'[1] МШ № 3 жит. І  (3)'!C24+'[1] МШ № 2 жит. І  (2)'!C24+'[1] МШ № 1 жит. І '!C24+'[1]Бердичівська ХШ РОЗДІЛ І (2)'!C24+'[1]Коростишівська ХШ РОЗДІЛ І'!C24+'[1]Брусилівська РОЗДІЛ І '!C24+'[1]Хорошівська  І (5)'!C24+'[1]Новоград - вол  І (10)'!C24+'[1]Малин  І (7)'!C24+'[1]Коростенська  І (6)'!C24+'[1]Іршанська шм  І (5)'!C24+'[1]Любарська шм  І (4)'!C24+'[1]Коростишівська  І (3)'!C24+'[1]Ємільчинська(4)'!C24+'[1]Лугинська  І (6)'!C24+'[1]Першотравнева І (7)'!C24+'[1]Овруцька І (8)'!C24+'[1]Олевська І (9)'!C24+'[1]Овруцька ХШ РОЗДІЛ І (10)'!C24+'[1]Попільнянська І (11)'!C24+'[1]Радомишельська І (12)'!C24+'[1]Ружинська  І (13)'!C24+'[1]Черняхівська І (14)'!C24+'[1]Новоборівська  І (15)'!C24+'[1]Новогуйвинська І (16)'!C24+'[1]Барашівська  І (17)'!C24+'[1]Грозинська І (18)'!C24+'[1]Словечанська  І (19)'!C24+'[1]Сінгурівська І (20)'!C24+'[1]Високопічська ШМ І (21)'!C24+'[1]Андрушівська ШМ І (22)'!C24+'[1]Баранівська ШМ (23)'!C24+'[1]Романівська ШМ І (25)'!C24+'[1]Пулинська ШМ І (26)'!C24+'[1]Чуднівська ШМ І (27)'!C24+'[1]Житомирська ХШ РОЗДІЛ І (40)'!C24+'[1]Миропіль РОЗДІЛ І (40)'!C24</f>
        <v>0</v>
      </c>
      <c r="D24" s="16">
        <f>'[1]Муз школа Бердичів (6)'!D24+'[1] МШ № 5 жит. І  (5)'!D24+'[1] МШ № 4 жит. І  (4)'!D24+'[1] МШ № 3 жит. І  (3)'!D24+'[1] МШ № 2 жит. І  (2)'!D24+'[1] МШ № 1 жит. І '!D24+'[1]Бердичівська ХШ РОЗДІЛ І (2)'!D24+'[1]Коростишівська ХШ РОЗДІЛ І'!D24+'[1]Брусилівська РОЗДІЛ І '!D24+'[1]Хорошівська  І (5)'!D24+'[1]Новоград - вол  І (10)'!D24+'[1]Малин  І (7)'!D24+'[1]Коростенська  І (6)'!D24+'[1]Іршанська шм  І (5)'!D24+'[1]Любарська шм  І (4)'!D24+'[1]Коростишівська  І (3)'!D24+'[1]Ємільчинська(4)'!D24+'[1]Лугинська  І (6)'!D24+'[1]Першотравнева І (7)'!D24+'[1]Овруцька І (8)'!D24+'[1]Олевська І (9)'!D24+'[1]Овруцька ХШ РОЗДІЛ І (10)'!D24+'[1]Попільнянська І (11)'!D24+'[1]Радомишельська І (12)'!D24+'[1]Ружинська  І (13)'!D24+'[1]Черняхівська І (14)'!D24+'[1]Новоборівська  І (15)'!D24+'[1]Новогуйвинська І (16)'!D24+'[1]Барашівська  І (17)'!D24+'[1]Грозинська І (18)'!D24+'[1]Словечанська  І (19)'!D24+'[1]Сінгурівська І (20)'!D24+'[1]Високопічська ШМ І (21)'!D24+'[1]Андрушівська ШМ І (22)'!D24+'[1]Баранівська ШМ (23)'!D24+'[1]Романівська ШМ І (25)'!D24+'[1]Пулинська ШМ І (26)'!D24+'[1]Чуднівська ШМ І (27)'!D24+'[1]Житомирська ХШ РОЗДІЛ І (40)'!D24+'[1]Миропіль РОЗДІЛ І (40)'!D24</f>
        <v>0</v>
      </c>
      <c r="E24" s="16">
        <f>'[1]Муз школа Бердичів (6)'!E24+'[1] МШ № 5 жит. І  (5)'!E24+'[1] МШ № 4 жит. І  (4)'!E24+'[1] МШ № 3 жит. І  (3)'!E24+'[1] МШ № 2 жит. І  (2)'!E24+'[1] МШ № 1 жит. І '!E24+'[1]Бердичівська ХШ РОЗДІЛ І (2)'!E24+'[1]Коростишівська ХШ РОЗДІЛ І'!E24+'[1]Брусилівська РОЗДІЛ І '!E24+'[1]Хорошівська  І (5)'!E24+'[1]Новоград - вол  І (10)'!E24+'[1]Малин  І (7)'!E24+'[1]Коростенська  І (6)'!E24+'[1]Іршанська шм  І (5)'!E24+'[1]Любарська шм  І (4)'!E24+'[1]Коростишівська  І (3)'!E24+'[1]Ємільчинська(4)'!E24+'[1]Лугинська  І (6)'!E24+'[1]Першотравнева І (7)'!E24+'[1]Овруцька І (8)'!E24+'[1]Олевська І (9)'!E24+'[1]Овруцька ХШ РОЗДІЛ І (10)'!E24+'[1]Попільнянська І (11)'!E24+'[1]Радомишельська І (12)'!E24+'[1]Ружинська  І (13)'!E24+'[1]Черняхівська І (14)'!E24+'[1]Новоборівська  І (15)'!E24+'[1]Новогуйвинська І (16)'!E24+'[1]Барашівська  І (17)'!E24+'[1]Грозинська І (18)'!E24+'[1]Словечанська  І (19)'!E24+'[1]Сінгурівська І (20)'!E24+'[1]Високопічська ШМ І (21)'!E24+'[1]Андрушівська ШМ І (22)'!E24+'[1]Баранівська ШМ (23)'!E24+'[1]Романівська ШМ І (25)'!E24+'[1]Пулинська ШМ І (26)'!E24+'[1]Чуднівська ШМ І (27)'!E24+'[1]Житомирська ХШ РОЗДІЛ І (40)'!E24+'[1]Миропіль РОЗДІЛ І (40)'!E24</f>
        <v>0</v>
      </c>
      <c r="F24" s="16">
        <f>'[1]Муз школа Бердичів (6)'!F24+'[1] МШ № 5 жит. І  (5)'!F24+'[1] МШ № 4 жит. І  (4)'!F24+'[1] МШ № 3 жит. І  (3)'!F24+'[1] МШ № 2 жит. І  (2)'!F24+'[1] МШ № 1 жит. І '!F24+'[1]Бердичівська ХШ РОЗДІЛ І (2)'!F24+'[1]Коростишівська ХШ РОЗДІЛ І'!F24+'[1]Брусилівська РОЗДІЛ І '!F24+'[1]Хорошівська  І (5)'!F24+'[1]Новоград - вол  І (10)'!F24+'[1]Малин  І (7)'!F24+'[1]Коростенська  І (6)'!F24+'[1]Іршанська шм  І (5)'!F24+'[1]Любарська шм  І (4)'!F24+'[1]Коростишівська  І (3)'!F24+'[1]Ємільчинська(4)'!F24+'[1]Лугинська  І (6)'!F24+'[1]Першотравнева І (7)'!F24+'[1]Овруцька І (8)'!F24+'[1]Олевська І (9)'!F24+'[1]Овруцька ХШ РОЗДІЛ І (10)'!F24+'[1]Попільнянська І (11)'!F24+'[1]Радомишельська І (12)'!F24+'[1]Ружинська  І (13)'!F24+'[1]Черняхівська І (14)'!F24+'[1]Новоборівська  І (15)'!F24+'[1]Новогуйвинська І (16)'!F24+'[1]Барашівська  І (17)'!F24+'[1]Грозинська І (18)'!F24+'[1]Словечанська  І (19)'!F24+'[1]Сінгурівська І (20)'!F24+'[1]Високопічська ШМ І (21)'!F24+'[1]Андрушівська ШМ І (22)'!F24+'[1]Баранівська ШМ (23)'!F24+'[1]Романівська ШМ І (25)'!F24+'[1]Пулинська ШМ І (26)'!F24+'[1]Чуднівська ШМ І (27)'!F24+'[1]Житомирська ХШ РОЗДІЛ І (40)'!F24+'[1]Миропіль РОЗДІЛ І (40)'!F24</f>
        <v>0</v>
      </c>
      <c r="G24" s="16">
        <f>'[1]Муз школа Бердичів (6)'!G24+'[1] МШ № 5 жит. І  (5)'!G24+'[1] МШ № 4 жит. І  (4)'!G24+'[1] МШ № 3 жит. І  (3)'!G24+'[1] МШ № 2 жит. І  (2)'!G24+'[1] МШ № 1 жит. І '!G24+'[1]Бердичівська ХШ РОЗДІЛ І (2)'!G24+'[1]Коростишівська ХШ РОЗДІЛ І'!G24+'[1]Брусилівська РОЗДІЛ І '!G24+'[1]Хорошівська  І (5)'!G24+'[1]Новоград - вол  І (10)'!G24+'[1]Малин  І (7)'!G24+'[1]Коростенська  І (6)'!G24+'[1]Іршанська шм  І (5)'!G24+'[1]Любарська шм  І (4)'!G24+'[1]Коростишівська  І (3)'!G24+'[1]Ємільчинська(4)'!G24+'[1]Лугинська  І (6)'!G24+'[1]Першотравнева І (7)'!G24+'[1]Овруцька І (8)'!G24+'[1]Олевська І (9)'!G24+'[1]Овруцька ХШ РОЗДІЛ І (10)'!G24+'[1]Попільнянська І (11)'!G24+'[1]Радомишельська І (12)'!G24+'[1]Ружинська  І (13)'!G24+'[1]Черняхівська І (14)'!G24+'[1]Новоборівська  І (15)'!G24+'[1]Новогуйвинська І (16)'!G24+'[1]Барашівська  І (17)'!G24+'[1]Грозинська І (18)'!G24+'[1]Словечанська  І (19)'!G24+'[1]Сінгурівська І (20)'!G24+'[1]Високопічська ШМ І (21)'!G24+'[1]Андрушівська ШМ І (22)'!G24+'[1]Баранівська ШМ (23)'!G24+'[1]Романівська ШМ І (25)'!G24+'[1]Пулинська ШМ І (26)'!G24+'[1]Чуднівська ШМ І (27)'!G24+'[1]Житомирська ХШ РОЗДІЛ І (40)'!G24+'[1]Миропіль РОЗДІЛ І (40)'!G24</f>
        <v>0</v>
      </c>
      <c r="H24" s="16">
        <f>'[1]Муз школа Бердичів (6)'!H24+'[1] МШ № 5 жит. І  (5)'!H24+'[1] МШ № 4 жит. І  (4)'!H24+'[1] МШ № 3 жит. І  (3)'!H24+'[1] МШ № 2 жит. І  (2)'!H24+'[1] МШ № 1 жит. І '!H24+'[1]Бердичівська ХШ РОЗДІЛ І (2)'!H24+'[1]Коростишівська ХШ РОЗДІЛ І'!H24+'[1]Брусилівська РОЗДІЛ І '!H24+'[1]Хорошівська  І (5)'!H24+'[1]Новоград - вол  І (10)'!H24+'[1]Малин  І (7)'!H24+'[1]Коростенська  І (6)'!H24+'[1]Іршанська шм  І (5)'!H24+'[1]Любарська шм  І (4)'!H24+'[1]Коростишівська  І (3)'!H24+'[1]Ємільчинська(4)'!H24+'[1]Лугинська  І (6)'!H24+'[1]Першотравнева І (7)'!H24+'[1]Овруцька І (8)'!H24+'[1]Олевська І (9)'!H24+'[1]Овруцька ХШ РОЗДІЛ І (10)'!H24+'[1]Попільнянська І (11)'!H24+'[1]Радомишельська І (12)'!H24+'[1]Ружинська  І (13)'!H24+'[1]Черняхівська І (14)'!H24+'[1]Новоборівська  І (15)'!H24+'[1]Новогуйвинська І (16)'!H24+'[1]Барашівська  І (17)'!H24+'[1]Грозинська І (18)'!H24+'[1]Словечанська  І (19)'!H24+'[1]Сінгурівська І (20)'!H24+'[1]Високопічська ШМ І (21)'!H24+'[1]Андрушівська ШМ І (22)'!H24+'[1]Баранівська ШМ (23)'!H24+'[1]Романівська ШМ І (25)'!H24+'[1]Пулинська ШМ І (26)'!H24+'[1]Чуднівська ШМ І (27)'!H24+'[1]Житомирська ХШ РОЗДІЛ І (40)'!H24+'[1]Миропіль РОЗДІЛ І (40)'!H24</f>
        <v>0</v>
      </c>
      <c r="I24" s="16">
        <f>'[1]Муз школа Бердичів (6)'!I24+'[1] МШ № 5 жит. І  (5)'!I24+'[1] МШ № 4 жит. І  (4)'!I24+'[1] МШ № 3 жит. І  (3)'!I24+'[1] МШ № 2 жит. І  (2)'!I24+'[1] МШ № 1 жит. І '!I24+'[1]Бердичівська ХШ РОЗДІЛ І (2)'!I24+'[1]Коростишівська ХШ РОЗДІЛ І'!I24+'[1]Брусилівська РОЗДІЛ І '!I24+'[1]Хорошівська  І (5)'!I24+'[1]Новоград - вол  І (10)'!I24+'[1]Малин  І (7)'!I24+'[1]Коростенська  І (6)'!I24+'[1]Іршанська шм  І (5)'!I24+'[1]Любарська шм  І (4)'!I24+'[1]Коростишівська  І (3)'!I24+'[1]Ємільчинська(4)'!I24+'[1]Лугинська  І (6)'!I24+'[1]Першотравнева І (7)'!I24+'[1]Овруцька І (8)'!I24+'[1]Олевська І (9)'!I24+'[1]Овруцька ХШ РОЗДІЛ І (10)'!I24+'[1]Попільнянська І (11)'!I24+'[1]Радомишельська І (12)'!I24+'[1]Ружинська  І (13)'!I24+'[1]Черняхівська І (14)'!I24+'[1]Новоборівська  І (15)'!I24+'[1]Новогуйвинська І (16)'!I24+'[1]Барашівська  І (17)'!I24+'[1]Грозинська І (18)'!I24+'[1]Словечанська  І (19)'!I24+'[1]Сінгурівська І (20)'!I24+'[1]Високопічська ШМ І (21)'!I24+'[1]Андрушівська ШМ І (22)'!I24+'[1]Баранівська ШМ (23)'!I24+'[1]Романівська ШМ І (25)'!I24+'[1]Пулинська ШМ І (26)'!I24+'[1]Чуднівська ШМ І (27)'!I24+'[1]Житомирська ХШ РОЗДІЛ І (40)'!I24+'[1]Миропіль РОЗДІЛ І (40)'!I24</f>
        <v>0</v>
      </c>
      <c r="J24" s="16">
        <f>'[1]Муз школа Бердичів (6)'!J24+'[1] МШ № 5 жит. І  (5)'!J24+'[1] МШ № 4 жит. І  (4)'!J24+'[1] МШ № 3 жит. І  (3)'!J24+'[1] МШ № 2 жит. І  (2)'!J24+'[1] МШ № 1 жит. І '!J24+'[1]Бердичівська ХШ РОЗДІЛ І (2)'!J24+'[1]Коростишівська ХШ РОЗДІЛ І'!J24+'[1]Брусилівська РОЗДІЛ І '!J24+'[1]Хорошівська  І (5)'!J24+'[1]Новоград - вол  І (10)'!J24+'[1]Малин  І (7)'!J24+'[1]Коростенська  І (6)'!J24+'[1]Іршанська шм  І (5)'!J24+'[1]Любарська шм  І (4)'!J24+'[1]Коростишівська  І (3)'!J24+'[1]Ємільчинська(4)'!J24+'[1]Лугинська  І (6)'!J24+'[1]Першотравнева І (7)'!J24+'[1]Овруцька І (8)'!J24+'[1]Олевська І (9)'!J24+'[1]Овруцька ХШ РОЗДІЛ І (10)'!J24+'[1]Попільнянська І (11)'!J24+'[1]Радомишельська І (12)'!J24+'[1]Ружинська  І (13)'!J24+'[1]Черняхівська І (14)'!J24+'[1]Новоборівська  І (15)'!J24+'[1]Новогуйвинська І (16)'!J24+'[1]Барашівська  І (17)'!J24+'[1]Грозинська І (18)'!J24+'[1]Словечанська  І (19)'!J24+'[1]Сінгурівська І (20)'!J24+'[1]Високопічська ШМ І (21)'!J24+'[1]Андрушівська ШМ І (22)'!J24+'[1]Баранівська ШМ (23)'!J24+'[1]Романівська ШМ І (25)'!J24+'[1]Пулинська ШМ І (26)'!J24+'[1]Чуднівська ШМ І (27)'!J24+'[1]Житомирська ХШ РОЗДІЛ І (40)'!J24+'[1]Миропіль РОЗДІЛ І (40)'!J24</f>
        <v>0</v>
      </c>
      <c r="K24" s="16">
        <f>'[1]Муз школа Бердичів (6)'!K24+'[1] МШ № 5 жит. І  (5)'!K24+'[1] МШ № 4 жит. І  (4)'!K24+'[1] МШ № 3 жит. І  (3)'!K24+'[1] МШ № 2 жит. І  (2)'!K24+'[1] МШ № 1 жит. І '!K24+'[1]Бердичівська ХШ РОЗДІЛ І (2)'!K24+'[1]Коростишівська ХШ РОЗДІЛ І'!K24+'[1]Брусилівська РОЗДІЛ І '!K24+'[1]Хорошівська  І (5)'!K24+'[1]Новоград - вол  І (10)'!K24+'[1]Малин  І (7)'!K24+'[1]Коростенська  І (6)'!K24+'[1]Іршанська шм  І (5)'!K24+'[1]Любарська шм  І (4)'!K24+'[1]Коростишівська  І (3)'!K24+'[1]Ємільчинська(4)'!K24+'[1]Лугинська  І (6)'!K24+'[1]Першотравнева І (7)'!K24+'[1]Овруцька І (8)'!K24+'[1]Олевська І (9)'!K24+'[1]Овруцька ХШ РОЗДІЛ І (10)'!K24+'[1]Попільнянська І (11)'!K24+'[1]Радомишельська І (12)'!K24+'[1]Ружинська  І (13)'!K24+'[1]Черняхівська І (14)'!K24+'[1]Новоборівська  І (15)'!K24+'[1]Новогуйвинська І (16)'!K24+'[1]Барашівська  І (17)'!K24+'[1]Грозинська І (18)'!K24+'[1]Словечанська  І (19)'!K24+'[1]Сінгурівська І (20)'!K24+'[1]Високопічська ШМ І (21)'!K24+'[1]Андрушівська ШМ І (22)'!K24+'[1]Баранівська ШМ (23)'!K24+'[1]Романівська ШМ І (25)'!K24+'[1]Пулинська ШМ І (26)'!K24+'[1]Чуднівська ШМ І (27)'!K24+'[1]Житомирська ХШ РОЗДІЛ І (40)'!K24+'[1]Миропіль РОЗДІЛ І (40)'!K24</f>
        <v>0</v>
      </c>
      <c r="L24" s="16">
        <f>'[1]Муз школа Бердичів (6)'!L24+'[1] МШ № 5 жит. І  (5)'!L24+'[1] МШ № 4 жит. І  (4)'!L24+'[1] МШ № 3 жит. І  (3)'!L24+'[1] МШ № 2 жит. І  (2)'!L24+'[1] МШ № 1 жит. І '!L24+'[1]Бердичівська ХШ РОЗДІЛ І (2)'!L24+'[1]Коростишівська ХШ РОЗДІЛ І'!L24+'[1]Брусилівська РОЗДІЛ І '!L24+'[1]Хорошівська  І (5)'!L24+'[1]Новоград - вол  І (10)'!L24+'[1]Малин  І (7)'!L24+'[1]Коростенська  І (6)'!L24+'[1]Іршанська шм  І (5)'!L24+'[1]Любарська шм  І (4)'!L24+'[1]Коростишівська  І (3)'!L24+'[1]Ємільчинська(4)'!L24+'[1]Лугинська  І (6)'!L24+'[1]Першотравнева І (7)'!L24+'[1]Овруцька І (8)'!L24+'[1]Олевська І (9)'!L24+'[1]Овруцька ХШ РОЗДІЛ І (10)'!L24+'[1]Попільнянська І (11)'!L24+'[1]Радомишельська І (12)'!L24+'[1]Ружинська  І (13)'!L24+'[1]Черняхівська І (14)'!L24+'[1]Новоборівська  І (15)'!L24+'[1]Новогуйвинська І (16)'!L24+'[1]Барашівська  І (17)'!L24+'[1]Грозинська І (18)'!L24+'[1]Словечанська  І (19)'!L24+'[1]Сінгурівська І (20)'!L24+'[1]Високопічська ШМ І (21)'!L24+'[1]Андрушівська ШМ І (22)'!L24+'[1]Баранівська ШМ (23)'!L24+'[1]Романівська ШМ І (25)'!L24+'[1]Пулинська ШМ І (26)'!L24+'[1]Чуднівська ШМ І (27)'!L24+'[1]Житомирська ХШ РОЗДІЛ І (40)'!L24+'[1]Миропіль РОЗДІЛ І (40)'!L24</f>
        <v>0</v>
      </c>
      <c r="M24" s="16">
        <f>'[1]Муз школа Бердичів (6)'!M24+'[1] МШ № 5 жит. І  (5)'!M24+'[1] МШ № 4 жит. І  (4)'!M24+'[1] МШ № 3 жит. І  (3)'!M24+'[1] МШ № 2 жит. І  (2)'!M24+'[1] МШ № 1 жит. І '!M24+'[1]Бердичівська ХШ РОЗДІЛ І (2)'!M24+'[1]Коростишівська ХШ РОЗДІЛ І'!M24+'[1]Брусилівська РОЗДІЛ І '!M24+'[1]Хорошівська  І (5)'!M24+'[1]Новоград - вол  І (10)'!M24+'[1]Малин  І (7)'!M24+'[1]Коростенська  І (6)'!M24+'[1]Іршанська шм  І (5)'!M24+'[1]Любарська шм  І (4)'!M24+'[1]Коростишівська  І (3)'!M24+'[1]Ємільчинська(4)'!M24+'[1]Лугинська  І (6)'!M24+'[1]Першотравнева І (7)'!M24+'[1]Овруцька І (8)'!M24+'[1]Олевська І (9)'!M24+'[1]Овруцька ХШ РОЗДІЛ І (10)'!M24+'[1]Попільнянська І (11)'!M24+'[1]Радомишельська І (12)'!M24+'[1]Ружинська  І (13)'!M24+'[1]Черняхівська І (14)'!M24+'[1]Новоборівська  І (15)'!M24+'[1]Новогуйвинська І (16)'!M24+'[1]Барашівська  І (17)'!M24+'[1]Грозинська І (18)'!M24+'[1]Словечанська  І (19)'!M24+'[1]Сінгурівська І (20)'!M24+'[1]Високопічська ШМ І (21)'!M24+'[1]Андрушівська ШМ І (22)'!M24+'[1]Баранівська ШМ (23)'!M24+'[1]Романівська ШМ І (25)'!M24+'[1]Пулинська ШМ І (26)'!M24+'[1]Чуднівська ШМ І (27)'!M24+'[1]Житомирська ХШ РОЗДІЛ І (40)'!M24+'[1]Миропіль РОЗДІЛ І (40)'!M24</f>
        <v>0</v>
      </c>
      <c r="N24" s="16">
        <f>'[1]Муз школа Бердичів (6)'!N24+'[1] МШ № 5 жит. І  (5)'!N24+'[1] МШ № 4 жит. І  (4)'!N24+'[1] МШ № 3 жит. І  (3)'!N24+'[1] МШ № 2 жит. І  (2)'!N24+'[1] МШ № 1 жит. І '!N24+'[1]Бердичівська ХШ РОЗДІЛ І (2)'!N24+'[1]Коростишівська ХШ РОЗДІЛ І'!N24+'[1]Брусилівська РОЗДІЛ І '!N24+'[1]Хорошівська  І (5)'!N24+'[1]Новоград - вол  І (10)'!N24+'[1]Малин  І (7)'!N24+'[1]Коростенська  І (6)'!N24+'[1]Іршанська шм  І (5)'!N24+'[1]Любарська шм  І (4)'!N24+'[1]Коростишівська  І (3)'!N24+'[1]Ємільчинська(4)'!N24+'[1]Лугинська  І (6)'!N24+'[1]Першотравнева І (7)'!N24+'[1]Овруцька І (8)'!N24+'[1]Олевська І (9)'!N24+'[1]Овруцька ХШ РОЗДІЛ І (10)'!N24+'[1]Попільнянська І (11)'!N24+'[1]Радомишельська І (12)'!N24+'[1]Ружинська  І (13)'!N24+'[1]Черняхівська І (14)'!N24+'[1]Новоборівська  І (15)'!N24+'[1]Новогуйвинська І (16)'!N24+'[1]Барашівська  І (17)'!N24+'[1]Грозинська І (18)'!N24+'[1]Словечанська  І (19)'!N24+'[1]Сінгурівська І (20)'!N24+'[1]Високопічська ШМ І (21)'!N24+'[1]Андрушівська ШМ І (22)'!N24+'[1]Баранівська ШМ (23)'!N24+'[1]Романівська ШМ І (25)'!N24+'[1]Пулинська ШМ І (26)'!N24+'[1]Чуднівська ШМ І (27)'!N24+'[1]Житомирська ХШ РОЗДІЛ І (40)'!N24+'[1]Миропіль РОЗДІЛ І (40)'!N24</f>
        <v>0</v>
      </c>
      <c r="O24" s="16">
        <f>'[1]Муз школа Бердичів (6)'!O24+'[1] МШ № 5 жит. І  (5)'!O24+'[1] МШ № 4 жит. І  (4)'!O24+'[1] МШ № 3 жит. І  (3)'!O24+'[1] МШ № 2 жит. І  (2)'!O24+'[1] МШ № 1 жит. І '!O24+'[1]Бердичівська ХШ РОЗДІЛ І (2)'!O24+'[1]Коростишівська ХШ РОЗДІЛ І'!O24+'[1]Брусилівська РОЗДІЛ І '!O24+'[1]Хорошівська  І (5)'!O24+'[1]Новоград - вол  І (10)'!O24+'[1]Малин  І (7)'!O24+'[1]Коростенська  І (6)'!O24+'[1]Іршанська шм  І (5)'!O24+'[1]Любарська шм  І (4)'!O24+'[1]Коростишівська  І (3)'!O24+'[1]Ємільчинська(4)'!O24+'[1]Лугинська  І (6)'!O24+'[1]Першотравнева І (7)'!O24+'[1]Овруцька І (8)'!O24+'[1]Олевська І (9)'!O24+'[1]Овруцька ХШ РОЗДІЛ І (10)'!O24+'[1]Попільнянська І (11)'!O24+'[1]Радомишельська І (12)'!O24+'[1]Ружинська  І (13)'!O24+'[1]Черняхівська І (14)'!O24+'[1]Новоборівська  І (15)'!O24+'[1]Новогуйвинська І (16)'!O24+'[1]Барашівська  І (17)'!O24+'[1]Грозинська І (18)'!O24+'[1]Словечанська  І (19)'!O24+'[1]Сінгурівська І (20)'!O24+'[1]Високопічська ШМ І (21)'!O24+'[1]Андрушівська ШМ І (22)'!O24+'[1]Баранівська ШМ (23)'!O24+'[1]Романівська ШМ І (25)'!O24+'[1]Пулинська ШМ І (26)'!O24+'[1]Чуднівська ШМ І (27)'!O24+'[1]Житомирська ХШ РОЗДІЛ І (40)'!O24+'[1]Миропіль РОЗДІЛ І (40)'!O24</f>
        <v>0</v>
      </c>
      <c r="P24" s="16">
        <f>'[1]Муз школа Бердичів (6)'!P24+'[1] МШ № 5 жит. І  (5)'!P24+'[1] МШ № 4 жит. І  (4)'!P24+'[1] МШ № 3 жит. І  (3)'!P24+'[1] МШ № 2 жит. І  (2)'!P24+'[1] МШ № 1 жит. І '!P24+'[1]Бердичівська ХШ РОЗДІЛ І (2)'!P24+'[1]Коростишівська ХШ РОЗДІЛ І'!P24+'[1]Брусилівська РОЗДІЛ І '!P24+'[1]Хорошівська  І (5)'!P24+'[1]Новоград - вол  І (10)'!P24+'[1]Малин  І (7)'!P24+'[1]Коростенська  І (6)'!P24+'[1]Іршанська шм  І (5)'!P24+'[1]Любарська шм  І (4)'!P24+'[1]Коростишівська  І (3)'!P24+'[1]Ємільчинська(4)'!P24+'[1]Лугинська  І (6)'!P24+'[1]Першотравнева І (7)'!P24+'[1]Овруцька І (8)'!P24+'[1]Олевська І (9)'!P24+'[1]Овруцька ХШ РОЗДІЛ І (10)'!P24+'[1]Попільнянська І (11)'!P24+'[1]Радомишельська І (12)'!P24+'[1]Ружинська  І (13)'!P24+'[1]Черняхівська І (14)'!P24+'[1]Новоборівська  І (15)'!P24+'[1]Новогуйвинська І (16)'!P24+'[1]Барашівська  І (17)'!P24+'[1]Грозинська І (18)'!P24+'[1]Словечанська  І (19)'!P24+'[1]Сінгурівська І (20)'!P24+'[1]Високопічська ШМ І (21)'!P24+'[1]Андрушівська ШМ І (22)'!P24+'[1]Баранівська ШМ (23)'!P24+'[1]Романівська ШМ І (25)'!P24+'[1]Пулинська ШМ І (26)'!P24+'[1]Чуднівська ШМ І (27)'!P24+'[1]Житомирська ХШ РОЗДІЛ І (40)'!P24+'[1]Миропіль РОЗДІЛ І (40)'!P24</f>
        <v>0</v>
      </c>
      <c r="Q24" s="16">
        <f>'[1]Муз школа Бердичів (6)'!Q24+'[1] МШ № 5 жит. І  (5)'!Q24+'[1] МШ № 4 жит. І  (4)'!Q24+'[1] МШ № 3 жит. І  (3)'!Q24+'[1] МШ № 2 жит. І  (2)'!Q24+'[1] МШ № 1 жит. І '!Q24+'[1]Бердичівська ХШ РОЗДІЛ І (2)'!Q24+'[1]Коростишівська ХШ РОЗДІЛ І'!Q24+'[1]Брусилівська РОЗДІЛ І '!Q24+'[1]Хорошівська  І (5)'!Q24+'[1]Новоград - вол  І (10)'!Q24+'[1]Малин  І (7)'!Q24+'[1]Коростенська  І (6)'!Q24+'[1]Іршанська шм  І (5)'!Q24+'[1]Любарська шм  І (4)'!Q24+'[1]Коростишівська  І (3)'!Q24+'[1]Ємільчинська(4)'!Q24+'[1]Лугинська  І (6)'!Q24+'[1]Першотравнева І (7)'!Q24+'[1]Овруцька І (8)'!Q24+'[1]Олевська І (9)'!Q24+'[1]Овруцька ХШ РОЗДІЛ І (10)'!Q24+'[1]Попільнянська І (11)'!Q24+'[1]Радомишельська І (12)'!Q24+'[1]Ружинська  І (13)'!Q24+'[1]Черняхівська І (14)'!Q24+'[1]Новоборівська  І (15)'!Q24+'[1]Новогуйвинська І (16)'!Q24+'[1]Барашівська  І (17)'!Q24+'[1]Грозинська І (18)'!Q24+'[1]Словечанська  І (19)'!Q24+'[1]Сінгурівська І (20)'!Q24+'[1]Високопічська ШМ І (21)'!Q24+'[1]Андрушівська ШМ І (22)'!Q24+'[1]Баранівська ШМ (23)'!Q24+'[1]Романівська ШМ І (25)'!Q24+'[1]Пулинська ШМ І (26)'!Q24+'[1]Чуднівська ШМ І (27)'!Q24+'[1]Житомирська ХШ РОЗДІЛ І (40)'!Q24+'[1]Миропіль РОЗДІЛ І (40)'!Q24</f>
        <v>0</v>
      </c>
      <c r="R24" s="16">
        <f>'[1]Муз школа Бердичів (6)'!R24+'[1] МШ № 5 жит. І  (5)'!R24+'[1] МШ № 4 жит. І  (4)'!R24+'[1] МШ № 3 жит. І  (3)'!R24+'[1] МШ № 2 жит. І  (2)'!R24+'[1] МШ № 1 жит. І '!R24+'[1]Бердичівська ХШ РОЗДІЛ І (2)'!R24+'[1]Коростишівська ХШ РОЗДІЛ І'!R24+'[1]Брусилівська РОЗДІЛ І '!R24+'[1]Хорошівська  І (5)'!R24+'[1]Новоград - вол  І (10)'!R24+'[1]Малин  І (7)'!R24+'[1]Коростенська  І (6)'!R24+'[1]Іршанська шм  І (5)'!R24+'[1]Любарська шм  І (4)'!R24+'[1]Коростишівська  І (3)'!R24+'[1]Ємільчинська(4)'!R24+'[1]Лугинська  І (6)'!R24+'[1]Першотравнева І (7)'!R24+'[1]Овруцька І (8)'!R24+'[1]Олевська І (9)'!R24+'[1]Овруцька ХШ РОЗДІЛ І (10)'!R24+'[1]Попільнянська І (11)'!R24+'[1]Радомишельська І (12)'!R24+'[1]Ружинська  І (13)'!R24+'[1]Черняхівська І (14)'!R24+'[1]Новоборівська  І (15)'!R24+'[1]Новогуйвинська І (16)'!R24+'[1]Барашівська  І (17)'!R24+'[1]Грозинська І (18)'!R24+'[1]Словечанська  І (19)'!R24+'[1]Сінгурівська І (20)'!R24+'[1]Високопічська ШМ І (21)'!R24+'[1]Андрушівська ШМ І (22)'!R24+'[1]Баранівська ШМ (23)'!R24+'[1]Романівська ШМ І (25)'!R24+'[1]Пулинська ШМ І (26)'!R24+'[1]Чуднівська ШМ І (27)'!R24+'[1]Житомирська ХШ РОЗДІЛ І (40)'!R24+'[1]Миропіль РОЗДІЛ І (40)'!R24</f>
        <v>0</v>
      </c>
      <c r="S24" s="16">
        <f>'[1]Муз школа Бердичів (6)'!S24+'[1] МШ № 5 жит. І  (5)'!S24+'[1] МШ № 4 жит. І  (4)'!S24+'[1] МШ № 3 жит. І  (3)'!S24+'[1] МШ № 2 жит. І  (2)'!S24+'[1] МШ № 1 жит. І '!S24+'[1]Бердичівська ХШ РОЗДІЛ І (2)'!S24+'[1]Коростишівська ХШ РОЗДІЛ І'!S24+'[1]Брусилівська РОЗДІЛ І '!S24+'[1]Хорошівська  І (5)'!S24+'[1]Новоград - вол  І (10)'!S24+'[1]Малин  І (7)'!S24+'[1]Коростенська  І (6)'!S24+'[1]Іршанська шм  І (5)'!S24+'[1]Любарська шм  І (4)'!S24+'[1]Коростишівська  І (3)'!S24+'[1]Ємільчинська(4)'!S24+'[1]Лугинська  І (6)'!S24+'[1]Першотравнева І (7)'!S24+'[1]Овруцька І (8)'!S24+'[1]Олевська І (9)'!S24+'[1]Овруцька ХШ РОЗДІЛ І (10)'!S24+'[1]Попільнянська І (11)'!S24+'[1]Радомишельська І (12)'!S24+'[1]Ружинська  І (13)'!S24+'[1]Черняхівська І (14)'!S24+'[1]Новоборівська  І (15)'!S24+'[1]Новогуйвинська І (16)'!S24+'[1]Барашівська  І (17)'!S24+'[1]Грозинська І (18)'!S24+'[1]Словечанська  І (19)'!S24+'[1]Сінгурівська І (20)'!S24+'[1]Високопічська ШМ І (21)'!S24+'[1]Андрушівська ШМ І (22)'!S24+'[1]Баранівська ШМ (23)'!S24+'[1]Романівська ШМ І (25)'!S24+'[1]Пулинська ШМ І (26)'!S24+'[1]Чуднівська ШМ І (27)'!S24+'[1]Житомирська ХШ РОЗДІЛ І (40)'!S24+'[1]Миропіль РОЗДІЛ І (40)'!S24</f>
        <v>0</v>
      </c>
      <c r="T24" s="16">
        <f>'[1]Муз школа Бердичів (6)'!T24+'[1] МШ № 5 жит. І  (5)'!T24+'[1] МШ № 4 жит. І  (4)'!T24+'[1] МШ № 3 жит. І  (3)'!T24+'[1] МШ № 2 жит. І  (2)'!T24+'[1] МШ № 1 жит. І '!T24+'[1]Бердичівська ХШ РОЗДІЛ І (2)'!T24+'[1]Коростишівська ХШ РОЗДІЛ І'!T24+'[1]Брусилівська РОЗДІЛ І '!T24+'[1]Хорошівська  І (5)'!T24+'[1]Новоград - вол  І (10)'!T24+'[1]Малин  І (7)'!T24+'[1]Коростенська  І (6)'!T24+'[1]Іршанська шм  І (5)'!T24+'[1]Любарська шм  І (4)'!T24+'[1]Коростишівська  І (3)'!T24+'[1]Ємільчинська(4)'!T24+'[1]Лугинська  І (6)'!T24+'[1]Першотравнева І (7)'!T24+'[1]Овруцька І (8)'!T24+'[1]Олевська І (9)'!T24+'[1]Овруцька ХШ РОЗДІЛ І (10)'!T24+'[1]Попільнянська І (11)'!T24+'[1]Радомишельська І (12)'!T24+'[1]Ружинська  І (13)'!T24+'[1]Черняхівська І (14)'!T24+'[1]Новоборівська  І (15)'!T24+'[1]Новогуйвинська І (16)'!T24+'[1]Барашівська  І (17)'!T24+'[1]Грозинська І (18)'!T24+'[1]Словечанська  І (19)'!T24+'[1]Сінгурівська І (20)'!T24+'[1]Високопічська ШМ І (21)'!T24+'[1]Андрушівська ШМ І (22)'!T24+'[1]Баранівська ШМ (23)'!T24+'[1]Романівська ШМ І (25)'!T24+'[1]Пулинська ШМ І (26)'!T24+'[1]Чуднівська ШМ І (27)'!T24+'[1]Житомирська ХШ РОЗДІЛ І (40)'!T24+'[1]Миропіль РОЗДІЛ І (40)'!T24</f>
        <v>0</v>
      </c>
      <c r="U24" s="16">
        <f>'[1]Муз школа Бердичів (6)'!U24+'[1] МШ № 5 жит. І  (5)'!U24+'[1] МШ № 4 жит. І  (4)'!U24+'[1] МШ № 3 жит. І  (3)'!U24+'[1] МШ № 2 жит. І  (2)'!U24+'[1] МШ № 1 жит. І '!U24+'[1]Бердичівська ХШ РОЗДІЛ І (2)'!U24+'[1]Коростишівська ХШ РОЗДІЛ І'!U24+'[1]Брусилівська РОЗДІЛ І '!U24+'[1]Хорошівська  І (5)'!U24+'[1]Новоград - вол  І (10)'!U24+'[1]Малин  І (7)'!U24+'[1]Коростенська  І (6)'!U24+'[1]Іршанська шм  І (5)'!U24+'[1]Любарська шм  І (4)'!U24+'[1]Коростишівська  І (3)'!U24+'[1]Ємільчинська(4)'!U24+'[1]Лугинська  І (6)'!U24+'[1]Першотравнева І (7)'!U24+'[1]Овруцька І (8)'!U24+'[1]Олевська І (9)'!U24+'[1]Овруцька ХШ РОЗДІЛ І (10)'!U24+'[1]Попільнянська І (11)'!U24+'[1]Радомишельська І (12)'!U24+'[1]Ружинська  І (13)'!U24+'[1]Черняхівська І (14)'!U24+'[1]Новоборівська  І (15)'!U24+'[1]Новогуйвинська І (16)'!U24+'[1]Барашівська  І (17)'!U24+'[1]Грозинська І (18)'!U24+'[1]Словечанська  І (19)'!U24+'[1]Сінгурівська І (20)'!U24+'[1]Високопічська ШМ І (21)'!U24+'[1]Андрушівська ШМ І (22)'!U24+'[1]Баранівська ШМ (23)'!U24+'[1]Романівська ШМ І (25)'!U24+'[1]Пулинська ШМ І (26)'!U24+'[1]Чуднівська ШМ І (27)'!U24+'[1]Житомирська ХШ РОЗДІЛ І (40)'!U24+'[1]Миропіль РОЗДІЛ І (40)'!U24</f>
        <v>0</v>
      </c>
      <c r="V24" s="16">
        <f>'[1]Муз школа Бердичів (6)'!V24+'[1] МШ № 5 жит. І  (5)'!V24+'[1] МШ № 4 жит. І  (4)'!V24+'[1] МШ № 3 жит. І  (3)'!V24+'[1] МШ № 2 жит. І  (2)'!V24+'[1] МШ № 1 жит. І '!V24+'[1]Бердичівська ХШ РОЗДІЛ І (2)'!V24+'[1]Коростишівська ХШ РОЗДІЛ І'!V24+'[1]Брусилівська РОЗДІЛ І '!V24+'[1]Хорошівська  І (5)'!V24+'[1]Новоград - вол  І (10)'!V24+'[1]Малин  І (7)'!V24+'[1]Коростенська  І (6)'!V24+'[1]Іршанська шм  І (5)'!V24+'[1]Любарська шм  І (4)'!V24+'[1]Коростишівська  І (3)'!V24+'[1]Ємільчинська(4)'!V24+'[1]Лугинська  І (6)'!V24+'[1]Першотравнева І (7)'!V24+'[1]Овруцька І (8)'!V24+'[1]Олевська І (9)'!V24+'[1]Овруцька ХШ РОЗДІЛ І (10)'!V24+'[1]Попільнянська І (11)'!V24+'[1]Радомишельська І (12)'!V24+'[1]Ружинська  І (13)'!V24+'[1]Черняхівська І (14)'!V24+'[1]Новоборівська  І (15)'!V24+'[1]Новогуйвинська І (16)'!V24+'[1]Барашівська  І (17)'!V24+'[1]Грозинська І (18)'!V24+'[1]Словечанська  І (19)'!V24+'[1]Сінгурівська І (20)'!V24+'[1]Високопічська ШМ І (21)'!V24+'[1]Андрушівська ШМ І (22)'!V24+'[1]Баранівська ШМ (23)'!V24+'[1]Романівська ШМ І (25)'!V24+'[1]Пулинська ШМ І (26)'!V24+'[1]Чуднівська ШМ І (27)'!V24+'[1]Житомирська ХШ РОЗДІЛ І (40)'!V24+'[1]Миропіль РОЗДІЛ І (40)'!V24</f>
        <v>0</v>
      </c>
      <c r="W24" s="16">
        <f>'[1]Муз школа Бердичів (6)'!W24+'[1] МШ № 5 жит. І  (5)'!W24+'[1] МШ № 4 жит. І  (4)'!W24+'[1] МШ № 3 жит. І  (3)'!W24+'[1] МШ № 2 жит. І  (2)'!W24+'[1] МШ № 1 жит. І '!W24+'[1]Бердичівська ХШ РОЗДІЛ І (2)'!W24+'[1]Коростишівська ХШ РОЗДІЛ І'!W24+'[1]Брусилівська РОЗДІЛ І '!W24+'[1]Хорошівська  І (5)'!W24+'[1]Новоград - вол  І (10)'!W24+'[1]Малин  І (7)'!W24+'[1]Коростенська  І (6)'!W24+'[1]Іршанська шм  І (5)'!W24+'[1]Любарська шм  І (4)'!W24+'[1]Коростишівська  І (3)'!W24+'[1]Ємільчинська(4)'!W24+'[1]Лугинська  І (6)'!W24+'[1]Першотравнева І (7)'!W24+'[1]Овруцька І (8)'!W24+'[1]Олевська І (9)'!W24+'[1]Овруцька ХШ РОЗДІЛ І (10)'!W24+'[1]Попільнянська І (11)'!W24+'[1]Радомишельська І (12)'!W24+'[1]Ружинська  І (13)'!W24+'[1]Черняхівська І (14)'!W24+'[1]Новоборівська  І (15)'!W24+'[1]Новогуйвинська І (16)'!W24+'[1]Барашівська  І (17)'!W24+'[1]Грозинська І (18)'!W24+'[1]Словечанська  І (19)'!W24+'[1]Сінгурівська І (20)'!W24+'[1]Високопічська ШМ І (21)'!W24+'[1]Андрушівська ШМ І (22)'!W24+'[1]Баранівська ШМ (23)'!W24+'[1]Романівська ШМ І (25)'!W24+'[1]Пулинська ШМ І (26)'!W24+'[1]Чуднівська ШМ І (27)'!W24+'[1]Житомирська ХШ РОЗДІЛ І (40)'!W24+'[1]Миропіль РОЗДІЛ І (40)'!W24</f>
        <v>0</v>
      </c>
      <c r="X24" s="16">
        <f>'[1]Муз школа Бердичів (6)'!X24+'[1] МШ № 5 жит. І  (5)'!X24+'[1] МШ № 4 жит. І  (4)'!X24+'[1] МШ № 3 жит. І  (3)'!X24+'[1] МШ № 2 жит. І  (2)'!X24+'[1] МШ № 1 жит. І '!X24+'[1]Бердичівська ХШ РОЗДІЛ І (2)'!X24+'[1]Коростишівська ХШ РОЗДІЛ І'!X24+'[1]Брусилівська РОЗДІЛ І '!X24+'[1]Хорошівська  І (5)'!X24+'[1]Новоград - вол  І (10)'!X24+'[1]Малин  І (7)'!X24+'[1]Коростенська  І (6)'!X24+'[1]Іршанська шм  І (5)'!X24+'[1]Любарська шм  І (4)'!X24+'[1]Коростишівська  І (3)'!X24+'[1]Ємільчинська(4)'!X24+'[1]Лугинська  І (6)'!X24+'[1]Першотравнева І (7)'!X24+'[1]Овруцька І (8)'!X24+'[1]Олевська І (9)'!X24+'[1]Овруцька ХШ РОЗДІЛ І (10)'!X24+'[1]Попільнянська І (11)'!X24+'[1]Радомишельська І (12)'!X24+'[1]Ружинська  І (13)'!X24+'[1]Черняхівська І (14)'!X24+'[1]Новоборівська  І (15)'!X24+'[1]Новогуйвинська І (16)'!X24+'[1]Барашівська  І (17)'!X24+'[1]Грозинська І (18)'!X24+'[1]Словечанська  І (19)'!X24+'[1]Сінгурівська І (20)'!X24+'[1]Високопічська ШМ І (21)'!X24+'[1]Андрушівська ШМ І (22)'!X24+'[1]Баранівська ШМ (23)'!X24+'[1]Романівська ШМ І (25)'!X24+'[1]Пулинська ШМ І (26)'!X24+'[1]Чуднівська ШМ І (27)'!X24+'[1]Житомирська ХШ РОЗДІЛ І (40)'!X24+'[1]Миропіль РОЗДІЛ І (40)'!X24</f>
        <v>0</v>
      </c>
    </row>
    <row r="25" spans="1:24" ht="41.25" customHeight="1" x14ac:dyDescent="0.25">
      <c r="A25" s="18" t="s">
        <v>34</v>
      </c>
      <c r="B25" s="17">
        <v>19</v>
      </c>
      <c r="C25" s="16">
        <f>'[1]Муз школа Бердичів (6)'!C25+'[1] МШ № 5 жит. І  (5)'!C25+'[1] МШ № 4 жит. І  (4)'!C25+'[1] МШ № 3 жит. І  (3)'!C25+'[1] МШ № 2 жит. І  (2)'!C25+'[1] МШ № 1 жит. І '!C25+'[1]Бердичівська ХШ РОЗДІЛ І (2)'!C25+'[1]Коростишівська ХШ РОЗДІЛ І'!C25+'[1]Брусилівська РОЗДІЛ І '!C25+'[1]Хорошівська  І (5)'!C25+'[1]Новоград - вол  І (10)'!C25+'[1]Малин  І (7)'!C25+'[1]Коростенська  І (6)'!C25+'[1]Іршанська шм  І (5)'!C25+'[1]Любарська шм  І (4)'!C25+'[1]Коростишівська  І (3)'!C25+'[1]Ємільчинська(4)'!C25+'[1]Лугинська  І (6)'!C25+'[1]Першотравнева І (7)'!C25+'[1]Овруцька І (8)'!C25+'[1]Олевська І (9)'!C25+'[1]Овруцька ХШ РОЗДІЛ І (10)'!C25+'[1]Попільнянська І (11)'!C25+'[1]Радомишельська І (12)'!C25+'[1]Ружинська  І (13)'!C25+'[1]Черняхівська І (14)'!C25+'[1]Новоборівська  І (15)'!C25+'[1]Новогуйвинська І (16)'!C25+'[1]Барашівська  І (17)'!C25+'[1]Грозинська І (18)'!C25+'[1]Словечанська  І (19)'!C25+'[1]Сінгурівська І (20)'!C25+'[1]Високопічська ШМ І (21)'!C25+'[1]Андрушівська ШМ І (22)'!C25+'[1]Баранівська ШМ (23)'!C25+'[1]Романівська ШМ І (25)'!C25+'[1]Пулинська ШМ І (26)'!C25+'[1]Чуднівська ШМ І (27)'!C25+'[1]Житомирська ХШ РОЗДІЛ І (40)'!C25+'[1]Миропіль РОЗДІЛ І (40)'!C25</f>
        <v>0</v>
      </c>
      <c r="D25" s="16">
        <f t="shared" ref="D25:X25" si="0">F25+H25+J25+L25+N25+P25+R25+T25+V25+X25</f>
        <v>0</v>
      </c>
      <c r="E25" s="16">
        <f t="shared" si="0"/>
        <v>0</v>
      </c>
      <c r="F25" s="16">
        <f t="shared" si="0"/>
        <v>0</v>
      </c>
      <c r="G25" s="16">
        <f t="shared" si="0"/>
        <v>0</v>
      </c>
      <c r="H25" s="16">
        <f t="shared" si="0"/>
        <v>0</v>
      </c>
      <c r="I25" s="16">
        <f t="shared" si="0"/>
        <v>0</v>
      </c>
      <c r="J25" s="16">
        <f t="shared" si="0"/>
        <v>0</v>
      </c>
      <c r="K25" s="16">
        <f t="shared" si="0"/>
        <v>0</v>
      </c>
      <c r="L25" s="16">
        <f t="shared" si="0"/>
        <v>0</v>
      </c>
      <c r="M25" s="16">
        <f t="shared" si="0"/>
        <v>0</v>
      </c>
      <c r="N25" s="16">
        <f t="shared" si="0"/>
        <v>0</v>
      </c>
      <c r="O25" s="16">
        <f t="shared" si="0"/>
        <v>0</v>
      </c>
      <c r="P25" s="16">
        <f t="shared" si="0"/>
        <v>0</v>
      </c>
      <c r="Q25" s="16">
        <f t="shared" si="0"/>
        <v>0</v>
      </c>
      <c r="R25" s="16">
        <f t="shared" si="0"/>
        <v>0</v>
      </c>
      <c r="S25" s="16">
        <f t="shared" si="0"/>
        <v>0</v>
      </c>
      <c r="T25" s="16">
        <f t="shared" si="0"/>
        <v>0</v>
      </c>
      <c r="U25" s="16">
        <f t="shared" si="0"/>
        <v>0</v>
      </c>
      <c r="V25" s="16">
        <f t="shared" si="0"/>
        <v>0</v>
      </c>
      <c r="W25" s="16">
        <f t="shared" si="0"/>
        <v>0</v>
      </c>
      <c r="X25" s="16">
        <f t="shared" si="0"/>
        <v>0</v>
      </c>
    </row>
    <row r="26" spans="1:24" ht="41.25" customHeight="1" x14ac:dyDescent="0.25">
      <c r="A26" s="18" t="s">
        <v>35</v>
      </c>
      <c r="B26" s="17">
        <v>20</v>
      </c>
      <c r="C26" s="16">
        <f>'[1]Муз школа Бердичів (6)'!C26+'[1] МШ № 5 жит. І  (5)'!C26+'[1] МШ № 4 жит. І  (4)'!C26+'[1] МШ № 3 жит. І  (3)'!C26+'[1] МШ № 2 жит. І  (2)'!C26+'[1] МШ № 1 жит. І '!C26+'[1]Бердичівська ХШ РОЗДІЛ І (2)'!C26+'[1]Коростишівська ХШ РОЗДІЛ І'!C26+'[1]Брусилівська РОЗДІЛ І '!C26+'[1]Хорошівська  І (5)'!C26+'[1]Новоград - вол  І (10)'!C26+'[1]Малин  І (7)'!C26+'[1]Коростенська  І (6)'!C26+'[1]Іршанська шм  І (5)'!C26+'[1]Любарська шм  І (4)'!C26+'[1]Коростишівська  І (3)'!C26+'[1]Ємільчинська(4)'!C26+'[1]Лугинська  І (6)'!C26+'[1]Першотравнева І (7)'!C26+'[1]Овруцька І (8)'!C26+'[1]Олевська І (9)'!C26+'[1]Овруцька ХШ РОЗДІЛ І (10)'!C26+'[1]Попільнянська І (11)'!C26+'[1]Радомишельська І (12)'!C26+'[1]Ружинська  І (13)'!C26+'[1]Черняхівська І (14)'!C26+'[1]Новоборівська  І (15)'!C26+'[1]Новогуйвинська І (16)'!C26+'[1]Барашівська  І (17)'!C26+'[1]Грозинська І (18)'!C26+'[1]Словечанська  І (19)'!C26+'[1]Сінгурівська І (20)'!C26+'[1]Високопічська ШМ І (21)'!C26+'[1]Андрушівська ШМ І (22)'!C26+'[1]Баранівська ШМ (23)'!C26+'[1]Романівська ШМ І (25)'!C26+'[1]Пулинська ШМ І (26)'!C26+'[1]Чуднівська ШМ І (27)'!C26+'[1]Житомирська ХШ РОЗДІЛ І (40)'!C26+'[1]Миропіль РОЗДІЛ І (40)'!C26</f>
        <v>0</v>
      </c>
      <c r="D26" s="16">
        <f t="shared" ref="D26:W26" si="1">F26+H26+J26+L26+N26+P26+R26+T26+V26+X26</f>
        <v>0</v>
      </c>
      <c r="E26" s="16">
        <f t="shared" si="1"/>
        <v>0</v>
      </c>
      <c r="F26" s="16">
        <f t="shared" si="1"/>
        <v>0</v>
      </c>
      <c r="G26" s="16">
        <f t="shared" si="1"/>
        <v>0</v>
      </c>
      <c r="H26" s="16">
        <f t="shared" si="1"/>
        <v>0</v>
      </c>
      <c r="I26" s="16">
        <f t="shared" si="1"/>
        <v>0</v>
      </c>
      <c r="J26" s="16">
        <f t="shared" si="1"/>
        <v>0</v>
      </c>
      <c r="K26" s="16">
        <f t="shared" si="1"/>
        <v>0</v>
      </c>
      <c r="L26" s="16">
        <f t="shared" si="1"/>
        <v>0</v>
      </c>
      <c r="M26" s="16">
        <f t="shared" si="1"/>
        <v>0</v>
      </c>
      <c r="N26" s="16">
        <f t="shared" si="1"/>
        <v>0</v>
      </c>
      <c r="O26" s="16">
        <f t="shared" si="1"/>
        <v>0</v>
      </c>
      <c r="P26" s="16">
        <f t="shared" si="1"/>
        <v>0</v>
      </c>
      <c r="Q26" s="16">
        <f t="shared" si="1"/>
        <v>0</v>
      </c>
      <c r="R26" s="16">
        <f t="shared" si="1"/>
        <v>0</v>
      </c>
      <c r="S26" s="16">
        <f t="shared" si="1"/>
        <v>0</v>
      </c>
      <c r="T26" s="16">
        <f t="shared" si="1"/>
        <v>0</v>
      </c>
      <c r="U26" s="16">
        <f t="shared" si="1"/>
        <v>0</v>
      </c>
      <c r="V26" s="16">
        <f t="shared" si="1"/>
        <v>0</v>
      </c>
      <c r="W26" s="16">
        <f t="shared" si="1"/>
        <v>0</v>
      </c>
      <c r="X26" s="3"/>
    </row>
  </sheetData>
  <mergeCells count="17">
    <mergeCell ref="B18:B19"/>
    <mergeCell ref="M3:N3"/>
    <mergeCell ref="O3:P3"/>
    <mergeCell ref="Q3:R3"/>
    <mergeCell ref="U3:V3"/>
    <mergeCell ref="W3:X3"/>
    <mergeCell ref="A1:X1"/>
    <mergeCell ref="A2:A4"/>
    <mergeCell ref="B2:B4"/>
    <mergeCell ref="C2:C4"/>
    <mergeCell ref="D2:D4"/>
    <mergeCell ref="E2:X2"/>
    <mergeCell ref="E3:F3"/>
    <mergeCell ref="G3:H3"/>
    <mergeCell ref="S3:T3"/>
    <mergeCell ref="I3:J3"/>
    <mergeCell ref="K3:L3"/>
  </mergeCells>
  <pageMargins left="0.59055118110236227" right="0.59055118110236227" top="1.1811023622047245" bottom="0.59055118110236227" header="0.31496062992125984" footer="0.31496062992125984"/>
  <pageSetup paperSize="9" scale="59" fitToHeight="0" orientation="landscape" r:id="rId1"/>
  <rowBreaks count="1" manualBreakCount="1">
    <brk id="1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zoomScale="68" zoomScaleNormal="68" workbookViewId="0">
      <selection activeCell="F7" sqref="F7"/>
    </sheetView>
  </sheetViews>
  <sheetFormatPr defaultRowHeight="15" x14ac:dyDescent="0.25"/>
  <cols>
    <col min="1" max="1" width="17.7109375" customWidth="1"/>
  </cols>
  <sheetData>
    <row r="1" spans="1:24" ht="15.75" x14ac:dyDescent="0.25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</row>
    <row r="2" spans="1:24" ht="15.75" x14ac:dyDescent="0.25">
      <c r="A2" s="140"/>
      <c r="B2" s="141" t="s">
        <v>0</v>
      </c>
      <c r="C2" s="141" t="s">
        <v>12</v>
      </c>
      <c r="D2" s="141" t="s">
        <v>36</v>
      </c>
      <c r="E2" s="138" t="s">
        <v>15</v>
      </c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1:24" ht="15.75" x14ac:dyDescent="0.25">
      <c r="A3" s="140"/>
      <c r="B3" s="141"/>
      <c r="C3" s="141"/>
      <c r="D3" s="141"/>
      <c r="E3" s="138" t="s">
        <v>16</v>
      </c>
      <c r="F3" s="138"/>
      <c r="G3" s="138" t="s">
        <v>17</v>
      </c>
      <c r="H3" s="138"/>
      <c r="I3" s="138" t="s">
        <v>18</v>
      </c>
      <c r="J3" s="138"/>
      <c r="K3" s="138" t="s">
        <v>19</v>
      </c>
      <c r="L3" s="138"/>
      <c r="M3" s="138" t="s">
        <v>20</v>
      </c>
      <c r="N3" s="138"/>
      <c r="O3" s="138" t="s">
        <v>21</v>
      </c>
      <c r="P3" s="138"/>
      <c r="Q3" s="138" t="s">
        <v>37</v>
      </c>
      <c r="R3" s="138"/>
      <c r="S3" s="138" t="s">
        <v>45</v>
      </c>
      <c r="T3" s="138"/>
      <c r="U3" s="138" t="s">
        <v>46</v>
      </c>
      <c r="V3" s="138"/>
      <c r="W3" s="138" t="s">
        <v>22</v>
      </c>
      <c r="X3" s="138"/>
    </row>
    <row r="4" spans="1:24" ht="63.75" x14ac:dyDescent="0.25">
      <c r="A4" s="140"/>
      <c r="B4" s="141"/>
      <c r="C4" s="141"/>
      <c r="D4" s="141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5.75" x14ac:dyDescent="0.25">
      <c r="A5" s="17" t="s">
        <v>13</v>
      </c>
      <c r="B5" s="17" t="s">
        <v>25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17">
        <v>21</v>
      </c>
      <c r="X5" s="17">
        <v>22</v>
      </c>
    </row>
    <row r="6" spans="1:24" ht="65.25" customHeight="1" x14ac:dyDescent="0.25">
      <c r="A6" s="24" t="s">
        <v>42</v>
      </c>
      <c r="B6" s="23" t="s">
        <v>2</v>
      </c>
      <c r="C6" s="27">
        <f t="shared" ref="C6:C26" si="0">E6+G6+I6+K6+M6+O6+Q6+S6+U6+W6</f>
        <v>49</v>
      </c>
      <c r="D6" s="27">
        <f t="shared" ref="D6:D26" si="1">F6+H6+J6+L6+N6+P6+R6+T6+V6+X6</f>
        <v>6</v>
      </c>
      <c r="E6" s="26">
        <v>27</v>
      </c>
      <c r="F6" s="26">
        <v>2</v>
      </c>
      <c r="G6" s="26">
        <v>0</v>
      </c>
      <c r="H6" s="26">
        <v>0</v>
      </c>
      <c r="I6" s="26">
        <v>2</v>
      </c>
      <c r="J6" s="26">
        <v>0</v>
      </c>
      <c r="K6" s="26">
        <v>0</v>
      </c>
      <c r="L6" s="26">
        <v>0</v>
      </c>
      <c r="M6" s="26">
        <v>20</v>
      </c>
      <c r="N6" s="26">
        <v>4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</row>
    <row r="7" spans="1:24" ht="84.75" customHeight="1" x14ac:dyDescent="0.25">
      <c r="A7" s="24" t="s">
        <v>47</v>
      </c>
      <c r="B7" s="23" t="s">
        <v>3</v>
      </c>
      <c r="C7" s="27">
        <f t="shared" si="0"/>
        <v>49334.310000000012</v>
      </c>
      <c r="D7" s="27">
        <f t="shared" si="1"/>
        <v>2648.3</v>
      </c>
      <c r="E7" s="26">
        <v>20053.550000000003</v>
      </c>
      <c r="F7" s="26">
        <v>811.1</v>
      </c>
      <c r="G7" s="26">
        <v>0</v>
      </c>
      <c r="H7" s="26">
        <v>0</v>
      </c>
      <c r="I7" s="26">
        <v>3487.16</v>
      </c>
      <c r="J7" s="26">
        <v>0</v>
      </c>
      <c r="K7" s="26">
        <v>0</v>
      </c>
      <c r="L7" s="26">
        <v>0</v>
      </c>
      <c r="M7" s="26">
        <v>25793.600000000006</v>
      </c>
      <c r="N7" s="26">
        <v>1837.2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</row>
    <row r="8" spans="1:24" ht="70.5" customHeight="1" x14ac:dyDescent="0.25">
      <c r="A8" s="24" t="s">
        <v>48</v>
      </c>
      <c r="B8" s="23" t="s">
        <v>4</v>
      </c>
      <c r="C8" s="27">
        <f t="shared" si="0"/>
        <v>2893.8500000000004</v>
      </c>
      <c r="D8" s="27">
        <f t="shared" si="1"/>
        <v>0</v>
      </c>
      <c r="E8" s="26">
        <v>712.9</v>
      </c>
      <c r="F8" s="26">
        <v>0</v>
      </c>
      <c r="G8" s="26">
        <v>0</v>
      </c>
      <c r="H8" s="26">
        <v>0</v>
      </c>
      <c r="I8" s="26">
        <v>1533</v>
      </c>
      <c r="J8" s="26">
        <v>0</v>
      </c>
      <c r="K8" s="26">
        <v>0</v>
      </c>
      <c r="L8" s="26">
        <v>0</v>
      </c>
      <c r="M8" s="26">
        <v>647.95000000000005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</row>
    <row r="9" spans="1:24" ht="47.25" x14ac:dyDescent="0.25">
      <c r="A9" s="24" t="s">
        <v>26</v>
      </c>
      <c r="B9" s="23" t="s">
        <v>5</v>
      </c>
      <c r="C9" s="27">
        <f t="shared" si="0"/>
        <v>44</v>
      </c>
      <c r="D9" s="27">
        <f t="shared" si="1"/>
        <v>5</v>
      </c>
      <c r="E9" s="26">
        <v>24</v>
      </c>
      <c r="F9" s="26">
        <v>1</v>
      </c>
      <c r="G9" s="26">
        <v>0</v>
      </c>
      <c r="H9" s="26">
        <v>0</v>
      </c>
      <c r="I9" s="26">
        <v>1</v>
      </c>
      <c r="J9" s="26">
        <v>0</v>
      </c>
      <c r="K9" s="26">
        <v>0</v>
      </c>
      <c r="L9" s="26">
        <v>0</v>
      </c>
      <c r="M9" s="26">
        <v>19</v>
      </c>
      <c r="N9" s="26">
        <v>4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</row>
    <row r="10" spans="1:24" ht="31.5" x14ac:dyDescent="0.25">
      <c r="A10" s="24" t="s">
        <v>43</v>
      </c>
      <c r="B10" s="23" t="s">
        <v>8</v>
      </c>
      <c r="C10" s="27">
        <f t="shared" si="0"/>
        <v>43</v>
      </c>
      <c r="D10" s="27">
        <f t="shared" si="1"/>
        <v>5</v>
      </c>
      <c r="E10" s="26">
        <v>24</v>
      </c>
      <c r="F10" s="26">
        <v>1</v>
      </c>
      <c r="G10" s="26">
        <v>0</v>
      </c>
      <c r="H10" s="26">
        <v>0</v>
      </c>
      <c r="I10" s="26">
        <v>1</v>
      </c>
      <c r="J10" s="26">
        <v>0</v>
      </c>
      <c r="K10" s="26">
        <v>0</v>
      </c>
      <c r="L10" s="26">
        <v>0</v>
      </c>
      <c r="M10" s="26">
        <v>18</v>
      </c>
      <c r="N10" s="26">
        <v>4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</row>
    <row r="11" spans="1:24" ht="18.75" x14ac:dyDescent="0.25">
      <c r="A11" s="18" t="s">
        <v>27</v>
      </c>
      <c r="B11" s="23" t="s">
        <v>7</v>
      </c>
      <c r="C11" s="27">
        <f t="shared" si="0"/>
        <v>1</v>
      </c>
      <c r="D11" s="27">
        <f t="shared" si="1"/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1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</row>
    <row r="12" spans="1:24" ht="18.75" x14ac:dyDescent="0.25">
      <c r="A12" s="18" t="s">
        <v>28</v>
      </c>
      <c r="B12" s="23" t="s">
        <v>6</v>
      </c>
      <c r="C12" s="27">
        <f t="shared" si="0"/>
        <v>0</v>
      </c>
      <c r="D12" s="27">
        <f t="shared" si="1"/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</row>
    <row r="13" spans="1:24" ht="18.75" x14ac:dyDescent="0.25">
      <c r="A13" s="18" t="s">
        <v>29</v>
      </c>
      <c r="B13" s="23" t="s">
        <v>10</v>
      </c>
      <c r="C13" s="27">
        <f t="shared" si="0"/>
        <v>0</v>
      </c>
      <c r="D13" s="27">
        <f t="shared" si="1"/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</row>
    <row r="14" spans="1:24" ht="98.25" customHeight="1" x14ac:dyDescent="0.25">
      <c r="A14" s="24" t="s">
        <v>44</v>
      </c>
      <c r="B14" s="23" t="s">
        <v>9</v>
      </c>
      <c r="C14" s="27">
        <f t="shared" si="0"/>
        <v>48</v>
      </c>
      <c r="D14" s="27">
        <f t="shared" si="1"/>
        <v>6</v>
      </c>
      <c r="E14" s="26">
        <v>27</v>
      </c>
      <c r="F14" s="26">
        <v>2</v>
      </c>
      <c r="G14" s="26">
        <v>0</v>
      </c>
      <c r="H14" s="26">
        <v>0</v>
      </c>
      <c r="I14" s="26">
        <v>1</v>
      </c>
      <c r="J14" s="26">
        <v>0</v>
      </c>
      <c r="K14" s="26">
        <v>0</v>
      </c>
      <c r="L14" s="26">
        <v>0</v>
      </c>
      <c r="M14" s="26">
        <v>20</v>
      </c>
      <c r="N14" s="26">
        <v>4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</row>
    <row r="15" spans="1:24" ht="65.25" customHeight="1" x14ac:dyDescent="0.25">
      <c r="A15" s="24" t="s">
        <v>38</v>
      </c>
      <c r="B15" s="17">
        <v>10</v>
      </c>
      <c r="C15" s="27">
        <f t="shared" si="0"/>
        <v>46</v>
      </c>
      <c r="D15" s="27">
        <f t="shared" si="1"/>
        <v>5</v>
      </c>
      <c r="E15" s="26">
        <v>27</v>
      </c>
      <c r="F15" s="26">
        <v>2</v>
      </c>
      <c r="G15" s="26">
        <v>0</v>
      </c>
      <c r="H15" s="26">
        <v>0</v>
      </c>
      <c r="I15" s="26">
        <v>1</v>
      </c>
      <c r="J15" s="26">
        <v>0</v>
      </c>
      <c r="K15" s="26">
        <v>0</v>
      </c>
      <c r="L15" s="26">
        <v>0</v>
      </c>
      <c r="M15" s="26">
        <v>18</v>
      </c>
      <c r="N15" s="26">
        <v>3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</row>
    <row r="16" spans="1:24" ht="31.5" x14ac:dyDescent="0.25">
      <c r="A16" s="18" t="s">
        <v>30</v>
      </c>
      <c r="B16" s="17">
        <v>11</v>
      </c>
      <c r="C16" s="27">
        <f t="shared" si="0"/>
        <v>13</v>
      </c>
      <c r="D16" s="27">
        <f t="shared" si="1"/>
        <v>1</v>
      </c>
      <c r="E16" s="26">
        <v>2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11</v>
      </c>
      <c r="N16" s="26">
        <v>1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</row>
    <row r="17" spans="1:24" ht="42.75" customHeight="1" x14ac:dyDescent="0.25">
      <c r="A17" s="18" t="s">
        <v>31</v>
      </c>
      <c r="B17" s="17">
        <v>12</v>
      </c>
      <c r="C17" s="27">
        <f t="shared" si="0"/>
        <v>32</v>
      </c>
      <c r="D17" s="27">
        <f t="shared" si="1"/>
        <v>2</v>
      </c>
      <c r="E17" s="26">
        <v>17</v>
      </c>
      <c r="F17" s="26">
        <v>1</v>
      </c>
      <c r="G17" s="26">
        <v>0</v>
      </c>
      <c r="H17" s="26">
        <v>0</v>
      </c>
      <c r="I17" s="26">
        <v>2</v>
      </c>
      <c r="J17" s="26">
        <v>0</v>
      </c>
      <c r="K17" s="26">
        <v>0</v>
      </c>
      <c r="L17" s="26">
        <v>0</v>
      </c>
      <c r="M17" s="26">
        <v>13</v>
      </c>
      <c r="N17" s="26">
        <v>1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</row>
    <row r="18" spans="1:24" ht="69" customHeight="1" x14ac:dyDescent="0.25">
      <c r="A18" s="18" t="s">
        <v>57</v>
      </c>
      <c r="B18" s="138">
        <v>13</v>
      </c>
      <c r="C18" s="27">
        <f t="shared" si="0"/>
        <v>4</v>
      </c>
      <c r="D18" s="27">
        <f t="shared" si="1"/>
        <v>0</v>
      </c>
      <c r="E18" s="26">
        <v>4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</row>
    <row r="19" spans="1:24" ht="31.5" x14ac:dyDescent="0.25">
      <c r="A19" s="18" t="s">
        <v>1</v>
      </c>
      <c r="B19" s="138"/>
      <c r="C19" s="27">
        <f t="shared" si="0"/>
        <v>0</v>
      </c>
      <c r="D19" s="27">
        <f t="shared" si="1"/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</row>
    <row r="20" spans="1:24" ht="101.25" customHeight="1" x14ac:dyDescent="0.25">
      <c r="A20" s="24" t="s">
        <v>40</v>
      </c>
      <c r="B20" s="17">
        <v>14</v>
      </c>
      <c r="C20" s="27">
        <f t="shared" si="0"/>
        <v>21</v>
      </c>
      <c r="D20" s="27">
        <f t="shared" si="1"/>
        <v>2</v>
      </c>
      <c r="E20" s="26">
        <v>14</v>
      </c>
      <c r="F20" s="26">
        <v>1</v>
      </c>
      <c r="G20" s="26">
        <v>0</v>
      </c>
      <c r="H20" s="26">
        <v>0</v>
      </c>
      <c r="I20" s="26">
        <v>1</v>
      </c>
      <c r="J20" s="26">
        <v>0</v>
      </c>
      <c r="K20" s="26">
        <v>0</v>
      </c>
      <c r="L20" s="26">
        <v>0</v>
      </c>
      <c r="M20" s="26">
        <v>6</v>
      </c>
      <c r="N20" s="26">
        <v>1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</row>
    <row r="21" spans="1:24" ht="96.75" customHeight="1" x14ac:dyDescent="0.25">
      <c r="A21" s="24" t="s">
        <v>41</v>
      </c>
      <c r="B21" s="17">
        <v>15</v>
      </c>
      <c r="C21" s="27">
        <f t="shared" si="0"/>
        <v>2</v>
      </c>
      <c r="D21" s="27">
        <f t="shared" si="1"/>
        <v>0</v>
      </c>
      <c r="E21" s="26">
        <v>2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</row>
    <row r="22" spans="1:24" ht="165" customHeight="1" x14ac:dyDescent="0.25">
      <c r="A22" s="24" t="s">
        <v>39</v>
      </c>
      <c r="B22" s="17">
        <v>16</v>
      </c>
      <c r="C22" s="27">
        <f t="shared" si="0"/>
        <v>18</v>
      </c>
      <c r="D22" s="27">
        <f t="shared" si="1"/>
        <v>2</v>
      </c>
      <c r="E22" s="26">
        <v>9</v>
      </c>
      <c r="F22" s="26">
        <v>1</v>
      </c>
      <c r="G22" s="26">
        <v>0</v>
      </c>
      <c r="H22" s="26">
        <v>0</v>
      </c>
      <c r="I22" s="26">
        <v>1</v>
      </c>
      <c r="J22" s="26">
        <v>0</v>
      </c>
      <c r="K22" s="26">
        <v>0</v>
      </c>
      <c r="L22" s="26">
        <v>0</v>
      </c>
      <c r="M22" s="26">
        <v>8</v>
      </c>
      <c r="N22" s="26">
        <v>1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</row>
    <row r="23" spans="1:24" ht="18.75" x14ac:dyDescent="0.25">
      <c r="A23" s="18" t="s">
        <v>32</v>
      </c>
      <c r="B23" s="17">
        <v>17</v>
      </c>
      <c r="C23" s="27">
        <f t="shared" si="0"/>
        <v>18</v>
      </c>
      <c r="D23" s="27">
        <f t="shared" si="1"/>
        <v>2</v>
      </c>
      <c r="E23" s="26">
        <v>9</v>
      </c>
      <c r="F23" s="26">
        <v>1</v>
      </c>
      <c r="G23" s="26">
        <v>0</v>
      </c>
      <c r="H23" s="26">
        <v>0</v>
      </c>
      <c r="I23" s="26">
        <v>1</v>
      </c>
      <c r="J23" s="26">
        <v>0</v>
      </c>
      <c r="K23" s="26">
        <v>0</v>
      </c>
      <c r="L23" s="26">
        <v>0</v>
      </c>
      <c r="M23" s="26">
        <v>8</v>
      </c>
      <c r="N23" s="26">
        <v>1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</row>
    <row r="24" spans="1:24" ht="18.75" x14ac:dyDescent="0.25">
      <c r="A24" s="18" t="s">
        <v>33</v>
      </c>
      <c r="B24" s="17">
        <v>18</v>
      </c>
      <c r="C24" s="27">
        <f t="shared" si="0"/>
        <v>0</v>
      </c>
      <c r="D24" s="27">
        <f t="shared" si="1"/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</row>
    <row r="25" spans="1:24" ht="18.75" x14ac:dyDescent="0.25">
      <c r="A25" s="18" t="s">
        <v>34</v>
      </c>
      <c r="B25" s="17">
        <v>19</v>
      </c>
      <c r="C25" s="27">
        <f t="shared" si="0"/>
        <v>0</v>
      </c>
      <c r="D25" s="27">
        <f t="shared" si="1"/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</row>
    <row r="26" spans="1:24" ht="18.75" x14ac:dyDescent="0.25">
      <c r="A26" s="18" t="s">
        <v>35</v>
      </c>
      <c r="B26" s="17">
        <v>20</v>
      </c>
      <c r="C26" s="27">
        <f t="shared" si="0"/>
        <v>0</v>
      </c>
      <c r="D26" s="27">
        <f t="shared" si="1"/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</row>
  </sheetData>
  <mergeCells count="17">
    <mergeCell ref="B18:B19"/>
    <mergeCell ref="M3:N3"/>
    <mergeCell ref="O3:P3"/>
    <mergeCell ref="Q3:R3"/>
    <mergeCell ref="U3:V3"/>
    <mergeCell ref="W3:X3"/>
    <mergeCell ref="A1:X1"/>
    <mergeCell ref="A2:A4"/>
    <mergeCell ref="B2:B4"/>
    <mergeCell ref="C2:C4"/>
    <mergeCell ref="D2:D4"/>
    <mergeCell ref="E2:X2"/>
    <mergeCell ref="E3:F3"/>
    <mergeCell ref="G3:H3"/>
    <mergeCell ref="S3:T3"/>
    <mergeCell ref="I3:J3"/>
    <mergeCell ref="K3:L3"/>
  </mergeCells>
  <pageMargins left="0.7" right="0.7" top="0.75" bottom="0.75" header="0.3" footer="0.3"/>
  <pageSetup paperSize="9" scale="57" fitToHeight="0" orientation="landscape" verticalDpi="0" r:id="rId1"/>
  <rowBreaks count="1" manualBreakCount="1">
    <brk id="17" max="2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57" zoomScaleNormal="70" zoomScaleSheetLayoutView="57" workbookViewId="0">
      <selection activeCell="H28" sqref="H28"/>
    </sheetView>
  </sheetViews>
  <sheetFormatPr defaultRowHeight="15" x14ac:dyDescent="0.25"/>
  <cols>
    <col min="1" max="1" width="35" customWidth="1"/>
    <col min="2" max="2" width="5.7109375" customWidth="1"/>
    <col min="3" max="3" width="10.28515625" customWidth="1"/>
    <col min="4" max="4" width="8.7109375" customWidth="1"/>
    <col min="5" max="5" width="12.140625" customWidth="1"/>
    <col min="6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17" t="s">
        <v>13</v>
      </c>
      <c r="B5" s="17" t="s">
        <v>25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17">
        <v>21</v>
      </c>
      <c r="X5" s="17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D8" si="0">E6+G6+I6+K6+M6+O6+Q6+S6+U6+W6</f>
        <v>55</v>
      </c>
      <c r="D6" s="16">
        <f t="shared" si="0"/>
        <v>25</v>
      </c>
      <c r="E6" s="2">
        <v>47</v>
      </c>
      <c r="F6" s="2">
        <v>21</v>
      </c>
      <c r="G6" s="2">
        <v>0</v>
      </c>
      <c r="H6" s="2">
        <v>0</v>
      </c>
      <c r="I6" s="2">
        <v>1</v>
      </c>
      <c r="J6" s="2">
        <v>0</v>
      </c>
      <c r="K6" s="2">
        <v>0</v>
      </c>
      <c r="L6" s="2">
        <v>0</v>
      </c>
      <c r="M6" s="2">
        <v>7</v>
      </c>
      <c r="N6" s="2">
        <v>4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</row>
    <row r="7" spans="1:24" ht="41.25" customHeight="1" x14ac:dyDescent="0.25">
      <c r="A7" s="20" t="s">
        <v>56</v>
      </c>
      <c r="B7" s="22" t="s">
        <v>3</v>
      </c>
      <c r="C7" s="16">
        <f t="shared" si="0"/>
        <v>36909.4</v>
      </c>
      <c r="D7" s="16">
        <f t="shared" si="0"/>
        <v>8494.9</v>
      </c>
      <c r="E7" s="2">
        <v>30419</v>
      </c>
      <c r="F7" s="2">
        <v>7606</v>
      </c>
      <c r="G7" s="2">
        <v>0</v>
      </c>
      <c r="H7" s="2">
        <v>0</v>
      </c>
      <c r="I7" s="2">
        <v>437.7</v>
      </c>
      <c r="J7" s="2">
        <v>0</v>
      </c>
      <c r="K7" s="2">
        <v>0</v>
      </c>
      <c r="L7" s="2">
        <v>0</v>
      </c>
      <c r="M7" s="2">
        <v>6052.7</v>
      </c>
      <c r="N7" s="2">
        <v>888.9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</row>
    <row r="8" spans="1:24" ht="41.25" customHeight="1" x14ac:dyDescent="0.25">
      <c r="A8" s="20" t="s">
        <v>55</v>
      </c>
      <c r="B8" s="22" t="s">
        <v>4</v>
      </c>
      <c r="C8" s="16">
        <f t="shared" si="0"/>
        <v>0</v>
      </c>
      <c r="D8" s="16">
        <f t="shared" si="0"/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ht="41.25" customHeight="1" x14ac:dyDescent="0.25">
      <c r="A9" s="24" t="s">
        <v>26</v>
      </c>
      <c r="B9" s="23" t="s">
        <v>5</v>
      </c>
      <c r="C9" s="16">
        <v>42</v>
      </c>
      <c r="D9" s="16">
        <f t="shared" ref="D9:D26" si="1">F9+H9+J9+L9+N9+P9+R9+T9+V9+X9</f>
        <v>9</v>
      </c>
      <c r="E9" s="3">
        <v>36</v>
      </c>
      <c r="F9" s="3">
        <v>9</v>
      </c>
      <c r="G9" s="3">
        <v>0</v>
      </c>
      <c r="H9" s="3">
        <v>0</v>
      </c>
      <c r="I9" s="3">
        <v>1</v>
      </c>
      <c r="J9" s="3">
        <v>0</v>
      </c>
      <c r="K9" s="3">
        <v>0</v>
      </c>
      <c r="L9" s="3">
        <v>0</v>
      </c>
      <c r="M9" s="3">
        <v>6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1:24" ht="41.25" customHeight="1" x14ac:dyDescent="0.25">
      <c r="A10" s="20" t="s">
        <v>43</v>
      </c>
      <c r="B10" s="22" t="s">
        <v>8</v>
      </c>
      <c r="C10" s="16">
        <f t="shared" ref="C10:C20" si="2">E10+G10+I10+K10+M10+O10+Q10+S10+U10+W10</f>
        <v>21</v>
      </c>
      <c r="D10" s="16">
        <f t="shared" si="1"/>
        <v>6</v>
      </c>
      <c r="E10" s="2">
        <v>19</v>
      </c>
      <c r="F10" s="2">
        <v>5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2</v>
      </c>
      <c r="N10" s="2">
        <v>1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1:24" ht="41.25" customHeight="1" x14ac:dyDescent="0.25">
      <c r="A11" s="18" t="s">
        <v>27</v>
      </c>
      <c r="B11" s="23" t="s">
        <v>7</v>
      </c>
      <c r="C11" s="16">
        <f t="shared" si="2"/>
        <v>3</v>
      </c>
      <c r="D11" s="16">
        <f t="shared" si="1"/>
        <v>1</v>
      </c>
      <c r="E11" s="3">
        <v>2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</row>
    <row r="12" spans="1:24" ht="41.25" customHeight="1" x14ac:dyDescent="0.25">
      <c r="A12" s="18" t="s">
        <v>28</v>
      </c>
      <c r="B12" s="23" t="s">
        <v>6</v>
      </c>
      <c r="C12" s="16">
        <f t="shared" si="2"/>
        <v>0</v>
      </c>
      <c r="D12" s="16">
        <f t="shared" si="1"/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</row>
    <row r="13" spans="1:24" ht="41.25" customHeight="1" x14ac:dyDescent="0.25">
      <c r="A13" s="18" t="s">
        <v>29</v>
      </c>
      <c r="B13" s="23" t="s">
        <v>10</v>
      </c>
      <c r="C13" s="16">
        <f t="shared" si="2"/>
        <v>0</v>
      </c>
      <c r="D13" s="16">
        <f t="shared" si="1"/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</row>
    <row r="14" spans="1:24" ht="41.25" customHeight="1" x14ac:dyDescent="0.25">
      <c r="A14" s="20" t="s">
        <v>44</v>
      </c>
      <c r="B14" s="22" t="s">
        <v>9</v>
      </c>
      <c r="C14" s="16">
        <f t="shared" si="2"/>
        <v>0</v>
      </c>
      <c r="D14" s="16">
        <f t="shared" si="1"/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41.25" customHeight="1" x14ac:dyDescent="0.25">
      <c r="A15" s="20" t="s">
        <v>38</v>
      </c>
      <c r="B15" s="19">
        <v>10</v>
      </c>
      <c r="C15" s="16">
        <f t="shared" si="2"/>
        <v>36</v>
      </c>
      <c r="D15" s="16">
        <f t="shared" si="1"/>
        <v>10</v>
      </c>
      <c r="E15" s="2">
        <v>30</v>
      </c>
      <c r="F15" s="2">
        <v>8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6</v>
      </c>
      <c r="N15" s="2">
        <v>2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41.25" customHeight="1" x14ac:dyDescent="0.25">
      <c r="A16" s="18" t="s">
        <v>30</v>
      </c>
      <c r="B16" s="17">
        <v>11</v>
      </c>
      <c r="C16" s="16">
        <f t="shared" si="2"/>
        <v>33</v>
      </c>
      <c r="D16" s="16">
        <f t="shared" si="1"/>
        <v>6</v>
      </c>
      <c r="E16" s="3">
        <v>30</v>
      </c>
      <c r="F16" s="3">
        <v>4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3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</row>
    <row r="17" spans="1:24" ht="41.25" customHeight="1" x14ac:dyDescent="0.25">
      <c r="A17" s="18" t="s">
        <v>31</v>
      </c>
      <c r="B17" s="17">
        <v>12</v>
      </c>
      <c r="C17" s="16">
        <f t="shared" si="2"/>
        <v>38</v>
      </c>
      <c r="D17" s="16">
        <f t="shared" si="1"/>
        <v>9</v>
      </c>
      <c r="E17" s="3">
        <v>32</v>
      </c>
      <c r="F17" s="3">
        <v>7</v>
      </c>
      <c r="G17" s="3">
        <v>0</v>
      </c>
      <c r="H17" s="3">
        <v>0</v>
      </c>
      <c r="I17" s="3">
        <v>1</v>
      </c>
      <c r="J17" s="3">
        <v>0</v>
      </c>
      <c r="K17" s="3">
        <v>0</v>
      </c>
      <c r="L17" s="3">
        <v>0</v>
      </c>
      <c r="M17" s="3">
        <v>5</v>
      </c>
      <c r="N17" s="3">
        <v>2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</row>
    <row r="18" spans="1:24" ht="41.25" customHeight="1" x14ac:dyDescent="0.25">
      <c r="A18" s="18" t="s">
        <v>1</v>
      </c>
      <c r="B18" s="133">
        <v>13</v>
      </c>
      <c r="C18" s="16">
        <f t="shared" si="2"/>
        <v>0</v>
      </c>
      <c r="D18" s="16">
        <f t="shared" si="1"/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</row>
    <row r="19" spans="1:24" ht="41.25" customHeight="1" x14ac:dyDescent="0.25">
      <c r="A19" s="18" t="s">
        <v>1</v>
      </c>
      <c r="B19" s="134"/>
      <c r="C19" s="16">
        <f t="shared" si="2"/>
        <v>0</v>
      </c>
      <c r="D19" s="16">
        <f t="shared" si="1"/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</row>
    <row r="20" spans="1:24" ht="47.25" x14ac:dyDescent="0.25">
      <c r="A20" s="20" t="s">
        <v>40</v>
      </c>
      <c r="B20" s="19">
        <v>14</v>
      </c>
      <c r="C20" s="16">
        <f t="shared" si="2"/>
        <v>10</v>
      </c>
      <c r="D20" s="16">
        <f t="shared" si="1"/>
        <v>4</v>
      </c>
      <c r="E20" s="2">
        <v>9</v>
      </c>
      <c r="F20" s="2">
        <v>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36.75" customHeight="1" x14ac:dyDescent="0.25">
      <c r="A21" s="20" t="s">
        <v>41</v>
      </c>
      <c r="B21" s="19">
        <v>15</v>
      </c>
      <c r="C21" s="16">
        <v>0</v>
      </c>
      <c r="D21" s="16">
        <f t="shared" si="1"/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ht="63" x14ac:dyDescent="0.25">
      <c r="A22" s="20" t="s">
        <v>39</v>
      </c>
      <c r="B22" s="19">
        <v>16</v>
      </c>
      <c r="C22" s="16">
        <v>25</v>
      </c>
      <c r="D22" s="16">
        <f t="shared" si="1"/>
        <v>5</v>
      </c>
      <c r="E22" s="2">
        <v>21</v>
      </c>
      <c r="F22" s="2">
        <v>5</v>
      </c>
      <c r="G22" s="2">
        <v>0</v>
      </c>
      <c r="H22" s="2">
        <v>0</v>
      </c>
      <c r="I22" s="2">
        <v>1</v>
      </c>
      <c r="J22" s="2">
        <v>0</v>
      </c>
      <c r="K22" s="2">
        <v>0</v>
      </c>
      <c r="L22" s="2">
        <v>0</v>
      </c>
      <c r="M22" s="2">
        <v>3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</row>
    <row r="23" spans="1:24" ht="41.25" customHeight="1" x14ac:dyDescent="0.25">
      <c r="A23" s="18" t="s">
        <v>32</v>
      </c>
      <c r="B23" s="17">
        <v>17</v>
      </c>
      <c r="C23" s="16">
        <v>25</v>
      </c>
      <c r="D23" s="16">
        <f t="shared" si="1"/>
        <v>5</v>
      </c>
      <c r="E23" s="3">
        <v>21</v>
      </c>
      <c r="F23" s="3">
        <v>5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</row>
    <row r="24" spans="1:24" ht="41.25" customHeight="1" x14ac:dyDescent="0.25">
      <c r="A24" s="18" t="s">
        <v>33</v>
      </c>
      <c r="B24" s="17">
        <v>18</v>
      </c>
      <c r="C24" s="16">
        <f>E24+G24+I24+K24+M24+O24+Q24+S24+U24+W24</f>
        <v>0</v>
      </c>
      <c r="D24" s="16">
        <f t="shared" si="1"/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</row>
    <row r="25" spans="1:24" ht="41.25" customHeight="1" x14ac:dyDescent="0.25">
      <c r="A25" s="18" t="s">
        <v>34</v>
      </c>
      <c r="B25" s="17">
        <v>19</v>
      </c>
      <c r="C25" s="16">
        <f>E25+G25+I25+K25+M25+O25+Q25+S25+U25+W25</f>
        <v>0</v>
      </c>
      <c r="D25" s="16">
        <f t="shared" si="1"/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</row>
    <row r="26" spans="1:24" ht="41.25" customHeight="1" x14ac:dyDescent="0.25">
      <c r="A26" s="18" t="s">
        <v>35</v>
      </c>
      <c r="B26" s="17">
        <v>20</v>
      </c>
      <c r="C26" s="16">
        <f>E26+G26+I26+K26+M26+O26+Q26+S26+U26+W26</f>
        <v>0</v>
      </c>
      <c r="D26" s="16">
        <f t="shared" si="1"/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</row>
  </sheetData>
  <mergeCells count="17">
    <mergeCell ref="B18:B19"/>
    <mergeCell ref="A2:A4"/>
    <mergeCell ref="B2:B4"/>
    <mergeCell ref="C2:C4"/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</mergeCells>
  <pageMargins left="0.59055118110236227" right="0.59055118110236227" top="1.1811023622047245" bottom="0.59055118110236227" header="0.31496062992125984" footer="0.31496062992125984"/>
  <pageSetup paperSize="9" scale="57" fitToHeight="0" orientation="landscape" r:id="rId1"/>
  <rowBreaks count="1" manualBreakCount="1">
    <brk id="1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70" zoomScaleNormal="70" zoomScaleSheetLayoutView="70" workbookViewId="0">
      <selection activeCell="D7" sqref="D7"/>
    </sheetView>
  </sheetViews>
  <sheetFormatPr defaultRowHeight="15" x14ac:dyDescent="0.25"/>
  <cols>
    <col min="1" max="1" width="35" customWidth="1"/>
    <col min="2" max="2" width="5.7109375" customWidth="1"/>
    <col min="3" max="3" width="9.7109375" customWidth="1"/>
    <col min="4" max="4" width="6.7109375" customWidth="1"/>
    <col min="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17" t="s">
        <v>13</v>
      </c>
      <c r="B5" s="17" t="s">
        <v>25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17">
        <v>21</v>
      </c>
      <c r="X5" s="17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38</v>
      </c>
      <c r="D6" s="16">
        <f t="shared" ref="D6:D26" si="1">F6+H6+J6+L6+N6+P6+R6+T6+V6+X6</f>
        <v>5</v>
      </c>
      <c r="E6" s="2">
        <v>27</v>
      </c>
      <c r="F6" s="2">
        <v>3</v>
      </c>
      <c r="G6" s="2"/>
      <c r="H6" s="2"/>
      <c r="I6" s="2">
        <v>3</v>
      </c>
      <c r="J6" s="2"/>
      <c r="K6" s="2"/>
      <c r="L6" s="2"/>
      <c r="M6" s="2">
        <v>8</v>
      </c>
      <c r="N6" s="2">
        <v>2</v>
      </c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41.25" customHeight="1" x14ac:dyDescent="0.25">
      <c r="A7" s="20" t="s">
        <v>47</v>
      </c>
      <c r="B7" s="22" t="s">
        <v>3</v>
      </c>
      <c r="C7" s="16">
        <f t="shared" si="0"/>
        <v>21582</v>
      </c>
      <c r="D7" s="16">
        <f t="shared" si="1"/>
        <v>1411.4</v>
      </c>
      <c r="E7" s="2">
        <v>14907.6</v>
      </c>
      <c r="F7" s="2">
        <v>677</v>
      </c>
      <c r="G7" s="2"/>
      <c r="H7" s="2"/>
      <c r="I7" s="2">
        <v>2793</v>
      </c>
      <c r="J7" s="2"/>
      <c r="K7" s="2"/>
      <c r="L7" s="2"/>
      <c r="M7" s="2">
        <v>3881.4</v>
      </c>
      <c r="N7" s="2">
        <v>734.4</v>
      </c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41.25" customHeight="1" x14ac:dyDescent="0.25">
      <c r="A8" s="20" t="s">
        <v>48</v>
      </c>
      <c r="B8" s="22" t="s">
        <v>4</v>
      </c>
      <c r="C8" s="16">
        <f t="shared" si="0"/>
        <v>0</v>
      </c>
      <c r="D8" s="16">
        <f t="shared" si="1"/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1.25" customHeight="1" x14ac:dyDescent="0.25">
      <c r="A9" s="24" t="s">
        <v>26</v>
      </c>
      <c r="B9" s="23" t="s">
        <v>5</v>
      </c>
      <c r="C9" s="16">
        <f t="shared" si="0"/>
        <v>34</v>
      </c>
      <c r="D9" s="16">
        <f t="shared" si="1"/>
        <v>2</v>
      </c>
      <c r="E9" s="3">
        <v>26</v>
      </c>
      <c r="F9" s="3">
        <v>2</v>
      </c>
      <c r="G9" s="3"/>
      <c r="H9" s="3"/>
      <c r="I9" s="3">
        <v>2</v>
      </c>
      <c r="J9" s="3"/>
      <c r="K9" s="3"/>
      <c r="L9" s="3"/>
      <c r="M9" s="3">
        <v>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34</v>
      </c>
      <c r="D10" s="16">
        <f t="shared" si="1"/>
        <v>2</v>
      </c>
      <c r="E10" s="2">
        <v>26</v>
      </c>
      <c r="F10" s="2">
        <v>2</v>
      </c>
      <c r="G10" s="2"/>
      <c r="H10" s="2"/>
      <c r="I10" s="2">
        <v>2</v>
      </c>
      <c r="J10" s="2"/>
      <c r="K10" s="2"/>
      <c r="L10" s="2"/>
      <c r="M10" s="2">
        <v>6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0</v>
      </c>
      <c r="D11" s="16">
        <f t="shared" si="1"/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0</v>
      </c>
      <c r="D12" s="16">
        <f t="shared" si="1"/>
        <v>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0</v>
      </c>
      <c r="D13" s="16">
        <f t="shared" si="1"/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34</v>
      </c>
      <c r="D14" s="16">
        <f t="shared" si="1"/>
        <v>2</v>
      </c>
      <c r="E14" s="2">
        <v>26</v>
      </c>
      <c r="F14" s="2">
        <v>2</v>
      </c>
      <c r="G14" s="2"/>
      <c r="H14" s="2"/>
      <c r="I14" s="2">
        <v>2</v>
      </c>
      <c r="J14" s="2"/>
      <c r="K14" s="2"/>
      <c r="L14" s="2"/>
      <c r="M14" s="2">
        <v>6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41.25" customHeight="1" x14ac:dyDescent="0.25">
      <c r="A15" s="20" t="s">
        <v>38</v>
      </c>
      <c r="B15" s="19">
        <v>10</v>
      </c>
      <c r="C15" s="16">
        <f t="shared" si="0"/>
        <v>15</v>
      </c>
      <c r="D15" s="16">
        <f t="shared" si="1"/>
        <v>4</v>
      </c>
      <c r="E15" s="2">
        <v>12</v>
      </c>
      <c r="F15" s="2">
        <v>2</v>
      </c>
      <c r="G15" s="2"/>
      <c r="H15" s="2"/>
      <c r="I15" s="2"/>
      <c r="J15" s="2"/>
      <c r="K15" s="2"/>
      <c r="L15" s="2"/>
      <c r="M15" s="2">
        <v>3</v>
      </c>
      <c r="N15" s="2">
        <v>2</v>
      </c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41.25" customHeight="1" x14ac:dyDescent="0.25">
      <c r="A16" s="18" t="s">
        <v>30</v>
      </c>
      <c r="B16" s="17">
        <v>11</v>
      </c>
      <c r="C16" s="16">
        <f t="shared" si="0"/>
        <v>3</v>
      </c>
      <c r="D16" s="16">
        <f t="shared" si="1"/>
        <v>1</v>
      </c>
      <c r="E16" s="3"/>
      <c r="F16" s="3"/>
      <c r="G16" s="3"/>
      <c r="H16" s="3"/>
      <c r="I16" s="3"/>
      <c r="J16" s="3"/>
      <c r="K16" s="3"/>
      <c r="L16" s="3"/>
      <c r="M16" s="3">
        <v>3</v>
      </c>
      <c r="N16" s="3">
        <v>1</v>
      </c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1.25" customHeight="1" x14ac:dyDescent="0.25">
      <c r="A17" s="18" t="s">
        <v>31</v>
      </c>
      <c r="B17" s="17">
        <v>12</v>
      </c>
      <c r="C17" s="16">
        <f t="shared" si="0"/>
        <v>14</v>
      </c>
      <c r="D17" s="16">
        <f t="shared" si="1"/>
        <v>4</v>
      </c>
      <c r="E17" s="3">
        <v>6</v>
      </c>
      <c r="F17" s="3">
        <v>4</v>
      </c>
      <c r="G17" s="3"/>
      <c r="H17" s="3"/>
      <c r="I17" s="3">
        <v>2</v>
      </c>
      <c r="J17" s="3"/>
      <c r="K17" s="3"/>
      <c r="L17" s="3"/>
      <c r="M17" s="3">
        <v>6</v>
      </c>
      <c r="N17" s="3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1.25" customHeight="1" x14ac:dyDescent="0.25">
      <c r="A18" s="18" t="s">
        <v>1</v>
      </c>
      <c r="B18" s="133">
        <v>13</v>
      </c>
      <c r="C18" s="16">
        <f t="shared" si="0"/>
        <v>0</v>
      </c>
      <c r="D18" s="16">
        <f t="shared" si="1"/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7.25" x14ac:dyDescent="0.25">
      <c r="A20" s="20" t="s">
        <v>40</v>
      </c>
      <c r="B20" s="19">
        <v>14</v>
      </c>
      <c r="C20" s="16">
        <f t="shared" si="0"/>
        <v>19</v>
      </c>
      <c r="D20" s="16">
        <f t="shared" si="1"/>
        <v>3</v>
      </c>
      <c r="E20" s="2">
        <v>17</v>
      </c>
      <c r="F20" s="2">
        <v>2</v>
      </c>
      <c r="G20" s="2"/>
      <c r="H20" s="2"/>
      <c r="I20" s="2"/>
      <c r="J20" s="2"/>
      <c r="K20" s="2"/>
      <c r="L20" s="2"/>
      <c r="M20" s="2">
        <v>2</v>
      </c>
      <c r="N20" s="2">
        <v>1</v>
      </c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6.75" customHeight="1" x14ac:dyDescent="0.25">
      <c r="A21" s="20" t="s">
        <v>41</v>
      </c>
      <c r="B21" s="19">
        <v>15</v>
      </c>
      <c r="C21" s="16">
        <f t="shared" si="0"/>
        <v>0</v>
      </c>
      <c r="D21" s="16">
        <f t="shared" si="1"/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63" x14ac:dyDescent="0.25">
      <c r="A22" s="20" t="s">
        <v>39</v>
      </c>
      <c r="B22" s="19">
        <v>16</v>
      </c>
      <c r="C22" s="16">
        <f t="shared" si="0"/>
        <v>21</v>
      </c>
      <c r="D22" s="16">
        <f t="shared" si="1"/>
        <v>6</v>
      </c>
      <c r="E22" s="2">
        <v>12</v>
      </c>
      <c r="F22" s="2">
        <v>4</v>
      </c>
      <c r="G22" s="2"/>
      <c r="H22" s="2"/>
      <c r="I22" s="2">
        <v>3</v>
      </c>
      <c r="J22" s="2"/>
      <c r="K22" s="2"/>
      <c r="L22" s="2"/>
      <c r="M22" s="2">
        <v>6</v>
      </c>
      <c r="N22" s="2">
        <v>2</v>
      </c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41.25" customHeight="1" x14ac:dyDescent="0.25">
      <c r="A23" s="18" t="s">
        <v>32</v>
      </c>
      <c r="B23" s="17">
        <v>17</v>
      </c>
      <c r="C23" s="16">
        <f t="shared" si="0"/>
        <v>21</v>
      </c>
      <c r="D23" s="16">
        <f t="shared" si="1"/>
        <v>6</v>
      </c>
      <c r="E23" s="3">
        <v>12</v>
      </c>
      <c r="F23" s="3">
        <v>4</v>
      </c>
      <c r="G23" s="3"/>
      <c r="H23" s="3"/>
      <c r="I23" s="3">
        <v>3</v>
      </c>
      <c r="J23" s="3"/>
      <c r="K23" s="3"/>
      <c r="L23" s="3"/>
      <c r="M23" s="3">
        <v>6</v>
      </c>
      <c r="N23" s="3">
        <v>2</v>
      </c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1.25" customHeight="1" x14ac:dyDescent="0.25">
      <c r="A24" s="18" t="s">
        <v>33</v>
      </c>
      <c r="B24" s="17">
        <v>18</v>
      </c>
      <c r="C24" s="16">
        <f t="shared" si="0"/>
        <v>0</v>
      </c>
      <c r="D24" s="16">
        <f t="shared" si="1"/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1.25" customHeight="1" x14ac:dyDescent="0.25">
      <c r="A25" s="18" t="s">
        <v>34</v>
      </c>
      <c r="B25" s="17">
        <v>19</v>
      </c>
      <c r="C25" s="16">
        <f t="shared" si="0"/>
        <v>0</v>
      </c>
      <c r="D25" s="16">
        <f t="shared" si="1"/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1.25" customHeight="1" x14ac:dyDescent="0.25">
      <c r="A26" s="18" t="s">
        <v>35</v>
      </c>
      <c r="B26" s="17">
        <v>20</v>
      </c>
      <c r="C26" s="16">
        <f t="shared" si="0"/>
        <v>0</v>
      </c>
      <c r="D26" s="16">
        <f t="shared" si="1"/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</sheetData>
  <sheetProtection algorithmName="SHA-512" hashValue="uk71QPUpItZ0nhiXrF44yC6HxxoP8mjduuJJPgP9oTfFaTBuzjR5Z4q9oThZlZmoFNGgjYBV/o7RpPeB7BsOYA==" saltValue="YDpY6Wcan3Ozknk3IkkPqQ==" spinCount="100000" sheet="1" objects="1" scenarios="1"/>
  <mergeCells count="17"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  <mergeCell ref="B18:B19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59" fitToHeight="0" orientation="landscape" r:id="rId1"/>
  <rowBreaks count="1" manualBreakCount="1">
    <brk id="1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topLeftCell="A4" zoomScale="70" zoomScaleNormal="70" zoomScaleSheetLayoutView="70" workbookViewId="0">
      <selection activeCell="X26" sqref="X26"/>
    </sheetView>
  </sheetViews>
  <sheetFormatPr defaultRowHeight="15" x14ac:dyDescent="0.25"/>
  <cols>
    <col min="1" max="1" width="35" customWidth="1"/>
    <col min="2" max="2" width="5.7109375" customWidth="1"/>
    <col min="3" max="3" width="11.42578125" customWidth="1"/>
    <col min="4" max="4" width="11.85546875" customWidth="1"/>
    <col min="5" max="5" width="10.5703125" customWidth="1"/>
    <col min="6" max="6" width="10" customWidth="1"/>
    <col min="7" max="8" width="8.42578125" customWidth="1"/>
    <col min="9" max="9" width="10.28515625" customWidth="1"/>
    <col min="10" max="10" width="12" customWidth="1"/>
    <col min="11" max="12" width="8.42578125" customWidth="1"/>
    <col min="13" max="13" width="11.7109375" customWidth="1"/>
    <col min="14" max="14" width="11.28515625" customWidth="1"/>
    <col min="1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17" t="s">
        <v>13</v>
      </c>
      <c r="B5" s="17" t="s">
        <v>25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17">
        <v>21</v>
      </c>
      <c r="X5" s="17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88</v>
      </c>
      <c r="D6" s="16">
        <f t="shared" ref="D6:D26" si="1">F6+H6+J6+L6+N6+P6+R6+T6+V6+X6</f>
        <v>5</v>
      </c>
      <c r="E6" s="2">
        <v>54</v>
      </c>
      <c r="F6" s="2">
        <v>5</v>
      </c>
      <c r="G6" s="2">
        <v>0</v>
      </c>
      <c r="H6" s="2">
        <v>0</v>
      </c>
      <c r="I6" s="2">
        <v>7</v>
      </c>
      <c r="J6" s="2">
        <v>0</v>
      </c>
      <c r="K6" s="2">
        <v>0</v>
      </c>
      <c r="L6" s="2">
        <v>0</v>
      </c>
      <c r="M6" s="2">
        <v>26</v>
      </c>
      <c r="N6" s="2">
        <v>0</v>
      </c>
      <c r="O6" s="2">
        <v>1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</row>
    <row r="7" spans="1:24" ht="41.25" customHeight="1" x14ac:dyDescent="0.25">
      <c r="A7" s="20" t="s">
        <v>47</v>
      </c>
      <c r="B7" s="22" t="s">
        <v>3</v>
      </c>
      <c r="C7" s="16">
        <f t="shared" si="0"/>
        <v>82883.5</v>
      </c>
      <c r="D7" s="16">
        <f t="shared" si="1"/>
        <v>1692.65</v>
      </c>
      <c r="E7" s="2">
        <v>47392</v>
      </c>
      <c r="F7" s="2">
        <v>1692.65</v>
      </c>
      <c r="G7" s="2">
        <v>0</v>
      </c>
      <c r="H7" s="2">
        <v>0</v>
      </c>
      <c r="I7" s="2">
        <v>7613</v>
      </c>
      <c r="J7" s="2">
        <v>0</v>
      </c>
      <c r="K7" s="2">
        <v>0</v>
      </c>
      <c r="L7" s="2">
        <v>0</v>
      </c>
      <c r="M7" s="2">
        <v>27505</v>
      </c>
      <c r="N7" s="2">
        <v>0</v>
      </c>
      <c r="O7" s="2">
        <v>373.5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</row>
    <row r="8" spans="1:24" ht="41.25" customHeight="1" x14ac:dyDescent="0.25">
      <c r="A8" s="20" t="s">
        <v>48</v>
      </c>
      <c r="B8" s="22" t="s">
        <v>4</v>
      </c>
      <c r="C8" s="16">
        <f t="shared" si="0"/>
        <v>550.1</v>
      </c>
      <c r="D8" s="16">
        <f t="shared" si="1"/>
        <v>0</v>
      </c>
      <c r="E8" s="2">
        <v>535.1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15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ht="41.25" customHeight="1" x14ac:dyDescent="0.25">
      <c r="A9" s="24" t="s">
        <v>26</v>
      </c>
      <c r="B9" s="23" t="s">
        <v>5</v>
      </c>
      <c r="C9" s="16">
        <f t="shared" si="0"/>
        <v>55</v>
      </c>
      <c r="D9" s="16">
        <f t="shared" si="1"/>
        <v>1</v>
      </c>
      <c r="E9" s="3">
        <v>31</v>
      </c>
      <c r="F9" s="3">
        <v>1</v>
      </c>
      <c r="G9" s="3">
        <v>0</v>
      </c>
      <c r="H9" s="3">
        <v>0</v>
      </c>
      <c r="I9" s="3">
        <v>6</v>
      </c>
      <c r="J9" s="3">
        <v>0</v>
      </c>
      <c r="K9" s="3">
        <v>0</v>
      </c>
      <c r="L9" s="3">
        <v>0</v>
      </c>
      <c r="M9" s="3">
        <v>17</v>
      </c>
      <c r="N9" s="3">
        <v>0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43</v>
      </c>
      <c r="D10" s="16">
        <f t="shared" si="1"/>
        <v>0</v>
      </c>
      <c r="E10" s="2">
        <v>28</v>
      </c>
      <c r="F10" s="2">
        <v>0</v>
      </c>
      <c r="G10" s="2">
        <v>0</v>
      </c>
      <c r="H10" s="2">
        <v>0</v>
      </c>
      <c r="I10" s="2">
        <v>6</v>
      </c>
      <c r="J10" s="2">
        <v>0</v>
      </c>
      <c r="K10" s="2">
        <v>0</v>
      </c>
      <c r="L10" s="2">
        <v>0</v>
      </c>
      <c r="M10" s="2">
        <v>8</v>
      </c>
      <c r="N10" s="2">
        <v>0</v>
      </c>
      <c r="O10" s="2">
        <v>1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7</v>
      </c>
      <c r="D11" s="16">
        <f t="shared" si="1"/>
        <v>1</v>
      </c>
      <c r="E11" s="3">
        <v>3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3</v>
      </c>
      <c r="D12" s="16">
        <f t="shared" si="1"/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8</v>
      </c>
      <c r="D13" s="16">
        <f t="shared" si="1"/>
        <v>0</v>
      </c>
      <c r="E13" s="3">
        <v>4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4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76</v>
      </c>
      <c r="D14" s="16">
        <f t="shared" si="1"/>
        <v>2</v>
      </c>
      <c r="E14" s="2">
        <v>44</v>
      </c>
      <c r="F14" s="2">
        <v>2</v>
      </c>
      <c r="G14" s="2">
        <v>0</v>
      </c>
      <c r="H14" s="2">
        <v>0</v>
      </c>
      <c r="I14" s="2">
        <v>5</v>
      </c>
      <c r="J14" s="2">
        <v>0</v>
      </c>
      <c r="K14" s="2">
        <v>0</v>
      </c>
      <c r="L14" s="2">
        <v>0</v>
      </c>
      <c r="M14" s="2">
        <v>26</v>
      </c>
      <c r="N14" s="2">
        <v>0</v>
      </c>
      <c r="O14" s="2">
        <v>1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41.25" customHeight="1" x14ac:dyDescent="0.25">
      <c r="A15" s="20" t="s">
        <v>38</v>
      </c>
      <c r="B15" s="19">
        <v>10</v>
      </c>
      <c r="C15" s="16">
        <f t="shared" si="0"/>
        <v>72</v>
      </c>
      <c r="D15" s="16">
        <f t="shared" si="1"/>
        <v>2</v>
      </c>
      <c r="E15" s="2">
        <v>44</v>
      </c>
      <c r="F15" s="2">
        <v>2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26</v>
      </c>
      <c r="N15" s="2">
        <v>0</v>
      </c>
      <c r="O15" s="2">
        <v>1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41.25" customHeight="1" x14ac:dyDescent="0.25">
      <c r="A16" s="18" t="s">
        <v>30</v>
      </c>
      <c r="B16" s="17">
        <v>11</v>
      </c>
      <c r="C16" s="16">
        <f t="shared" si="0"/>
        <v>30</v>
      </c>
      <c r="D16" s="16">
        <f t="shared" si="1"/>
        <v>1</v>
      </c>
      <c r="E16" s="3">
        <v>14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15</v>
      </c>
      <c r="N16" s="3">
        <v>0</v>
      </c>
      <c r="O16" s="3">
        <v>1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</row>
    <row r="17" spans="1:24" ht="41.25" customHeight="1" x14ac:dyDescent="0.25">
      <c r="A17" s="18" t="s">
        <v>31</v>
      </c>
      <c r="B17" s="17">
        <v>12</v>
      </c>
      <c r="C17" s="16">
        <f t="shared" si="0"/>
        <v>49</v>
      </c>
      <c r="D17" s="16">
        <f t="shared" si="1"/>
        <v>0</v>
      </c>
      <c r="E17" s="3">
        <v>26</v>
      </c>
      <c r="F17" s="3">
        <v>0</v>
      </c>
      <c r="G17" s="3">
        <v>0</v>
      </c>
      <c r="H17" s="3">
        <v>0</v>
      </c>
      <c r="I17" s="3">
        <v>3</v>
      </c>
      <c r="J17" s="3">
        <v>0</v>
      </c>
      <c r="K17" s="3">
        <v>0</v>
      </c>
      <c r="L17" s="3">
        <v>0</v>
      </c>
      <c r="M17" s="3">
        <v>20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</row>
    <row r="18" spans="1:24" ht="41.25" customHeight="1" x14ac:dyDescent="0.25">
      <c r="A18" s="18" t="s">
        <v>1</v>
      </c>
      <c r="B18" s="133">
        <v>13</v>
      </c>
      <c r="C18" s="16">
        <f t="shared" si="0"/>
        <v>6</v>
      </c>
      <c r="D18" s="16">
        <f t="shared" si="1"/>
        <v>0</v>
      </c>
      <c r="E18" s="3">
        <v>2</v>
      </c>
      <c r="F18" s="3">
        <v>0</v>
      </c>
      <c r="G18" s="3">
        <v>0</v>
      </c>
      <c r="H18" s="3">
        <v>0</v>
      </c>
      <c r="I18" s="3">
        <v>3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</row>
    <row r="20" spans="1:24" ht="31.5" x14ac:dyDescent="0.25">
      <c r="A20" s="20" t="s">
        <v>40</v>
      </c>
      <c r="B20" s="19">
        <v>14</v>
      </c>
      <c r="C20" s="16">
        <f t="shared" si="0"/>
        <v>11</v>
      </c>
      <c r="D20" s="16">
        <f t="shared" si="1"/>
        <v>0</v>
      </c>
      <c r="E20" s="2">
        <v>6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4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36.75" customHeight="1" x14ac:dyDescent="0.25">
      <c r="A21" s="20" t="s">
        <v>41</v>
      </c>
      <c r="B21" s="19">
        <v>15</v>
      </c>
      <c r="C21" s="16">
        <f t="shared" si="0"/>
        <v>1</v>
      </c>
      <c r="D21" s="16">
        <f t="shared" si="1"/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/>
    </row>
    <row r="22" spans="1:24" ht="63" x14ac:dyDescent="0.25">
      <c r="A22" s="20" t="s">
        <v>39</v>
      </c>
      <c r="B22" s="19">
        <v>16</v>
      </c>
      <c r="C22" s="16">
        <f t="shared" si="0"/>
        <v>35</v>
      </c>
      <c r="D22" s="16">
        <f t="shared" si="1"/>
        <v>2</v>
      </c>
      <c r="E22" s="2">
        <v>20</v>
      </c>
      <c r="F22" s="2">
        <v>2</v>
      </c>
      <c r="G22" s="2">
        <v>0</v>
      </c>
      <c r="H22" s="2">
        <v>0</v>
      </c>
      <c r="I22" s="2">
        <v>2</v>
      </c>
      <c r="J22" s="2">
        <v>0</v>
      </c>
      <c r="K22" s="2">
        <v>0</v>
      </c>
      <c r="L22" s="2">
        <v>0</v>
      </c>
      <c r="M22" s="2">
        <v>13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</row>
    <row r="23" spans="1:24" ht="41.25" customHeight="1" x14ac:dyDescent="0.25">
      <c r="A23" s="18" t="s">
        <v>32</v>
      </c>
      <c r="B23" s="17">
        <v>17</v>
      </c>
      <c r="C23" s="16">
        <f t="shared" si="0"/>
        <v>34</v>
      </c>
      <c r="D23" s="16">
        <f t="shared" si="1"/>
        <v>2</v>
      </c>
      <c r="E23" s="3">
        <v>19</v>
      </c>
      <c r="F23" s="3">
        <v>2</v>
      </c>
      <c r="G23" s="3">
        <v>0</v>
      </c>
      <c r="H23" s="3">
        <v>0</v>
      </c>
      <c r="I23" s="3">
        <v>2</v>
      </c>
      <c r="J23" s="3">
        <v>0</v>
      </c>
      <c r="K23" s="3">
        <v>0</v>
      </c>
      <c r="L23" s="3">
        <v>0</v>
      </c>
      <c r="M23" s="3">
        <v>13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</row>
    <row r="24" spans="1:24" ht="41.25" customHeight="1" x14ac:dyDescent="0.25">
      <c r="A24" s="18" t="s">
        <v>33</v>
      </c>
      <c r="B24" s="17">
        <v>18</v>
      </c>
      <c r="C24" s="16">
        <f t="shared" si="0"/>
        <v>1</v>
      </c>
      <c r="D24" s="16">
        <f t="shared" si="1"/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</row>
    <row r="25" spans="1:24" ht="41.25" customHeight="1" x14ac:dyDescent="0.25">
      <c r="A25" s="18" t="s">
        <v>34</v>
      </c>
      <c r="B25" s="17">
        <v>19</v>
      </c>
      <c r="C25" s="16">
        <f t="shared" si="0"/>
        <v>0</v>
      </c>
      <c r="D25" s="16">
        <f t="shared" si="1"/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</row>
    <row r="26" spans="1:24" ht="41.25" customHeight="1" x14ac:dyDescent="0.25">
      <c r="A26" s="18" t="s">
        <v>35</v>
      </c>
      <c r="B26" s="17">
        <v>20</v>
      </c>
      <c r="C26" s="16">
        <f t="shared" si="0"/>
        <v>0</v>
      </c>
      <c r="D26" s="16">
        <f t="shared" si="1"/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</row>
  </sheetData>
  <sheetProtection algorithmName="SHA-512" hashValue="Us55AtF0cpajBn0AEDZjims1PbTostSVGTt6S6QjUPm5/Nau+2n2Z599+svQrGYqJesQYuzUqhQRA9EqInbwTg==" saltValue="VeHJsw9wdkNT6+C57Q4gig==" spinCount="100000" sheet="1" objects="1" scenarios="1"/>
  <mergeCells count="17">
    <mergeCell ref="B18:B19"/>
    <mergeCell ref="A2:A4"/>
    <mergeCell ref="B2:B4"/>
    <mergeCell ref="C2:C4"/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</mergeCells>
  <pageMargins left="0.59055118110236227" right="0.59055118110236227" top="1.1811023622047245" bottom="0.59055118110236227" header="0.31496062992125984" footer="0.31496062992125984"/>
  <pageSetup paperSize="9" scale="54" fitToHeight="0" orientation="landscape" r:id="rId1"/>
  <rowBreaks count="1" manualBreakCount="1">
    <brk id="1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6"/>
  <sheetViews>
    <sheetView zoomScale="70" zoomScaleNormal="70" workbookViewId="0">
      <selection activeCell="C26" sqref="C26"/>
    </sheetView>
  </sheetViews>
  <sheetFormatPr defaultColWidth="8.85546875" defaultRowHeight="15" x14ac:dyDescent="0.25"/>
  <cols>
    <col min="1" max="1" width="35" style="30" customWidth="1"/>
    <col min="2" max="2" width="5.7109375" style="30" customWidth="1"/>
    <col min="3" max="3" width="13.42578125" style="30" customWidth="1"/>
    <col min="4" max="4" width="13.140625" style="30" customWidth="1"/>
    <col min="5" max="24" width="8.42578125" style="30" customWidth="1"/>
    <col min="25" max="1025" width="8.85546875" style="30"/>
    <col min="1026" max="16384" width="8.85546875" style="29"/>
  </cols>
  <sheetData>
    <row r="1" spans="1:24" ht="39" customHeight="1" x14ac:dyDescent="0.25">
      <c r="A1" s="142" t="s">
        <v>11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4" ht="15.6" customHeight="1" x14ac:dyDescent="0.25">
      <c r="A2" s="143"/>
      <c r="B2" s="144" t="s">
        <v>0</v>
      </c>
      <c r="C2" s="144" t="s">
        <v>12</v>
      </c>
      <c r="D2" s="144" t="s">
        <v>36</v>
      </c>
      <c r="E2" s="145" t="s">
        <v>15</v>
      </c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90" customHeight="1" x14ac:dyDescent="0.25">
      <c r="A3" s="143"/>
      <c r="B3" s="144"/>
      <c r="C3" s="144"/>
      <c r="D3" s="144"/>
      <c r="E3" s="145" t="s">
        <v>16</v>
      </c>
      <c r="F3" s="145"/>
      <c r="G3" s="145" t="s">
        <v>17</v>
      </c>
      <c r="H3" s="145"/>
      <c r="I3" s="145" t="s">
        <v>18</v>
      </c>
      <c r="J3" s="145"/>
      <c r="K3" s="145" t="s">
        <v>19</v>
      </c>
      <c r="L3" s="145"/>
      <c r="M3" s="145" t="s">
        <v>20</v>
      </c>
      <c r="N3" s="145"/>
      <c r="O3" s="145" t="s">
        <v>21</v>
      </c>
      <c r="P3" s="145"/>
      <c r="Q3" s="145" t="s">
        <v>37</v>
      </c>
      <c r="R3" s="145"/>
      <c r="S3" s="145" t="s">
        <v>45</v>
      </c>
      <c r="T3" s="145"/>
      <c r="U3" s="145" t="s">
        <v>46</v>
      </c>
      <c r="V3" s="145"/>
      <c r="W3" s="145" t="s">
        <v>22</v>
      </c>
      <c r="X3" s="145"/>
    </row>
    <row r="4" spans="1:24" ht="82.5" customHeight="1" x14ac:dyDescent="0.25">
      <c r="A4" s="143"/>
      <c r="B4" s="144"/>
      <c r="C4" s="144"/>
      <c r="D4" s="144"/>
      <c r="E4" s="42" t="s">
        <v>14</v>
      </c>
      <c r="F4" s="42" t="s">
        <v>23</v>
      </c>
      <c r="G4" s="42" t="s">
        <v>14</v>
      </c>
      <c r="H4" s="42" t="s">
        <v>24</v>
      </c>
      <c r="I4" s="42" t="s">
        <v>14</v>
      </c>
      <c r="J4" s="42" t="s">
        <v>24</v>
      </c>
      <c r="K4" s="42" t="s">
        <v>14</v>
      </c>
      <c r="L4" s="42" t="s">
        <v>24</v>
      </c>
      <c r="M4" s="42" t="s">
        <v>14</v>
      </c>
      <c r="N4" s="42" t="s">
        <v>24</v>
      </c>
      <c r="O4" s="42" t="s">
        <v>14</v>
      </c>
      <c r="P4" s="42" t="s">
        <v>24</v>
      </c>
      <c r="Q4" s="42" t="s">
        <v>14</v>
      </c>
      <c r="R4" s="42" t="s">
        <v>24</v>
      </c>
      <c r="S4" s="42" t="s">
        <v>14</v>
      </c>
      <c r="T4" s="42" t="s">
        <v>24</v>
      </c>
      <c r="U4" s="42" t="s">
        <v>14</v>
      </c>
      <c r="V4" s="42" t="s">
        <v>24</v>
      </c>
      <c r="W4" s="42" t="s">
        <v>14</v>
      </c>
      <c r="X4" s="42" t="s">
        <v>24</v>
      </c>
    </row>
    <row r="5" spans="1:24" ht="18" customHeight="1" x14ac:dyDescent="0.25">
      <c r="A5" s="33" t="s">
        <v>13</v>
      </c>
      <c r="B5" s="33" t="s">
        <v>25</v>
      </c>
      <c r="C5" s="33">
        <v>1</v>
      </c>
      <c r="D5" s="33">
        <v>2</v>
      </c>
      <c r="E5" s="33">
        <v>3</v>
      </c>
      <c r="F5" s="33">
        <v>4</v>
      </c>
      <c r="G5" s="33">
        <v>5</v>
      </c>
      <c r="H5" s="33">
        <v>6</v>
      </c>
      <c r="I5" s="33">
        <v>7</v>
      </c>
      <c r="J5" s="33">
        <v>8</v>
      </c>
      <c r="K5" s="33">
        <v>9</v>
      </c>
      <c r="L5" s="33">
        <v>10</v>
      </c>
      <c r="M5" s="33">
        <v>11</v>
      </c>
      <c r="N5" s="33">
        <v>12</v>
      </c>
      <c r="O5" s="33">
        <v>13</v>
      </c>
      <c r="P5" s="33">
        <v>14</v>
      </c>
      <c r="Q5" s="33">
        <v>15</v>
      </c>
      <c r="R5" s="33">
        <v>16</v>
      </c>
      <c r="S5" s="33">
        <v>17</v>
      </c>
      <c r="T5" s="33">
        <v>18</v>
      </c>
      <c r="U5" s="33">
        <v>19</v>
      </c>
      <c r="V5" s="33">
        <v>20</v>
      </c>
      <c r="W5" s="33">
        <v>21</v>
      </c>
      <c r="X5" s="33">
        <v>22</v>
      </c>
    </row>
    <row r="6" spans="1:24" ht="41.25" customHeight="1" x14ac:dyDescent="0.25">
      <c r="A6" s="38" t="s">
        <v>42</v>
      </c>
      <c r="B6" s="39" t="s">
        <v>2</v>
      </c>
      <c r="C6" s="35">
        <f t="shared" ref="C6:C26" si="0">SUM(E6,G6,I6,K6,M6,O6,Q6,S6,U6,W6)</f>
        <v>60</v>
      </c>
      <c r="D6" s="35">
        <f t="shared" ref="D6:D26" si="1">SUM(F6,H6,J6,L6,N6,P6,R6,T6,V6,X6)</f>
        <v>27</v>
      </c>
      <c r="E6" s="36">
        <v>41</v>
      </c>
      <c r="F6" s="36">
        <v>24</v>
      </c>
      <c r="G6" s="36"/>
      <c r="H6" s="36"/>
      <c r="I6" s="36">
        <v>9</v>
      </c>
      <c r="J6" s="36">
        <v>2</v>
      </c>
      <c r="K6" s="36"/>
      <c r="L6" s="36"/>
      <c r="M6" s="36">
        <v>10</v>
      </c>
      <c r="N6" s="36">
        <v>1</v>
      </c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1:24" ht="41.25" customHeight="1" x14ac:dyDescent="0.25">
      <c r="A7" s="38" t="s">
        <v>59</v>
      </c>
      <c r="B7" s="39" t="s">
        <v>3</v>
      </c>
      <c r="C7" s="35">
        <f t="shared" si="0"/>
        <v>36714.5</v>
      </c>
      <c r="D7" s="35">
        <f t="shared" si="1"/>
        <v>8303.2999999999993</v>
      </c>
      <c r="E7" s="36">
        <v>23380.1</v>
      </c>
      <c r="F7" s="36">
        <v>7525.3</v>
      </c>
      <c r="G7" s="36"/>
      <c r="H7" s="36"/>
      <c r="I7" s="36">
        <v>4099.6000000000004</v>
      </c>
      <c r="J7" s="36">
        <v>485</v>
      </c>
      <c r="K7" s="36"/>
      <c r="L7" s="36"/>
      <c r="M7" s="36">
        <v>9234.7999999999993</v>
      </c>
      <c r="N7" s="36">
        <v>293</v>
      </c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4" ht="41.25" customHeight="1" x14ac:dyDescent="0.25">
      <c r="A8" s="38" t="s">
        <v>58</v>
      </c>
      <c r="B8" s="39" t="s">
        <v>4</v>
      </c>
      <c r="C8" s="35">
        <f t="shared" si="0"/>
        <v>216.3</v>
      </c>
      <c r="D8" s="35">
        <f t="shared" si="1"/>
        <v>0</v>
      </c>
      <c r="E8" s="36">
        <v>216.3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4" ht="41.25" customHeight="1" x14ac:dyDescent="0.25">
      <c r="A9" s="41" t="s">
        <v>26</v>
      </c>
      <c r="B9" s="40" t="s">
        <v>5</v>
      </c>
      <c r="C9" s="35">
        <f t="shared" si="0"/>
        <v>49</v>
      </c>
      <c r="D9" s="35">
        <f t="shared" si="1"/>
        <v>23</v>
      </c>
      <c r="E9" s="31">
        <v>38</v>
      </c>
      <c r="F9" s="31">
        <v>22</v>
      </c>
      <c r="G9" s="31"/>
      <c r="H9" s="31"/>
      <c r="I9" s="31">
        <v>6</v>
      </c>
      <c r="J9" s="31">
        <v>1</v>
      </c>
      <c r="K9" s="31"/>
      <c r="L9" s="31"/>
      <c r="M9" s="31">
        <v>5</v>
      </c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ht="41.25" customHeight="1" x14ac:dyDescent="0.25">
      <c r="A10" s="38" t="s">
        <v>43</v>
      </c>
      <c r="B10" s="39" t="s">
        <v>8</v>
      </c>
      <c r="C10" s="35">
        <f t="shared" si="0"/>
        <v>39</v>
      </c>
      <c r="D10" s="35">
        <f t="shared" si="1"/>
        <v>21</v>
      </c>
      <c r="E10" s="36">
        <v>32</v>
      </c>
      <c r="F10" s="36">
        <v>20</v>
      </c>
      <c r="G10" s="36"/>
      <c r="H10" s="36"/>
      <c r="I10" s="36">
        <v>4</v>
      </c>
      <c r="J10" s="36">
        <v>1</v>
      </c>
      <c r="K10" s="36"/>
      <c r="L10" s="36"/>
      <c r="M10" s="36">
        <v>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ht="41.25" customHeight="1" x14ac:dyDescent="0.25">
      <c r="A11" s="34" t="s">
        <v>27</v>
      </c>
      <c r="B11" s="40" t="s">
        <v>7</v>
      </c>
      <c r="C11" s="35">
        <f t="shared" si="0"/>
        <v>5</v>
      </c>
      <c r="D11" s="35">
        <f t="shared" si="1"/>
        <v>1</v>
      </c>
      <c r="E11" s="31">
        <v>3</v>
      </c>
      <c r="F11" s="31">
        <v>1</v>
      </c>
      <c r="G11" s="31"/>
      <c r="H11" s="31"/>
      <c r="I11" s="31">
        <v>1</v>
      </c>
      <c r="J11" s="31"/>
      <c r="K11" s="31"/>
      <c r="L11" s="31"/>
      <c r="M11" s="31">
        <v>1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ht="41.25" customHeight="1" x14ac:dyDescent="0.25">
      <c r="A12" s="34" t="s">
        <v>28</v>
      </c>
      <c r="B12" s="40" t="s">
        <v>6</v>
      </c>
      <c r="C12" s="35">
        <f t="shared" si="0"/>
        <v>0</v>
      </c>
      <c r="D12" s="35">
        <f t="shared" si="1"/>
        <v>0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ht="41.25" customHeight="1" x14ac:dyDescent="0.25">
      <c r="A13" s="34" t="s">
        <v>29</v>
      </c>
      <c r="B13" s="40" t="s">
        <v>10</v>
      </c>
      <c r="C13" s="35">
        <f t="shared" si="0"/>
        <v>0</v>
      </c>
      <c r="D13" s="35">
        <f t="shared" si="1"/>
        <v>0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ht="41.25" customHeight="1" x14ac:dyDescent="0.25">
      <c r="A14" s="38" t="s">
        <v>44</v>
      </c>
      <c r="B14" s="39" t="s">
        <v>9</v>
      </c>
      <c r="C14" s="35">
        <f t="shared" si="0"/>
        <v>47</v>
      </c>
      <c r="D14" s="35">
        <f t="shared" si="1"/>
        <v>21</v>
      </c>
      <c r="E14" s="36">
        <v>35</v>
      </c>
      <c r="F14" s="36">
        <v>18</v>
      </c>
      <c r="G14" s="36"/>
      <c r="H14" s="36"/>
      <c r="I14" s="36">
        <v>4</v>
      </c>
      <c r="J14" s="36">
        <v>2</v>
      </c>
      <c r="K14" s="36"/>
      <c r="L14" s="36"/>
      <c r="M14" s="36">
        <v>8</v>
      </c>
      <c r="N14" s="36">
        <v>1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41.25" customHeight="1" x14ac:dyDescent="0.25">
      <c r="A15" s="38" t="s">
        <v>38</v>
      </c>
      <c r="B15" s="37">
        <v>10</v>
      </c>
      <c r="C15" s="35">
        <f t="shared" si="0"/>
        <v>42</v>
      </c>
      <c r="D15" s="35">
        <f t="shared" si="1"/>
        <v>18</v>
      </c>
      <c r="E15" s="36">
        <v>31</v>
      </c>
      <c r="F15" s="36">
        <v>15</v>
      </c>
      <c r="G15" s="36"/>
      <c r="H15" s="36"/>
      <c r="I15" s="36">
        <v>4</v>
      </c>
      <c r="J15" s="36">
        <v>2</v>
      </c>
      <c r="K15" s="36"/>
      <c r="L15" s="36"/>
      <c r="M15" s="36">
        <v>7</v>
      </c>
      <c r="N15" s="36">
        <v>1</v>
      </c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41.25" customHeight="1" x14ac:dyDescent="0.25">
      <c r="A16" s="34" t="s">
        <v>30</v>
      </c>
      <c r="B16" s="33">
        <v>11</v>
      </c>
      <c r="C16" s="35">
        <f t="shared" si="0"/>
        <v>13</v>
      </c>
      <c r="D16" s="35">
        <f t="shared" si="1"/>
        <v>5</v>
      </c>
      <c r="E16" s="31">
        <v>7</v>
      </c>
      <c r="F16" s="31">
        <v>5</v>
      </c>
      <c r="G16" s="31"/>
      <c r="H16" s="31"/>
      <c r="I16" s="31"/>
      <c r="J16" s="31"/>
      <c r="K16" s="31"/>
      <c r="L16" s="31"/>
      <c r="M16" s="31">
        <v>6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ht="41.25" customHeight="1" x14ac:dyDescent="0.25">
      <c r="A17" s="34" t="s">
        <v>31</v>
      </c>
      <c r="B17" s="33">
        <v>12</v>
      </c>
      <c r="C17" s="35">
        <f t="shared" si="0"/>
        <v>30</v>
      </c>
      <c r="D17" s="35">
        <f t="shared" si="1"/>
        <v>10</v>
      </c>
      <c r="E17" s="31">
        <v>26</v>
      </c>
      <c r="F17" s="31">
        <v>10</v>
      </c>
      <c r="G17" s="31"/>
      <c r="H17" s="31"/>
      <c r="I17" s="31"/>
      <c r="J17" s="31"/>
      <c r="K17" s="31"/>
      <c r="L17" s="31"/>
      <c r="M17" s="31">
        <v>4</v>
      </c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ht="41.25" customHeight="1" x14ac:dyDescent="0.25">
      <c r="A18" s="34" t="s">
        <v>1</v>
      </c>
      <c r="B18" s="145">
        <v>13</v>
      </c>
      <c r="C18" s="35">
        <f t="shared" si="0"/>
        <v>1</v>
      </c>
      <c r="D18" s="35">
        <f t="shared" si="1"/>
        <v>0</v>
      </c>
      <c r="E18" s="31">
        <v>1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ht="41.25" customHeight="1" x14ac:dyDescent="0.25">
      <c r="A19" s="34" t="s">
        <v>1</v>
      </c>
      <c r="B19" s="145"/>
      <c r="C19" s="35">
        <f t="shared" si="0"/>
        <v>1</v>
      </c>
      <c r="D19" s="35">
        <f t="shared" si="1"/>
        <v>0</v>
      </c>
      <c r="E19" s="31">
        <v>1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ht="47.25" x14ac:dyDescent="0.25">
      <c r="A20" s="38" t="s">
        <v>40</v>
      </c>
      <c r="B20" s="37">
        <v>14</v>
      </c>
      <c r="C20" s="35">
        <f t="shared" si="0"/>
        <v>6</v>
      </c>
      <c r="D20" s="35">
        <f t="shared" si="1"/>
        <v>2</v>
      </c>
      <c r="E20" s="36">
        <v>6</v>
      </c>
      <c r="F20" s="36">
        <v>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36.75" customHeight="1" x14ac:dyDescent="0.25">
      <c r="A21" s="38" t="s">
        <v>41</v>
      </c>
      <c r="B21" s="37">
        <v>15</v>
      </c>
      <c r="C21" s="35">
        <f t="shared" si="0"/>
        <v>0</v>
      </c>
      <c r="D21" s="35">
        <f t="shared" si="1"/>
        <v>0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63" x14ac:dyDescent="0.25">
      <c r="A22" s="38" t="s">
        <v>39</v>
      </c>
      <c r="B22" s="37">
        <v>16</v>
      </c>
      <c r="C22" s="35">
        <f t="shared" si="0"/>
        <v>52</v>
      </c>
      <c r="D22" s="35">
        <f t="shared" si="1"/>
        <v>24</v>
      </c>
      <c r="E22" s="36">
        <v>37</v>
      </c>
      <c r="F22" s="36">
        <v>21</v>
      </c>
      <c r="G22" s="36"/>
      <c r="H22" s="36"/>
      <c r="I22" s="36">
        <v>7</v>
      </c>
      <c r="J22" s="36">
        <v>2</v>
      </c>
      <c r="K22" s="36">
        <v>1</v>
      </c>
      <c r="L22" s="36"/>
      <c r="M22" s="36">
        <v>7</v>
      </c>
      <c r="N22" s="36">
        <v>1</v>
      </c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41.25" customHeight="1" x14ac:dyDescent="0.25">
      <c r="A23" s="34" t="s">
        <v>32</v>
      </c>
      <c r="B23" s="33">
        <v>17</v>
      </c>
      <c r="C23" s="35">
        <f t="shared" si="0"/>
        <v>51</v>
      </c>
      <c r="D23" s="35">
        <f t="shared" si="1"/>
        <v>23</v>
      </c>
      <c r="E23" s="31">
        <v>36</v>
      </c>
      <c r="F23" s="31">
        <v>20</v>
      </c>
      <c r="G23" s="31"/>
      <c r="H23" s="31"/>
      <c r="I23" s="31">
        <v>7</v>
      </c>
      <c r="J23" s="31">
        <v>2</v>
      </c>
      <c r="K23" s="31">
        <v>1</v>
      </c>
      <c r="L23" s="31"/>
      <c r="M23" s="31">
        <v>7</v>
      </c>
      <c r="N23" s="31">
        <v>1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ht="41.25" customHeight="1" x14ac:dyDescent="0.25">
      <c r="A24" s="34" t="s">
        <v>33</v>
      </c>
      <c r="B24" s="33">
        <v>18</v>
      </c>
      <c r="C24" s="35">
        <f t="shared" si="0"/>
        <v>12</v>
      </c>
      <c r="D24" s="35">
        <f t="shared" si="1"/>
        <v>2</v>
      </c>
      <c r="E24" s="31">
        <v>8</v>
      </c>
      <c r="F24" s="31">
        <v>2</v>
      </c>
      <c r="G24" s="31"/>
      <c r="H24" s="31"/>
      <c r="I24" s="31">
        <v>2</v>
      </c>
      <c r="J24" s="31"/>
      <c r="K24" s="31"/>
      <c r="L24" s="31"/>
      <c r="M24" s="31">
        <v>2</v>
      </c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ht="41.25" customHeight="1" x14ac:dyDescent="0.25">
      <c r="A25" s="34" t="s">
        <v>34</v>
      </c>
      <c r="B25" s="33">
        <v>19</v>
      </c>
      <c r="C25" s="35">
        <f t="shared" si="0"/>
        <v>0</v>
      </c>
      <c r="D25" s="35">
        <f t="shared" si="1"/>
        <v>0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ht="41.25" customHeight="1" x14ac:dyDescent="0.25">
      <c r="A26" s="34" t="s">
        <v>35</v>
      </c>
      <c r="B26" s="33">
        <v>20</v>
      </c>
      <c r="C26" s="32">
        <f t="shared" si="0"/>
        <v>1</v>
      </c>
      <c r="D26" s="32">
        <f t="shared" si="1"/>
        <v>1</v>
      </c>
      <c r="E26" s="31">
        <v>1</v>
      </c>
      <c r="F26" s="31">
        <v>1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</sheetData>
  <sheetProtection password="8140" sheet="1" objects="1" scenarios="1"/>
  <mergeCells count="17">
    <mergeCell ref="B18:B19"/>
    <mergeCell ref="A1:X1"/>
    <mergeCell ref="A2:A4"/>
    <mergeCell ref="B2:B4"/>
    <mergeCell ref="C2:C4"/>
    <mergeCell ref="D2:D4"/>
    <mergeCell ref="E2:X2"/>
    <mergeCell ref="Q3:R3"/>
    <mergeCell ref="E3:F3"/>
    <mergeCell ref="G3:H3"/>
    <mergeCell ref="I3:J3"/>
    <mergeCell ref="K3:L3"/>
    <mergeCell ref="M3:N3"/>
    <mergeCell ref="O3:P3"/>
    <mergeCell ref="S3:T3"/>
    <mergeCell ref="U3:V3"/>
    <mergeCell ref="W3:X3"/>
  </mergeCells>
  <pageMargins left="0.7" right="0.7" top="0.75" bottom="0.75" header="0.51180555555555496" footer="0.51180555555555496"/>
  <pageSetup paperSize="9" scale="55" firstPageNumber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77" zoomScaleNormal="70" zoomScaleSheetLayoutView="77" workbookViewId="0">
      <selection activeCell="G10" sqref="G10"/>
    </sheetView>
  </sheetViews>
  <sheetFormatPr defaultRowHeight="15" x14ac:dyDescent="0.25"/>
  <cols>
    <col min="1" max="1" width="35" customWidth="1"/>
    <col min="2" max="2" width="5.7109375" customWidth="1"/>
    <col min="3" max="3" width="11.140625" customWidth="1"/>
    <col min="4" max="4" width="9.7109375" customWidth="1"/>
    <col min="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17" t="s">
        <v>13</v>
      </c>
      <c r="B5" s="17" t="s">
        <v>25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17">
        <v>21</v>
      </c>
      <c r="X5" s="17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65</v>
      </c>
      <c r="D6" s="16">
        <f t="shared" ref="D6:D26" si="1">F6+H6+J6+L6+N6+P6+R6+T6+V6+X6</f>
        <v>37</v>
      </c>
      <c r="E6" s="2">
        <v>8</v>
      </c>
      <c r="F6" s="2">
        <v>3</v>
      </c>
      <c r="G6" s="2"/>
      <c r="H6" s="2"/>
      <c r="I6" s="2">
        <v>1</v>
      </c>
      <c r="J6" s="2"/>
      <c r="K6" s="2"/>
      <c r="L6" s="2"/>
      <c r="M6" s="2">
        <v>55</v>
      </c>
      <c r="N6" s="2">
        <v>34</v>
      </c>
      <c r="O6" s="2"/>
      <c r="P6" s="2"/>
      <c r="Q6" s="2"/>
      <c r="R6" s="2"/>
      <c r="S6" s="2"/>
      <c r="T6" s="2"/>
      <c r="U6" s="2">
        <v>1</v>
      </c>
      <c r="V6" s="2"/>
      <c r="W6" s="2"/>
      <c r="X6" s="2"/>
    </row>
    <row r="7" spans="1:24" ht="41.25" customHeight="1" x14ac:dyDescent="0.25">
      <c r="A7" s="20" t="s">
        <v>56</v>
      </c>
      <c r="B7" s="22" t="s">
        <v>3</v>
      </c>
      <c r="C7" s="16">
        <f t="shared" si="0"/>
        <v>37612.32</v>
      </c>
      <c r="D7" s="16">
        <f t="shared" si="1"/>
        <v>21757.84</v>
      </c>
      <c r="E7" s="2">
        <v>4754.2299999999996</v>
      </c>
      <c r="F7" s="2">
        <v>991.24</v>
      </c>
      <c r="G7" s="2"/>
      <c r="H7" s="2"/>
      <c r="I7" s="2">
        <v>1300</v>
      </c>
      <c r="J7" s="2"/>
      <c r="K7" s="2"/>
      <c r="L7" s="2"/>
      <c r="M7" s="2">
        <v>31125.09</v>
      </c>
      <c r="N7" s="2">
        <v>20766.599999999999</v>
      </c>
      <c r="O7" s="2"/>
      <c r="P7" s="2"/>
      <c r="Q7" s="2"/>
      <c r="R7" s="2"/>
      <c r="S7" s="2"/>
      <c r="T7" s="2"/>
      <c r="U7" s="2">
        <v>433</v>
      </c>
      <c r="V7" s="2"/>
      <c r="W7" s="2"/>
      <c r="X7" s="2"/>
    </row>
    <row r="8" spans="1:24" ht="41.25" customHeight="1" x14ac:dyDescent="0.25">
      <c r="A8" s="20" t="s">
        <v>55</v>
      </c>
      <c r="B8" s="22" t="s">
        <v>4</v>
      </c>
      <c r="C8" s="16">
        <f t="shared" si="0"/>
        <v>254.6</v>
      </c>
      <c r="D8" s="16">
        <f t="shared" si="1"/>
        <v>0</v>
      </c>
      <c r="E8" s="2">
        <v>229.6</v>
      </c>
      <c r="F8" s="2"/>
      <c r="G8" s="2"/>
      <c r="H8" s="2"/>
      <c r="I8" s="2">
        <v>25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1.25" customHeight="1" x14ac:dyDescent="0.25">
      <c r="A9" s="24" t="s">
        <v>26</v>
      </c>
      <c r="B9" s="23" t="s">
        <v>5</v>
      </c>
      <c r="C9" s="16">
        <f t="shared" si="0"/>
        <v>69</v>
      </c>
      <c r="D9" s="16">
        <f t="shared" si="1"/>
        <v>39</v>
      </c>
      <c r="E9" s="3">
        <v>15</v>
      </c>
      <c r="F9" s="3">
        <v>5</v>
      </c>
      <c r="G9" s="3"/>
      <c r="H9" s="3"/>
      <c r="I9" s="3"/>
      <c r="J9" s="3"/>
      <c r="K9" s="3"/>
      <c r="L9" s="3"/>
      <c r="M9" s="3">
        <v>54</v>
      </c>
      <c r="N9" s="3">
        <v>34</v>
      </c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17</v>
      </c>
      <c r="D10" s="16">
        <f t="shared" si="1"/>
        <v>15</v>
      </c>
      <c r="E10" s="2"/>
      <c r="F10" s="2"/>
      <c r="G10" s="2"/>
      <c r="H10" s="2"/>
      <c r="I10" s="2"/>
      <c r="J10" s="2"/>
      <c r="K10" s="2"/>
      <c r="L10" s="2"/>
      <c r="M10" s="2">
        <v>17</v>
      </c>
      <c r="N10" s="2">
        <v>15</v>
      </c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8</v>
      </c>
      <c r="D11" s="16">
        <f t="shared" si="1"/>
        <v>2</v>
      </c>
      <c r="E11" s="3"/>
      <c r="F11" s="3"/>
      <c r="G11" s="3"/>
      <c r="H11" s="3"/>
      <c r="I11" s="3"/>
      <c r="J11" s="3"/>
      <c r="K11" s="3"/>
      <c r="L11" s="3"/>
      <c r="M11" s="3">
        <v>8</v>
      </c>
      <c r="N11" s="3">
        <v>2</v>
      </c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8</v>
      </c>
      <c r="D12" s="16">
        <f t="shared" si="1"/>
        <v>1</v>
      </c>
      <c r="E12" s="3"/>
      <c r="F12" s="3"/>
      <c r="G12" s="3"/>
      <c r="H12" s="3"/>
      <c r="I12" s="3"/>
      <c r="J12" s="3"/>
      <c r="K12" s="3"/>
      <c r="L12" s="3"/>
      <c r="M12" s="3">
        <v>8</v>
      </c>
      <c r="N12" s="3">
        <v>1</v>
      </c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2</v>
      </c>
      <c r="D13" s="16">
        <f t="shared" si="1"/>
        <v>0</v>
      </c>
      <c r="E13" s="3"/>
      <c r="F13" s="3"/>
      <c r="G13" s="3"/>
      <c r="H13" s="3"/>
      <c r="I13" s="3"/>
      <c r="J13" s="3"/>
      <c r="K13" s="3"/>
      <c r="L13" s="3"/>
      <c r="M13" s="3">
        <v>2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55</v>
      </c>
      <c r="D14" s="16">
        <f t="shared" si="1"/>
        <v>34</v>
      </c>
      <c r="E14" s="2">
        <v>7</v>
      </c>
      <c r="F14" s="2">
        <v>2</v>
      </c>
      <c r="G14" s="2"/>
      <c r="H14" s="2"/>
      <c r="I14" s="2"/>
      <c r="J14" s="2"/>
      <c r="K14" s="2"/>
      <c r="L14" s="2"/>
      <c r="M14" s="2">
        <v>47</v>
      </c>
      <c r="N14" s="2">
        <v>32</v>
      </c>
      <c r="O14" s="2"/>
      <c r="P14" s="2"/>
      <c r="Q14" s="2"/>
      <c r="R14" s="2"/>
      <c r="S14" s="2"/>
      <c r="T14" s="2"/>
      <c r="U14" s="2">
        <v>1</v>
      </c>
      <c r="V14" s="2"/>
      <c r="W14" s="2"/>
      <c r="X14" s="2"/>
    </row>
    <row r="15" spans="1:24" ht="41.25" customHeight="1" x14ac:dyDescent="0.25">
      <c r="A15" s="20" t="s">
        <v>38</v>
      </c>
      <c r="B15" s="19">
        <v>10</v>
      </c>
      <c r="C15" s="16">
        <f t="shared" si="0"/>
        <v>43</v>
      </c>
      <c r="D15" s="16">
        <f t="shared" si="1"/>
        <v>26</v>
      </c>
      <c r="E15" s="2">
        <v>5</v>
      </c>
      <c r="F15" s="2">
        <v>1</v>
      </c>
      <c r="G15" s="2"/>
      <c r="H15" s="2"/>
      <c r="I15" s="2"/>
      <c r="J15" s="2"/>
      <c r="K15" s="2"/>
      <c r="L15" s="2"/>
      <c r="M15" s="2">
        <v>37</v>
      </c>
      <c r="N15" s="2">
        <v>25</v>
      </c>
      <c r="O15" s="2"/>
      <c r="P15" s="2"/>
      <c r="Q15" s="2"/>
      <c r="R15" s="2"/>
      <c r="S15" s="2"/>
      <c r="T15" s="2"/>
      <c r="U15" s="2">
        <v>1</v>
      </c>
      <c r="V15" s="2"/>
      <c r="W15" s="2"/>
      <c r="X15" s="2"/>
    </row>
    <row r="16" spans="1:24" ht="41.25" customHeight="1" x14ac:dyDescent="0.25">
      <c r="A16" s="18" t="s">
        <v>30</v>
      </c>
      <c r="B16" s="17">
        <v>11</v>
      </c>
      <c r="C16" s="16">
        <f t="shared" si="0"/>
        <v>37</v>
      </c>
      <c r="D16" s="16">
        <f t="shared" si="1"/>
        <v>22</v>
      </c>
      <c r="E16" s="3"/>
      <c r="F16" s="3"/>
      <c r="G16" s="3"/>
      <c r="H16" s="3"/>
      <c r="I16" s="3"/>
      <c r="J16" s="3"/>
      <c r="K16" s="3"/>
      <c r="L16" s="3"/>
      <c r="M16" s="3">
        <v>37</v>
      </c>
      <c r="N16" s="3">
        <v>22</v>
      </c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1.25" customHeight="1" x14ac:dyDescent="0.25">
      <c r="A17" s="18" t="s">
        <v>31</v>
      </c>
      <c r="B17" s="17">
        <v>12</v>
      </c>
      <c r="C17" s="16">
        <f t="shared" si="0"/>
        <v>11</v>
      </c>
      <c r="D17" s="16">
        <f t="shared" si="1"/>
        <v>4</v>
      </c>
      <c r="E17" s="3">
        <v>5</v>
      </c>
      <c r="F17" s="3">
        <v>2</v>
      </c>
      <c r="G17" s="3"/>
      <c r="H17" s="3"/>
      <c r="I17" s="3"/>
      <c r="J17" s="3"/>
      <c r="K17" s="3"/>
      <c r="L17" s="3"/>
      <c r="M17" s="3">
        <v>6</v>
      </c>
      <c r="N17" s="3">
        <v>2</v>
      </c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1.25" customHeight="1" x14ac:dyDescent="0.25">
      <c r="A18" s="18" t="s">
        <v>1</v>
      </c>
      <c r="B18" s="133">
        <v>13</v>
      </c>
      <c r="C18" s="16">
        <f t="shared" si="0"/>
        <v>0</v>
      </c>
      <c r="D18" s="16">
        <f t="shared" si="1"/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7.25" x14ac:dyDescent="0.25">
      <c r="A20" s="20" t="s">
        <v>40</v>
      </c>
      <c r="B20" s="19">
        <v>14</v>
      </c>
      <c r="C20" s="16">
        <f t="shared" si="0"/>
        <v>13</v>
      </c>
      <c r="D20" s="16">
        <f t="shared" si="1"/>
        <v>7</v>
      </c>
      <c r="E20" s="2">
        <v>3</v>
      </c>
      <c r="F20" s="2">
        <v>1</v>
      </c>
      <c r="G20" s="2"/>
      <c r="H20" s="2"/>
      <c r="I20" s="2">
        <v>1</v>
      </c>
      <c r="J20" s="2"/>
      <c r="K20" s="2"/>
      <c r="L20" s="2"/>
      <c r="M20" s="2">
        <v>9</v>
      </c>
      <c r="N20" s="2">
        <v>6</v>
      </c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6.75" customHeight="1" x14ac:dyDescent="0.25">
      <c r="A21" s="20" t="s">
        <v>41</v>
      </c>
      <c r="B21" s="19">
        <v>15</v>
      </c>
      <c r="C21" s="16">
        <f t="shared" si="0"/>
        <v>2</v>
      </c>
      <c r="D21" s="16">
        <f t="shared" si="1"/>
        <v>1</v>
      </c>
      <c r="E21" s="2"/>
      <c r="F21" s="2"/>
      <c r="G21" s="2"/>
      <c r="H21" s="2"/>
      <c r="I21" s="2"/>
      <c r="J21" s="2"/>
      <c r="K21" s="2"/>
      <c r="L21" s="2"/>
      <c r="M21" s="2">
        <v>2</v>
      </c>
      <c r="N21" s="2">
        <v>1</v>
      </c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63" x14ac:dyDescent="0.25">
      <c r="A22" s="20" t="s">
        <v>39</v>
      </c>
      <c r="B22" s="19">
        <v>16</v>
      </c>
      <c r="C22" s="16">
        <f t="shared" si="0"/>
        <v>25</v>
      </c>
      <c r="D22" s="16">
        <f t="shared" si="1"/>
        <v>13</v>
      </c>
      <c r="E22" s="2">
        <v>5</v>
      </c>
      <c r="F22" s="2"/>
      <c r="G22" s="2"/>
      <c r="H22" s="2"/>
      <c r="I22" s="2"/>
      <c r="J22" s="2"/>
      <c r="K22" s="2"/>
      <c r="L22" s="2"/>
      <c r="M22" s="2">
        <v>20</v>
      </c>
      <c r="N22" s="2">
        <v>13</v>
      </c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41.25" customHeight="1" x14ac:dyDescent="0.25">
      <c r="A23" s="18" t="s">
        <v>32</v>
      </c>
      <c r="B23" s="17">
        <v>17</v>
      </c>
      <c r="C23" s="16">
        <f t="shared" si="0"/>
        <v>25</v>
      </c>
      <c r="D23" s="16">
        <f t="shared" si="1"/>
        <v>13</v>
      </c>
      <c r="E23" s="3">
        <v>5</v>
      </c>
      <c r="F23" s="3"/>
      <c r="G23" s="3"/>
      <c r="H23" s="3"/>
      <c r="I23" s="3"/>
      <c r="J23" s="3"/>
      <c r="K23" s="3"/>
      <c r="L23" s="3"/>
      <c r="M23" s="3">
        <v>20</v>
      </c>
      <c r="N23" s="3">
        <v>13</v>
      </c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1.25" customHeight="1" x14ac:dyDescent="0.25">
      <c r="A24" s="18" t="s">
        <v>33</v>
      </c>
      <c r="B24" s="17">
        <v>18</v>
      </c>
      <c r="C24" s="16">
        <f t="shared" si="0"/>
        <v>0</v>
      </c>
      <c r="D24" s="16">
        <f t="shared" si="1"/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1.25" customHeight="1" x14ac:dyDescent="0.25">
      <c r="A25" s="18" t="s">
        <v>34</v>
      </c>
      <c r="B25" s="17">
        <v>19</v>
      </c>
      <c r="C25" s="16">
        <f t="shared" si="0"/>
        <v>0</v>
      </c>
      <c r="D25" s="16">
        <f t="shared" si="1"/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1.25" customHeight="1" x14ac:dyDescent="0.25">
      <c r="A26" s="18" t="s">
        <v>35</v>
      </c>
      <c r="B26" s="17">
        <v>20</v>
      </c>
      <c r="C26" s="16">
        <f t="shared" si="0"/>
        <v>0</v>
      </c>
      <c r="D26" s="16">
        <f t="shared" si="1"/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</sheetData>
  <mergeCells count="17">
    <mergeCell ref="B18:B19"/>
    <mergeCell ref="A2:A4"/>
    <mergeCell ref="B2:B4"/>
    <mergeCell ref="C2:C4"/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</mergeCells>
  <pageMargins left="0.59055118110236227" right="0.59055118110236227" top="1.1811023622047245" bottom="0.59055118110236227" header="0.31496062992125984" footer="0.31496062992125984"/>
  <pageSetup paperSize="9" scale="58" fitToHeight="0" orientation="landscape" r:id="rId1"/>
  <rowBreaks count="1" manualBreakCount="1">
    <brk id="1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topLeftCell="A25" zoomScale="70" zoomScaleNormal="70" zoomScaleSheetLayoutView="70" zoomScalePageLayoutView="71" workbookViewId="0">
      <selection activeCell="F23" sqref="F23"/>
    </sheetView>
  </sheetViews>
  <sheetFormatPr defaultColWidth="9.140625" defaultRowHeight="15" x14ac:dyDescent="0.25"/>
  <cols>
    <col min="1" max="16384" width="9.140625" style="43"/>
  </cols>
  <sheetData>
    <row r="1" spans="1:24" ht="39" customHeight="1" x14ac:dyDescent="0.25">
      <c r="A1" s="147" t="s">
        <v>60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</row>
    <row r="2" spans="1:24" ht="15" customHeight="1" x14ac:dyDescent="0.25">
      <c r="A2" s="148"/>
      <c r="B2" s="149" t="s">
        <v>0</v>
      </c>
      <c r="C2" s="149" t="s">
        <v>12</v>
      </c>
      <c r="D2" s="149" t="s">
        <v>36</v>
      </c>
      <c r="E2" s="146" t="s">
        <v>15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ht="90" customHeight="1" x14ac:dyDescent="0.25">
      <c r="A3" s="148"/>
      <c r="B3" s="149"/>
      <c r="C3" s="149"/>
      <c r="D3" s="149"/>
      <c r="E3" s="146" t="s">
        <v>16</v>
      </c>
      <c r="F3" s="146"/>
      <c r="G3" s="146" t="s">
        <v>17</v>
      </c>
      <c r="H3" s="146"/>
      <c r="I3" s="146" t="s">
        <v>18</v>
      </c>
      <c r="J3" s="146"/>
      <c r="K3" s="146" t="s">
        <v>19</v>
      </c>
      <c r="L3" s="146"/>
      <c r="M3" s="146" t="s">
        <v>20</v>
      </c>
      <c r="N3" s="146"/>
      <c r="O3" s="146" t="s">
        <v>21</v>
      </c>
      <c r="P3" s="146"/>
      <c r="Q3" s="146" t="s">
        <v>37</v>
      </c>
      <c r="R3" s="146"/>
      <c r="S3" s="146" t="s">
        <v>45</v>
      </c>
      <c r="T3" s="146"/>
      <c r="U3" s="146" t="s">
        <v>46</v>
      </c>
      <c r="V3" s="146"/>
      <c r="W3" s="146" t="s">
        <v>22</v>
      </c>
      <c r="X3" s="146"/>
    </row>
    <row r="4" spans="1:24" ht="82.5" customHeight="1" x14ac:dyDescent="0.25">
      <c r="A4" s="148"/>
      <c r="B4" s="149"/>
      <c r="C4" s="149"/>
      <c r="D4" s="149"/>
      <c r="E4" s="54" t="s">
        <v>14</v>
      </c>
      <c r="F4" s="54" t="s">
        <v>23</v>
      </c>
      <c r="G4" s="54" t="s">
        <v>14</v>
      </c>
      <c r="H4" s="54" t="s">
        <v>24</v>
      </c>
      <c r="I4" s="54" t="s">
        <v>14</v>
      </c>
      <c r="J4" s="54" t="s">
        <v>24</v>
      </c>
      <c r="K4" s="54" t="s">
        <v>14</v>
      </c>
      <c r="L4" s="54" t="s">
        <v>24</v>
      </c>
      <c r="M4" s="54" t="s">
        <v>14</v>
      </c>
      <c r="N4" s="54" t="s">
        <v>24</v>
      </c>
      <c r="O4" s="54" t="s">
        <v>14</v>
      </c>
      <c r="P4" s="54" t="s">
        <v>24</v>
      </c>
      <c r="Q4" s="54" t="s">
        <v>14</v>
      </c>
      <c r="R4" s="54" t="s">
        <v>24</v>
      </c>
      <c r="S4" s="54" t="s">
        <v>14</v>
      </c>
      <c r="T4" s="54" t="s">
        <v>24</v>
      </c>
      <c r="U4" s="54" t="s">
        <v>14</v>
      </c>
      <c r="V4" s="54" t="s">
        <v>24</v>
      </c>
      <c r="W4" s="54" t="s">
        <v>14</v>
      </c>
      <c r="X4" s="54" t="s">
        <v>24</v>
      </c>
    </row>
    <row r="5" spans="1:24" ht="18" customHeight="1" x14ac:dyDescent="0.25">
      <c r="A5" s="46" t="s">
        <v>13</v>
      </c>
      <c r="B5" s="46" t="s">
        <v>25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  <c r="M5" s="46">
        <v>11</v>
      </c>
      <c r="N5" s="46">
        <v>12</v>
      </c>
      <c r="O5" s="46">
        <v>13</v>
      </c>
      <c r="P5" s="46">
        <v>14</v>
      </c>
      <c r="Q5" s="46">
        <v>15</v>
      </c>
      <c r="R5" s="46">
        <v>16</v>
      </c>
      <c r="S5" s="46">
        <v>17</v>
      </c>
      <c r="T5" s="46">
        <v>18</v>
      </c>
      <c r="U5" s="46">
        <v>19</v>
      </c>
      <c r="V5" s="46">
        <v>20</v>
      </c>
      <c r="W5" s="46">
        <v>21</v>
      </c>
      <c r="X5" s="46">
        <v>22</v>
      </c>
    </row>
    <row r="6" spans="1:24" ht="41.25" customHeight="1" x14ac:dyDescent="0.25">
      <c r="A6" s="50" t="s">
        <v>42</v>
      </c>
      <c r="B6" s="51" t="s">
        <v>2</v>
      </c>
      <c r="C6" s="45">
        <f t="shared" ref="C6:C26" si="0">E6+G6+I6+K6+M6+O6+Q6+S6+U6+W6</f>
        <v>46</v>
      </c>
      <c r="D6" s="45">
        <f t="shared" ref="D6:D26" si="1">F6+H6+J6+L6+N6+P6+R6+T6+V6+X6</f>
        <v>7</v>
      </c>
      <c r="E6" s="48">
        <v>30</v>
      </c>
      <c r="F6" s="48">
        <v>7</v>
      </c>
      <c r="G6" s="48"/>
      <c r="H6" s="48"/>
      <c r="I6" s="48">
        <v>3</v>
      </c>
      <c r="J6" s="48"/>
      <c r="K6" s="48"/>
      <c r="L6" s="48"/>
      <c r="M6" s="48">
        <v>13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</row>
    <row r="7" spans="1:24" ht="41.25" customHeight="1" x14ac:dyDescent="0.25">
      <c r="A7" s="50" t="s">
        <v>47</v>
      </c>
      <c r="B7" s="51" t="s">
        <v>3</v>
      </c>
      <c r="C7" s="45">
        <f t="shared" si="0"/>
        <v>30985.15</v>
      </c>
      <c r="D7" s="45">
        <f t="shared" si="1"/>
        <v>1868.4</v>
      </c>
      <c r="E7" s="48">
        <v>17834.52</v>
      </c>
      <c r="F7" s="48">
        <v>1868.4</v>
      </c>
      <c r="G7" s="48"/>
      <c r="H7" s="48"/>
      <c r="I7" s="48">
        <v>1413.4</v>
      </c>
      <c r="J7" s="48"/>
      <c r="K7" s="48"/>
      <c r="L7" s="48"/>
      <c r="M7" s="48">
        <v>11737.23</v>
      </c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4" ht="41.25" customHeight="1" x14ac:dyDescent="0.25">
      <c r="A8" s="50" t="s">
        <v>48</v>
      </c>
      <c r="B8" s="51" t="s">
        <v>4</v>
      </c>
      <c r="C8" s="45">
        <f t="shared" si="0"/>
        <v>2981.57</v>
      </c>
      <c r="D8" s="45">
        <f t="shared" si="1"/>
        <v>0</v>
      </c>
      <c r="E8" s="48">
        <v>2458.9</v>
      </c>
      <c r="F8" s="48"/>
      <c r="G8" s="48"/>
      <c r="H8" s="48"/>
      <c r="I8" s="48"/>
      <c r="J8" s="48"/>
      <c r="K8" s="48"/>
      <c r="L8" s="48"/>
      <c r="M8" s="48">
        <v>522.66999999999996</v>
      </c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1:24" ht="41.25" customHeight="1" x14ac:dyDescent="0.25">
      <c r="A9" s="53" t="s">
        <v>26</v>
      </c>
      <c r="B9" s="52" t="s">
        <v>5</v>
      </c>
      <c r="C9" s="45">
        <f t="shared" si="0"/>
        <v>26</v>
      </c>
      <c r="D9" s="45">
        <f t="shared" si="1"/>
        <v>1</v>
      </c>
      <c r="E9" s="44">
        <v>17</v>
      </c>
      <c r="F9" s="44">
        <v>1</v>
      </c>
      <c r="G9" s="44"/>
      <c r="H9" s="44"/>
      <c r="I9" s="44"/>
      <c r="J9" s="44"/>
      <c r="K9" s="44"/>
      <c r="L9" s="44"/>
      <c r="M9" s="44">
        <v>9</v>
      </c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24" ht="41.25" customHeight="1" x14ac:dyDescent="0.25">
      <c r="A10" s="50" t="s">
        <v>43</v>
      </c>
      <c r="B10" s="51" t="s">
        <v>8</v>
      </c>
      <c r="C10" s="45">
        <f t="shared" si="0"/>
        <v>5</v>
      </c>
      <c r="D10" s="45">
        <f t="shared" si="1"/>
        <v>0</v>
      </c>
      <c r="E10" s="48">
        <v>5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</row>
    <row r="11" spans="1:24" ht="41.25" customHeight="1" x14ac:dyDescent="0.25">
      <c r="A11" s="47" t="s">
        <v>27</v>
      </c>
      <c r="B11" s="52" t="s">
        <v>7</v>
      </c>
      <c r="C11" s="45">
        <f t="shared" si="0"/>
        <v>1</v>
      </c>
      <c r="D11" s="45">
        <f t="shared" si="1"/>
        <v>0</v>
      </c>
      <c r="E11" s="44">
        <v>1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1:24" ht="41.25" customHeight="1" x14ac:dyDescent="0.25">
      <c r="A12" s="47" t="s">
        <v>28</v>
      </c>
      <c r="B12" s="52" t="s">
        <v>6</v>
      </c>
      <c r="C12" s="45">
        <f t="shared" si="0"/>
        <v>0</v>
      </c>
      <c r="D12" s="45">
        <f t="shared" si="1"/>
        <v>0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ht="41.25" customHeight="1" x14ac:dyDescent="0.25">
      <c r="A13" s="47" t="s">
        <v>29</v>
      </c>
      <c r="B13" s="52" t="s">
        <v>10</v>
      </c>
      <c r="C13" s="45">
        <f t="shared" si="0"/>
        <v>0</v>
      </c>
      <c r="D13" s="45">
        <f t="shared" si="1"/>
        <v>0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4" ht="41.25" customHeight="1" x14ac:dyDescent="0.25">
      <c r="A14" s="50" t="s">
        <v>44</v>
      </c>
      <c r="B14" s="51" t="s">
        <v>9</v>
      </c>
      <c r="C14" s="45">
        <f t="shared" si="0"/>
        <v>41</v>
      </c>
      <c r="D14" s="45">
        <f t="shared" si="1"/>
        <v>3</v>
      </c>
      <c r="E14" s="48">
        <v>26</v>
      </c>
      <c r="F14" s="48">
        <v>3</v>
      </c>
      <c r="G14" s="48"/>
      <c r="H14" s="48"/>
      <c r="I14" s="48">
        <v>3</v>
      </c>
      <c r="J14" s="48"/>
      <c r="K14" s="48"/>
      <c r="L14" s="48"/>
      <c r="M14" s="48">
        <v>12</v>
      </c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spans="1:24" ht="41.25" customHeight="1" x14ac:dyDescent="0.25">
      <c r="A15" s="50" t="s">
        <v>38</v>
      </c>
      <c r="B15" s="49">
        <v>10</v>
      </c>
      <c r="C15" s="45">
        <f t="shared" si="0"/>
        <v>31</v>
      </c>
      <c r="D15" s="45">
        <f t="shared" si="1"/>
        <v>1</v>
      </c>
      <c r="E15" s="48">
        <v>22</v>
      </c>
      <c r="F15" s="48">
        <v>1</v>
      </c>
      <c r="G15" s="48"/>
      <c r="H15" s="48"/>
      <c r="I15" s="48"/>
      <c r="J15" s="48"/>
      <c r="K15" s="48"/>
      <c r="L15" s="48"/>
      <c r="M15" s="48">
        <v>9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6" spans="1:24" ht="41.25" customHeight="1" x14ac:dyDescent="0.25">
      <c r="A16" s="47" t="s">
        <v>30</v>
      </c>
      <c r="B16" s="46">
        <v>11</v>
      </c>
      <c r="C16" s="45">
        <f t="shared" si="0"/>
        <v>19</v>
      </c>
      <c r="D16" s="45">
        <f t="shared" si="1"/>
        <v>2</v>
      </c>
      <c r="E16" s="44">
        <v>7</v>
      </c>
      <c r="F16" s="44">
        <v>2</v>
      </c>
      <c r="G16" s="44"/>
      <c r="H16" s="44"/>
      <c r="I16" s="44"/>
      <c r="J16" s="44"/>
      <c r="K16" s="44"/>
      <c r="L16" s="44"/>
      <c r="M16" s="44">
        <v>12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ht="41.25" customHeight="1" x14ac:dyDescent="0.25">
      <c r="A17" s="47" t="s">
        <v>31</v>
      </c>
      <c r="B17" s="46">
        <v>12</v>
      </c>
      <c r="C17" s="45">
        <f t="shared" si="0"/>
        <v>24</v>
      </c>
      <c r="D17" s="45">
        <f t="shared" si="1"/>
        <v>0</v>
      </c>
      <c r="E17" s="44">
        <v>18</v>
      </c>
      <c r="F17" s="44"/>
      <c r="G17" s="44"/>
      <c r="H17" s="44"/>
      <c r="I17" s="44">
        <v>1</v>
      </c>
      <c r="J17" s="44"/>
      <c r="K17" s="44"/>
      <c r="L17" s="44"/>
      <c r="M17" s="44">
        <v>5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ht="41.25" customHeight="1" x14ac:dyDescent="0.25">
      <c r="A18" s="47" t="s">
        <v>1</v>
      </c>
      <c r="B18" s="146">
        <v>13</v>
      </c>
      <c r="C18" s="45">
        <f t="shared" si="0"/>
        <v>12</v>
      </c>
      <c r="D18" s="45">
        <f t="shared" si="1"/>
        <v>0</v>
      </c>
      <c r="E18" s="44">
        <v>4</v>
      </c>
      <c r="F18" s="44"/>
      <c r="G18" s="44"/>
      <c r="H18" s="44"/>
      <c r="I18" s="44">
        <v>2</v>
      </c>
      <c r="J18" s="44"/>
      <c r="K18" s="44"/>
      <c r="L18" s="44"/>
      <c r="M18" s="44">
        <v>6</v>
      </c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ht="41.25" customHeight="1" x14ac:dyDescent="0.25">
      <c r="A19" s="47" t="s">
        <v>1</v>
      </c>
      <c r="B19" s="146"/>
      <c r="C19" s="45">
        <f t="shared" si="0"/>
        <v>0</v>
      </c>
      <c r="D19" s="45">
        <f t="shared" si="1"/>
        <v>0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ht="141.75" x14ac:dyDescent="0.25">
      <c r="A20" s="50" t="s">
        <v>40</v>
      </c>
      <c r="B20" s="49">
        <v>14</v>
      </c>
      <c r="C20" s="45">
        <f t="shared" si="0"/>
        <v>21</v>
      </c>
      <c r="D20" s="45">
        <f t="shared" si="1"/>
        <v>4</v>
      </c>
      <c r="E20" s="48">
        <v>13</v>
      </c>
      <c r="F20" s="48">
        <v>4</v>
      </c>
      <c r="G20" s="48"/>
      <c r="H20" s="48"/>
      <c r="I20" s="48">
        <v>2</v>
      </c>
      <c r="J20" s="48"/>
      <c r="K20" s="48"/>
      <c r="L20" s="48"/>
      <c r="M20" s="48">
        <v>6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</row>
    <row r="21" spans="1:24" ht="36.75" customHeight="1" x14ac:dyDescent="0.25">
      <c r="A21" s="50" t="s">
        <v>41</v>
      </c>
      <c r="B21" s="49">
        <v>15</v>
      </c>
      <c r="C21" s="45">
        <f t="shared" si="0"/>
        <v>0</v>
      </c>
      <c r="D21" s="45">
        <f t="shared" si="1"/>
        <v>0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</row>
    <row r="22" spans="1:24" ht="283.5" x14ac:dyDescent="0.25">
      <c r="A22" s="50" t="s">
        <v>39</v>
      </c>
      <c r="B22" s="49">
        <v>16</v>
      </c>
      <c r="C22" s="45">
        <f t="shared" si="0"/>
        <v>25</v>
      </c>
      <c r="D22" s="45">
        <f t="shared" si="1"/>
        <v>3</v>
      </c>
      <c r="E22" s="48">
        <v>15</v>
      </c>
      <c r="F22" s="48">
        <v>3</v>
      </c>
      <c r="G22" s="48"/>
      <c r="H22" s="48"/>
      <c r="I22" s="48">
        <v>1</v>
      </c>
      <c r="J22" s="48"/>
      <c r="K22" s="48"/>
      <c r="L22" s="48"/>
      <c r="M22" s="48">
        <v>9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</row>
    <row r="23" spans="1:24" ht="41.25" customHeight="1" x14ac:dyDescent="0.25">
      <c r="A23" s="47" t="s">
        <v>32</v>
      </c>
      <c r="B23" s="46">
        <v>17</v>
      </c>
      <c r="C23" s="45">
        <f t="shared" si="0"/>
        <v>25</v>
      </c>
      <c r="D23" s="45">
        <f t="shared" si="1"/>
        <v>3</v>
      </c>
      <c r="E23" s="44">
        <v>15</v>
      </c>
      <c r="F23" s="44">
        <v>3</v>
      </c>
      <c r="G23" s="44"/>
      <c r="H23" s="44"/>
      <c r="I23" s="44">
        <v>1</v>
      </c>
      <c r="J23" s="44"/>
      <c r="K23" s="44"/>
      <c r="L23" s="44"/>
      <c r="M23" s="44">
        <v>9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4" ht="41.25" customHeight="1" x14ac:dyDescent="0.25">
      <c r="A24" s="47" t="s">
        <v>33</v>
      </c>
      <c r="B24" s="46">
        <v>18</v>
      </c>
      <c r="C24" s="45">
        <f t="shared" si="0"/>
        <v>0</v>
      </c>
      <c r="D24" s="45">
        <f t="shared" si="1"/>
        <v>0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4" ht="41.25" customHeight="1" x14ac:dyDescent="0.25">
      <c r="A25" s="47" t="s">
        <v>34</v>
      </c>
      <c r="B25" s="46">
        <v>19</v>
      </c>
      <c r="C25" s="45">
        <f t="shared" si="0"/>
        <v>0</v>
      </c>
      <c r="D25" s="45">
        <f t="shared" si="1"/>
        <v>0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4" ht="41.25" customHeight="1" x14ac:dyDescent="0.25">
      <c r="A26" s="47" t="s">
        <v>35</v>
      </c>
      <c r="B26" s="46">
        <v>20</v>
      </c>
      <c r="C26" s="45">
        <f t="shared" si="0"/>
        <v>0</v>
      </c>
      <c r="D26" s="45">
        <f t="shared" si="1"/>
        <v>0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</sheetData>
  <sheetProtection sheet="1" objects="1" scenarios="1"/>
  <mergeCells count="17">
    <mergeCell ref="A1:X1"/>
    <mergeCell ref="A2:A4"/>
    <mergeCell ref="B2:B4"/>
    <mergeCell ref="C2:C4"/>
    <mergeCell ref="D2:D4"/>
    <mergeCell ref="E2:X2"/>
    <mergeCell ref="Q3:R3"/>
    <mergeCell ref="E3:F3"/>
    <mergeCell ref="G3:H3"/>
    <mergeCell ref="I3:J3"/>
    <mergeCell ref="K3:L3"/>
    <mergeCell ref="M3:N3"/>
    <mergeCell ref="O3:P3"/>
    <mergeCell ref="S3:T3"/>
    <mergeCell ref="U3:V3"/>
    <mergeCell ref="W3:X3"/>
    <mergeCell ref="B18:B19"/>
  </mergeCells>
  <pageMargins left="0.59027777777777801" right="0.59027777777777801" top="1.1812499999999999" bottom="0.59027777777777801" header="0.51180555555555496" footer="0.51180555555555496"/>
  <pageSetup paperSize="9" scale="41" firstPageNumber="0" fitToHeight="0" orientation="portrait" r:id="rId1"/>
  <rowBreaks count="1" manualBreakCount="1">
    <brk id="1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70" zoomScaleNormal="70" zoomScaleSheetLayoutView="70" workbookViewId="0">
      <selection activeCell="G6" sqref="G6"/>
    </sheetView>
  </sheetViews>
  <sheetFormatPr defaultRowHeight="15" x14ac:dyDescent="0.25"/>
  <cols>
    <col min="1" max="1" width="35" customWidth="1"/>
    <col min="2" max="2" width="5.7109375" customWidth="1"/>
    <col min="3" max="3" width="12.28515625" customWidth="1"/>
    <col min="4" max="4" width="6.7109375" customWidth="1"/>
    <col min="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61</v>
      </c>
      <c r="D6" s="16">
        <f t="shared" ref="D6:D26" si="1">F6+H6+J6+L6+N6+P6+R6+T6+V6+X6</f>
        <v>24</v>
      </c>
      <c r="E6" s="2">
        <v>19</v>
      </c>
      <c r="F6" s="2">
        <v>7</v>
      </c>
      <c r="G6" s="2"/>
      <c r="H6" s="2"/>
      <c r="I6" s="2">
        <v>1</v>
      </c>
      <c r="J6" s="2"/>
      <c r="K6" s="2"/>
      <c r="L6" s="2"/>
      <c r="M6" s="2">
        <v>41</v>
      </c>
      <c r="N6" s="2">
        <v>17</v>
      </c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41.25" customHeight="1" x14ac:dyDescent="0.25">
      <c r="A7" s="20" t="s">
        <v>47</v>
      </c>
      <c r="B7" s="22" t="s">
        <v>3</v>
      </c>
      <c r="C7" s="16">
        <f t="shared" si="0"/>
        <v>39891.840000000004</v>
      </c>
      <c r="D7" s="16">
        <f t="shared" si="1"/>
        <v>8834.1</v>
      </c>
      <c r="E7" s="2">
        <v>5750.68</v>
      </c>
      <c r="F7" s="2">
        <v>2770.8</v>
      </c>
      <c r="G7" s="2"/>
      <c r="H7" s="2"/>
      <c r="I7" s="2">
        <v>240.3</v>
      </c>
      <c r="J7" s="2"/>
      <c r="K7" s="2"/>
      <c r="L7" s="2"/>
      <c r="M7" s="2">
        <v>33900.86</v>
      </c>
      <c r="N7" s="2">
        <v>6063.3</v>
      </c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41.25" customHeight="1" x14ac:dyDescent="0.25">
      <c r="A8" s="20" t="s">
        <v>48</v>
      </c>
      <c r="B8" s="22" t="s">
        <v>4</v>
      </c>
      <c r="C8" s="16">
        <f t="shared" si="0"/>
        <v>822.25</v>
      </c>
      <c r="D8" s="16">
        <f t="shared" si="1"/>
        <v>75.599999999999994</v>
      </c>
      <c r="E8" s="2">
        <v>191</v>
      </c>
      <c r="F8" s="2"/>
      <c r="G8" s="2"/>
      <c r="H8" s="2"/>
      <c r="I8" s="2">
        <v>80</v>
      </c>
      <c r="J8" s="2"/>
      <c r="K8" s="2"/>
      <c r="L8" s="2"/>
      <c r="M8" s="2">
        <v>551.25</v>
      </c>
      <c r="N8" s="2">
        <v>75.599999999999994</v>
      </c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1.25" customHeight="1" x14ac:dyDescent="0.25">
      <c r="A9" s="24" t="s">
        <v>26</v>
      </c>
      <c r="B9" s="23" t="s">
        <v>5</v>
      </c>
      <c r="C9" s="16">
        <f t="shared" si="0"/>
        <v>45</v>
      </c>
      <c r="D9" s="16">
        <f t="shared" si="1"/>
        <v>22</v>
      </c>
      <c r="E9" s="3">
        <v>11</v>
      </c>
      <c r="F9" s="3">
        <v>5</v>
      </c>
      <c r="G9" s="3"/>
      <c r="H9" s="3"/>
      <c r="I9" s="3">
        <v>1</v>
      </c>
      <c r="J9" s="3"/>
      <c r="K9" s="3"/>
      <c r="L9" s="3"/>
      <c r="M9" s="3">
        <v>33</v>
      </c>
      <c r="N9" s="3">
        <v>17</v>
      </c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27</v>
      </c>
      <c r="D10" s="16">
        <f t="shared" si="1"/>
        <v>13</v>
      </c>
      <c r="E10" s="2">
        <v>11</v>
      </c>
      <c r="F10" s="2">
        <v>6</v>
      </c>
      <c r="G10" s="2"/>
      <c r="H10" s="2"/>
      <c r="I10" s="2">
        <v>1</v>
      </c>
      <c r="J10" s="2"/>
      <c r="K10" s="2"/>
      <c r="L10" s="2"/>
      <c r="M10" s="2">
        <v>15</v>
      </c>
      <c r="N10" s="2">
        <v>7</v>
      </c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16</v>
      </c>
      <c r="D11" s="16">
        <f t="shared" si="1"/>
        <v>6</v>
      </c>
      <c r="E11" s="3"/>
      <c r="F11" s="3"/>
      <c r="G11" s="3"/>
      <c r="H11" s="3"/>
      <c r="I11" s="3"/>
      <c r="J11" s="3"/>
      <c r="K11" s="3"/>
      <c r="L11" s="3"/>
      <c r="M11" s="3">
        <v>16</v>
      </c>
      <c r="N11" s="3">
        <v>6</v>
      </c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0</v>
      </c>
      <c r="D12" s="16">
        <f t="shared" si="1"/>
        <v>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0</v>
      </c>
      <c r="D13" s="16">
        <f t="shared" si="1"/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44</v>
      </c>
      <c r="D14" s="16">
        <f t="shared" si="1"/>
        <v>19</v>
      </c>
      <c r="E14" s="2">
        <v>12</v>
      </c>
      <c r="F14" s="2">
        <v>6</v>
      </c>
      <c r="G14" s="2"/>
      <c r="H14" s="2"/>
      <c r="I14" s="2"/>
      <c r="J14" s="2"/>
      <c r="K14" s="2"/>
      <c r="L14" s="2"/>
      <c r="M14" s="2">
        <v>32</v>
      </c>
      <c r="N14" s="2">
        <v>13</v>
      </c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41.25" customHeight="1" x14ac:dyDescent="0.25">
      <c r="A15" s="20" t="s">
        <v>38</v>
      </c>
      <c r="B15" s="21">
        <v>10</v>
      </c>
      <c r="C15" s="16">
        <f t="shared" si="0"/>
        <v>46</v>
      </c>
      <c r="D15" s="16">
        <f t="shared" si="1"/>
        <v>14</v>
      </c>
      <c r="E15" s="2">
        <v>10</v>
      </c>
      <c r="F15" s="2">
        <v>4</v>
      </c>
      <c r="G15" s="2"/>
      <c r="H15" s="2"/>
      <c r="I15" s="2"/>
      <c r="J15" s="2"/>
      <c r="K15" s="2"/>
      <c r="L15" s="2"/>
      <c r="M15" s="2">
        <v>36</v>
      </c>
      <c r="N15" s="2">
        <v>10</v>
      </c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41.25" customHeight="1" x14ac:dyDescent="0.25">
      <c r="A16" s="18" t="s">
        <v>30</v>
      </c>
      <c r="B16" s="28">
        <v>11</v>
      </c>
      <c r="C16" s="16">
        <f t="shared" si="0"/>
        <v>34</v>
      </c>
      <c r="D16" s="16">
        <f t="shared" si="1"/>
        <v>9</v>
      </c>
      <c r="E16" s="3">
        <v>3</v>
      </c>
      <c r="F16" s="3">
        <v>1</v>
      </c>
      <c r="G16" s="3"/>
      <c r="H16" s="3"/>
      <c r="I16" s="3"/>
      <c r="J16" s="3"/>
      <c r="K16" s="3"/>
      <c r="L16" s="3"/>
      <c r="M16" s="3">
        <v>31</v>
      </c>
      <c r="N16" s="3">
        <v>8</v>
      </c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1.25" customHeight="1" x14ac:dyDescent="0.25">
      <c r="A17" s="18" t="s">
        <v>31</v>
      </c>
      <c r="B17" s="28">
        <v>12</v>
      </c>
      <c r="C17" s="16">
        <f t="shared" si="0"/>
        <v>19</v>
      </c>
      <c r="D17" s="16">
        <f t="shared" si="1"/>
        <v>4</v>
      </c>
      <c r="E17" s="3">
        <v>2</v>
      </c>
      <c r="F17" s="3"/>
      <c r="G17" s="3"/>
      <c r="H17" s="3"/>
      <c r="I17" s="3"/>
      <c r="J17" s="3"/>
      <c r="K17" s="3"/>
      <c r="L17" s="3"/>
      <c r="M17" s="3">
        <v>17</v>
      </c>
      <c r="N17" s="3">
        <v>4</v>
      </c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1.25" customHeight="1" x14ac:dyDescent="0.25">
      <c r="A18" s="18" t="s">
        <v>1</v>
      </c>
      <c r="B18" s="133">
        <v>13</v>
      </c>
      <c r="C18" s="16">
        <f t="shared" si="0"/>
        <v>23</v>
      </c>
      <c r="D18" s="16">
        <f t="shared" si="1"/>
        <v>2</v>
      </c>
      <c r="E18" s="3">
        <v>15</v>
      </c>
      <c r="F18" s="3"/>
      <c r="G18" s="3"/>
      <c r="H18" s="3"/>
      <c r="I18" s="3"/>
      <c r="J18" s="3"/>
      <c r="K18" s="3"/>
      <c r="L18" s="3"/>
      <c r="M18" s="3">
        <v>8</v>
      </c>
      <c r="N18" s="3">
        <v>2</v>
      </c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7.25" x14ac:dyDescent="0.25">
      <c r="A20" s="20" t="s">
        <v>40</v>
      </c>
      <c r="B20" s="21">
        <v>14</v>
      </c>
      <c r="C20" s="16">
        <f t="shared" si="0"/>
        <v>8</v>
      </c>
      <c r="D20" s="16">
        <f t="shared" si="1"/>
        <v>3</v>
      </c>
      <c r="E20" s="2">
        <v>4</v>
      </c>
      <c r="F20" s="2">
        <v>1</v>
      </c>
      <c r="G20" s="2"/>
      <c r="H20" s="2"/>
      <c r="I20" s="2">
        <v>1</v>
      </c>
      <c r="J20" s="2"/>
      <c r="K20" s="2"/>
      <c r="L20" s="2"/>
      <c r="M20" s="2">
        <v>3</v>
      </c>
      <c r="N20" s="2">
        <v>2</v>
      </c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6.75" customHeight="1" x14ac:dyDescent="0.25">
      <c r="A21" s="20" t="s">
        <v>41</v>
      </c>
      <c r="B21" s="21">
        <v>15</v>
      </c>
      <c r="C21" s="16">
        <f t="shared" si="0"/>
        <v>1</v>
      </c>
      <c r="D21" s="16">
        <f t="shared" si="1"/>
        <v>1</v>
      </c>
      <c r="E21" s="2">
        <v>1</v>
      </c>
      <c r="F21" s="2">
        <v>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63" x14ac:dyDescent="0.25">
      <c r="A22" s="20" t="s">
        <v>39</v>
      </c>
      <c r="B22" s="21">
        <v>16</v>
      </c>
      <c r="C22" s="16">
        <f t="shared" si="0"/>
        <v>202</v>
      </c>
      <c r="D22" s="16">
        <f t="shared" si="1"/>
        <v>10</v>
      </c>
      <c r="E22" s="2">
        <v>10</v>
      </c>
      <c r="F22" s="2">
        <v>3</v>
      </c>
      <c r="G22" s="2"/>
      <c r="H22" s="2"/>
      <c r="I22" s="2">
        <v>1</v>
      </c>
      <c r="J22" s="2"/>
      <c r="K22" s="2"/>
      <c r="L22" s="2"/>
      <c r="M22" s="2">
        <v>191</v>
      </c>
      <c r="N22" s="2">
        <v>7</v>
      </c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41.25" customHeight="1" x14ac:dyDescent="0.25">
      <c r="A23" s="18" t="s">
        <v>32</v>
      </c>
      <c r="B23" s="28">
        <v>17</v>
      </c>
      <c r="C23" s="16">
        <f t="shared" si="0"/>
        <v>37</v>
      </c>
      <c r="D23" s="16">
        <f t="shared" si="1"/>
        <v>10</v>
      </c>
      <c r="E23" s="3">
        <v>10</v>
      </c>
      <c r="F23" s="3">
        <v>3</v>
      </c>
      <c r="G23" s="3"/>
      <c r="H23" s="3"/>
      <c r="I23" s="3">
        <v>1</v>
      </c>
      <c r="J23" s="3"/>
      <c r="K23" s="3"/>
      <c r="L23" s="3"/>
      <c r="M23" s="3">
        <v>26</v>
      </c>
      <c r="N23" s="3">
        <v>7</v>
      </c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1.25" customHeight="1" x14ac:dyDescent="0.25">
      <c r="A24" s="18" t="s">
        <v>33</v>
      </c>
      <c r="B24" s="28">
        <v>18</v>
      </c>
      <c r="C24" s="16">
        <f t="shared" si="0"/>
        <v>0</v>
      </c>
      <c r="D24" s="16">
        <f t="shared" si="1"/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1.25" customHeight="1" x14ac:dyDescent="0.25">
      <c r="A25" s="18" t="s">
        <v>34</v>
      </c>
      <c r="B25" s="28">
        <v>19</v>
      </c>
      <c r="C25" s="16">
        <f t="shared" si="0"/>
        <v>0</v>
      </c>
      <c r="D25" s="16">
        <f t="shared" si="1"/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1.25" customHeight="1" x14ac:dyDescent="0.25">
      <c r="A26" s="18" t="s">
        <v>35</v>
      </c>
      <c r="B26" s="28">
        <v>20</v>
      </c>
      <c r="C26" s="16">
        <f t="shared" si="0"/>
        <v>0</v>
      </c>
      <c r="D26" s="16">
        <f t="shared" si="1"/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</sheetData>
  <sheetProtection algorithmName="SHA-512" hashValue="9pkgz1mdB+iXSpnf8QeyYy3XvWhxNfG4AX7JXha6UNcIODerm6be43wPjAfM/wDKu8GFiBRJCrzuzUnXD22VBw==" saltValue="cdL+uYHH07gAmFs3qPTBIQ==" spinCount="100000" sheet="1" objects="1" scenarios="1"/>
  <mergeCells count="17"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  <mergeCell ref="B18:B19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58" fitToHeight="0" orientation="landscape" r:id="rId1"/>
  <rowBreaks count="1" manualBreakCount="1">
    <brk id="17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70" zoomScaleNormal="70" zoomScaleSheetLayoutView="70" workbookViewId="0">
      <selection activeCell="E7" sqref="E7"/>
    </sheetView>
  </sheetViews>
  <sheetFormatPr defaultRowHeight="15" x14ac:dyDescent="0.25"/>
  <cols>
    <col min="1" max="1" width="35" customWidth="1"/>
    <col min="2" max="2" width="5.7109375" customWidth="1"/>
    <col min="3" max="3" width="11" customWidth="1"/>
    <col min="4" max="4" width="6.7109375" customWidth="1"/>
    <col min="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29</v>
      </c>
      <c r="D6" s="16">
        <f t="shared" ref="D6:D26" si="1">F6+H6+J6+L6+N6+P6+R6+T6+V6+X6</f>
        <v>2</v>
      </c>
      <c r="E6" s="2">
        <v>9</v>
      </c>
      <c r="F6" s="2">
        <f>'[2]РОЗДІЛ І'!F6</f>
        <v>1</v>
      </c>
      <c r="G6" s="2">
        <f>'[2]РОЗДІЛ І'!G6</f>
        <v>0</v>
      </c>
      <c r="H6" s="2">
        <f>'[2]РОЗДІЛ І'!H6</f>
        <v>0</v>
      </c>
      <c r="I6" s="2">
        <f>'[2]РОЗДІЛ І'!I6</f>
        <v>2</v>
      </c>
      <c r="J6" s="2">
        <f>'[2]РОЗДІЛ І'!J6</f>
        <v>0</v>
      </c>
      <c r="K6" s="2">
        <f>'[2]РОЗДІЛ І'!K6</f>
        <v>0</v>
      </c>
      <c r="L6" s="2">
        <f>'[2]РОЗДІЛ І'!L6</f>
        <v>0</v>
      </c>
      <c r="M6" s="2">
        <f>'[2]РОЗДІЛ І'!M6</f>
        <v>18</v>
      </c>
      <c r="N6" s="2">
        <f>'[2]РОЗДІЛ І'!N6</f>
        <v>1</v>
      </c>
      <c r="O6" s="2">
        <f>'[2]РОЗДІЛ І'!O6</f>
        <v>0</v>
      </c>
      <c r="P6" s="2">
        <f>'[2]РОЗДІЛ І'!P6</f>
        <v>0</v>
      </c>
      <c r="Q6" s="2">
        <f>'[2]РОЗДІЛ І'!Q6</f>
        <v>0</v>
      </c>
      <c r="R6" s="2">
        <f>'[2]РОЗДІЛ І'!R6</f>
        <v>0</v>
      </c>
      <c r="S6" s="2">
        <f>'[2]РОЗДІЛ І'!S6</f>
        <v>0</v>
      </c>
      <c r="T6" s="2">
        <f>'[2]РОЗДІЛ І'!T6</f>
        <v>0</v>
      </c>
      <c r="U6" s="2">
        <f>'[2]РОЗДІЛ І'!U6</f>
        <v>0</v>
      </c>
      <c r="V6" s="2">
        <f>'[2]РОЗДІЛ І'!V6</f>
        <v>0</v>
      </c>
      <c r="W6" s="2">
        <f>'[2]РОЗДІЛ І'!W6</f>
        <v>0</v>
      </c>
      <c r="X6" s="2">
        <f>'[2]РОЗДІЛ І'!X6</f>
        <v>0</v>
      </c>
    </row>
    <row r="7" spans="1:24" ht="41.25" customHeight="1" x14ac:dyDescent="0.25">
      <c r="A7" s="20" t="s">
        <v>47</v>
      </c>
      <c r="B7" s="22" t="s">
        <v>3</v>
      </c>
      <c r="C7" s="16">
        <f t="shared" si="0"/>
        <v>22310.7</v>
      </c>
      <c r="D7" s="16">
        <f t="shared" si="1"/>
        <v>439</v>
      </c>
      <c r="E7" s="2">
        <f>'[2]РОЗДІЛ І'!E7</f>
        <v>5800</v>
      </c>
      <c r="F7" s="2">
        <f>'[2]РОЗДІЛ І'!F7</f>
        <v>166</v>
      </c>
      <c r="G7" s="2">
        <f>'[2]РОЗДІЛ І'!G7</f>
        <v>0</v>
      </c>
      <c r="H7" s="2">
        <f>'[2]РОЗДІЛ І'!H7</f>
        <v>0</v>
      </c>
      <c r="I7" s="2">
        <f>'[2]РОЗДІЛ І'!I7</f>
        <v>2607</v>
      </c>
      <c r="J7" s="2">
        <f>'[2]РОЗДІЛ І'!J7</f>
        <v>0</v>
      </c>
      <c r="K7" s="2">
        <f>'[2]РОЗДІЛ І'!K7</f>
        <v>0</v>
      </c>
      <c r="L7" s="2">
        <f>'[2]РОЗДІЛ І'!L7</f>
        <v>0</v>
      </c>
      <c r="M7" s="2">
        <f>'[2]РОЗДІЛ І'!M7</f>
        <v>13903.7</v>
      </c>
      <c r="N7" s="2">
        <f>'[2]РОЗДІЛ І'!N7</f>
        <v>273</v>
      </c>
      <c r="O7" s="2">
        <f>'[2]РОЗДІЛ І'!O7</f>
        <v>0</v>
      </c>
      <c r="P7" s="2">
        <f>'[2]РОЗДІЛ І'!P7</f>
        <v>0</v>
      </c>
      <c r="Q7" s="2">
        <f>'[2]РОЗДІЛ І'!Q7</f>
        <v>0</v>
      </c>
      <c r="R7" s="2">
        <f>'[2]РОЗДІЛ І'!R7</f>
        <v>0</v>
      </c>
      <c r="S7" s="2">
        <f>'[2]РОЗДІЛ І'!S7</f>
        <v>0</v>
      </c>
      <c r="T7" s="2">
        <f>'[2]РОЗДІЛ І'!T7</f>
        <v>0</v>
      </c>
      <c r="U7" s="2">
        <f>'[2]РОЗДІЛ І'!U7</f>
        <v>0</v>
      </c>
      <c r="V7" s="2">
        <f>'[2]РОЗДІЛ І'!V7</f>
        <v>0</v>
      </c>
      <c r="W7" s="2">
        <f>'[2]РОЗДІЛ І'!W7</f>
        <v>0</v>
      </c>
      <c r="X7" s="2">
        <f>'[2]РОЗДІЛ І'!X7</f>
        <v>0</v>
      </c>
    </row>
    <row r="8" spans="1:24" ht="41.25" customHeight="1" x14ac:dyDescent="0.25">
      <c r="A8" s="20" t="s">
        <v>48</v>
      </c>
      <c r="B8" s="22" t="s">
        <v>4</v>
      </c>
      <c r="C8" s="16">
        <f t="shared" si="0"/>
        <v>1</v>
      </c>
      <c r="D8" s="16">
        <f t="shared" si="1"/>
        <v>0</v>
      </c>
      <c r="E8" s="2">
        <f>'[2]РОЗДІЛ І'!E8</f>
        <v>1</v>
      </c>
      <c r="F8" s="2">
        <f>'[2]РОЗДІЛ І'!F8</f>
        <v>0</v>
      </c>
      <c r="G8" s="2">
        <f>'[2]РОЗДІЛ І'!G8</f>
        <v>0</v>
      </c>
      <c r="H8" s="2">
        <f>'[2]РОЗДІЛ І'!H8</f>
        <v>0</v>
      </c>
      <c r="I8" s="2">
        <f>'[2]РОЗДІЛ І'!I8</f>
        <v>0</v>
      </c>
      <c r="J8" s="2">
        <f>'[2]РОЗДІЛ І'!J8</f>
        <v>0</v>
      </c>
      <c r="K8" s="2">
        <f>'[2]РОЗДІЛ І'!K8</f>
        <v>0</v>
      </c>
      <c r="L8" s="2">
        <f>'[2]РОЗДІЛ І'!L8</f>
        <v>0</v>
      </c>
      <c r="M8" s="2">
        <f>'[2]РОЗДІЛ І'!M8</f>
        <v>0</v>
      </c>
      <c r="N8" s="2">
        <f>'[2]РОЗДІЛ І'!N8</f>
        <v>0</v>
      </c>
      <c r="O8" s="2">
        <f>'[2]РОЗДІЛ І'!O8</f>
        <v>0</v>
      </c>
      <c r="P8" s="2">
        <f>'[2]РОЗДІЛ І'!P8</f>
        <v>0</v>
      </c>
      <c r="Q8" s="2">
        <f>'[2]РОЗДІЛ І'!Q8</f>
        <v>0</v>
      </c>
      <c r="R8" s="2">
        <f>'[2]РОЗДІЛ І'!R8</f>
        <v>0</v>
      </c>
      <c r="S8" s="2">
        <f>'[2]РОЗДІЛ І'!S8</f>
        <v>0</v>
      </c>
      <c r="T8" s="2">
        <f>'[2]РОЗДІЛ І'!T8</f>
        <v>0</v>
      </c>
      <c r="U8" s="2">
        <f>'[2]РОЗДІЛ І'!U8</f>
        <v>0</v>
      </c>
      <c r="V8" s="2">
        <f>'[2]РОЗДІЛ І'!V8</f>
        <v>0</v>
      </c>
      <c r="W8" s="2">
        <f>'[2]РОЗДІЛ І'!W8</f>
        <v>0</v>
      </c>
      <c r="X8" s="2">
        <f>'[2]РОЗДІЛ І'!X8</f>
        <v>0</v>
      </c>
    </row>
    <row r="9" spans="1:24" ht="41.25" customHeight="1" x14ac:dyDescent="0.25">
      <c r="A9" s="24" t="s">
        <v>26</v>
      </c>
      <c r="B9" s="23" t="s">
        <v>5</v>
      </c>
      <c r="C9" s="16">
        <f t="shared" si="0"/>
        <v>16</v>
      </c>
      <c r="D9" s="16">
        <f t="shared" si="1"/>
        <v>0</v>
      </c>
      <c r="E9" s="3">
        <f>'[2]РОЗДІЛ І'!E9</f>
        <v>4</v>
      </c>
      <c r="F9" s="3">
        <f>'[2]РОЗДІЛ І'!F9</f>
        <v>0</v>
      </c>
      <c r="G9" s="3">
        <f>'[2]РОЗДІЛ І'!G9</f>
        <v>0</v>
      </c>
      <c r="H9" s="3">
        <f>'[2]РОЗДІЛ І'!H9</f>
        <v>0</v>
      </c>
      <c r="I9" s="3">
        <f>'[2]РОЗДІЛ І'!I9</f>
        <v>0</v>
      </c>
      <c r="J9" s="3">
        <f>'[2]РОЗДІЛ І'!J9</f>
        <v>0</v>
      </c>
      <c r="K9" s="3">
        <f>'[2]РОЗДІЛ І'!K9</f>
        <v>0</v>
      </c>
      <c r="L9" s="3">
        <f>'[2]РОЗДІЛ І'!L9</f>
        <v>0</v>
      </c>
      <c r="M9" s="3">
        <f>'[2]РОЗДІЛ І'!M9</f>
        <v>12</v>
      </c>
      <c r="N9" s="3">
        <f>'[2]РОЗДІЛ І'!N9</f>
        <v>0</v>
      </c>
      <c r="O9" s="3">
        <f>'[2]РОЗДІЛ І'!O9</f>
        <v>0</v>
      </c>
      <c r="P9" s="3">
        <f>'[2]РОЗДІЛ І'!P9</f>
        <v>0</v>
      </c>
      <c r="Q9" s="3">
        <f>'[2]РОЗДІЛ І'!Q9</f>
        <v>0</v>
      </c>
      <c r="R9" s="3">
        <f>'[2]РОЗДІЛ І'!R9</f>
        <v>0</v>
      </c>
      <c r="S9" s="3">
        <f>'[2]РОЗДІЛ І'!S9</f>
        <v>0</v>
      </c>
      <c r="T9" s="3">
        <f>'[2]РОЗДІЛ І'!T9</f>
        <v>0</v>
      </c>
      <c r="U9" s="3">
        <f>'[2]РОЗДІЛ І'!U9</f>
        <v>0</v>
      </c>
      <c r="V9" s="3">
        <f>'[2]РОЗДІЛ І'!V9</f>
        <v>0</v>
      </c>
      <c r="W9" s="3">
        <f>'[2]РОЗДІЛ І'!W9</f>
        <v>0</v>
      </c>
      <c r="X9" s="3">
        <f>'[2]РОЗДІЛ І'!X9</f>
        <v>0</v>
      </c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29</v>
      </c>
      <c r="D10" s="16">
        <f t="shared" si="1"/>
        <v>0</v>
      </c>
      <c r="E10" s="2">
        <f>'[2]РОЗДІЛ І'!E10</f>
        <v>8</v>
      </c>
      <c r="F10" s="2">
        <f>'[2]РОЗДІЛ І'!F10</f>
        <v>0</v>
      </c>
      <c r="G10" s="2">
        <f>'[2]РОЗДІЛ І'!G10</f>
        <v>0</v>
      </c>
      <c r="H10" s="2">
        <f>'[2]РОЗДІЛ І'!H10</f>
        <v>0</v>
      </c>
      <c r="I10" s="2">
        <f>'[2]РОЗДІЛ І'!I10</f>
        <v>2</v>
      </c>
      <c r="J10" s="2">
        <f>'[2]РОЗДІЛ І'!J10</f>
        <v>0</v>
      </c>
      <c r="K10" s="2">
        <f>'[2]РОЗДІЛ І'!K10</f>
        <v>0</v>
      </c>
      <c r="L10" s="2">
        <f>'[2]РОЗДІЛ І'!L10</f>
        <v>0</v>
      </c>
      <c r="M10" s="2">
        <f>'[2]РОЗДІЛ І'!M10</f>
        <v>19</v>
      </c>
      <c r="N10" s="2">
        <f>'[2]РОЗДІЛ І'!N10</f>
        <v>0</v>
      </c>
      <c r="O10" s="2">
        <f>'[2]РОЗДІЛ І'!O10</f>
        <v>0</v>
      </c>
      <c r="P10" s="2">
        <f>'[2]РОЗДІЛ І'!P10</f>
        <v>0</v>
      </c>
      <c r="Q10" s="2">
        <f>'[2]РОЗДІЛ І'!Q10</f>
        <v>0</v>
      </c>
      <c r="R10" s="2">
        <f>'[2]РОЗДІЛ І'!R10</f>
        <v>0</v>
      </c>
      <c r="S10" s="2">
        <f>'[2]РОЗДІЛ І'!S10</f>
        <v>0</v>
      </c>
      <c r="T10" s="2">
        <f>'[2]РОЗДІЛ І'!T10</f>
        <v>0</v>
      </c>
      <c r="U10" s="2">
        <f>'[2]РОЗДІЛ І'!U10</f>
        <v>0</v>
      </c>
      <c r="V10" s="2">
        <f>'[2]РОЗДІЛ І'!V10</f>
        <v>0</v>
      </c>
      <c r="W10" s="2">
        <f>'[2]РОЗДІЛ І'!W10</f>
        <v>0</v>
      </c>
      <c r="X10" s="2">
        <f>'[2]РОЗДІЛ І'!X10</f>
        <v>0</v>
      </c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0</v>
      </c>
      <c r="D11" s="16">
        <f t="shared" si="1"/>
        <v>0</v>
      </c>
      <c r="E11" s="3">
        <f>'[2]РОЗДІЛ І'!E11</f>
        <v>0</v>
      </c>
      <c r="F11" s="3">
        <f>'[2]РОЗДІЛ І'!F11</f>
        <v>0</v>
      </c>
      <c r="G11" s="3">
        <f>'[2]РОЗДІЛ І'!G11</f>
        <v>0</v>
      </c>
      <c r="H11" s="3">
        <f>'[2]РОЗДІЛ І'!H11</f>
        <v>0</v>
      </c>
      <c r="I11" s="3">
        <f>'[2]РОЗДІЛ І'!I11</f>
        <v>0</v>
      </c>
      <c r="J11" s="3">
        <f>'[2]РОЗДІЛ І'!J11</f>
        <v>0</v>
      </c>
      <c r="K11" s="3">
        <f>'[2]РОЗДІЛ І'!K11</f>
        <v>0</v>
      </c>
      <c r="L11" s="3">
        <f>'[2]РОЗДІЛ І'!L11</f>
        <v>0</v>
      </c>
      <c r="M11" s="3">
        <f>'[2]РОЗДІЛ І'!M11</f>
        <v>0</v>
      </c>
      <c r="N11" s="3">
        <f>'[2]РОЗДІЛ І'!N11</f>
        <v>0</v>
      </c>
      <c r="O11" s="3">
        <f>'[2]РОЗДІЛ І'!O11</f>
        <v>0</v>
      </c>
      <c r="P11" s="3">
        <f>'[2]РОЗДІЛ І'!P11</f>
        <v>0</v>
      </c>
      <c r="Q11" s="3">
        <f>'[2]РОЗДІЛ І'!Q11</f>
        <v>0</v>
      </c>
      <c r="R11" s="3">
        <f>'[2]РОЗДІЛ І'!R11</f>
        <v>0</v>
      </c>
      <c r="S11" s="3">
        <f>'[2]РОЗДІЛ І'!S11</f>
        <v>0</v>
      </c>
      <c r="T11" s="3">
        <f>'[2]РОЗДІЛ І'!T11</f>
        <v>0</v>
      </c>
      <c r="U11" s="3">
        <f>'[2]РОЗДІЛ І'!U11</f>
        <v>0</v>
      </c>
      <c r="V11" s="3">
        <f>'[2]РОЗДІЛ І'!V11</f>
        <v>0</v>
      </c>
      <c r="W11" s="3">
        <f>'[2]РОЗДІЛ І'!W11</f>
        <v>0</v>
      </c>
      <c r="X11" s="3">
        <f>'[2]РОЗДІЛ І'!X11</f>
        <v>0</v>
      </c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0</v>
      </c>
      <c r="D12" s="16">
        <f t="shared" si="1"/>
        <v>0</v>
      </c>
      <c r="E12" s="3">
        <f>'[2]РОЗДІЛ І'!E12</f>
        <v>0</v>
      </c>
      <c r="F12" s="3">
        <f>'[2]РОЗДІЛ І'!F12</f>
        <v>0</v>
      </c>
      <c r="G12" s="3">
        <f>'[2]РОЗДІЛ І'!G12</f>
        <v>0</v>
      </c>
      <c r="H12" s="3">
        <f>'[2]РОЗДІЛ І'!H12</f>
        <v>0</v>
      </c>
      <c r="I12" s="3">
        <f>'[2]РОЗДІЛ І'!I12</f>
        <v>0</v>
      </c>
      <c r="J12" s="3">
        <f>'[2]РОЗДІЛ І'!J12</f>
        <v>0</v>
      </c>
      <c r="K12" s="3">
        <f>'[2]РОЗДІЛ І'!K12</f>
        <v>0</v>
      </c>
      <c r="L12" s="3">
        <f>'[2]РОЗДІЛ І'!L12</f>
        <v>0</v>
      </c>
      <c r="M12" s="3">
        <f>'[2]РОЗДІЛ І'!M12</f>
        <v>0</v>
      </c>
      <c r="N12" s="3">
        <f>'[2]РОЗДІЛ І'!N12</f>
        <v>0</v>
      </c>
      <c r="O12" s="3">
        <f>'[2]РОЗДІЛ І'!O12</f>
        <v>0</v>
      </c>
      <c r="P12" s="3">
        <f>'[2]РОЗДІЛ І'!P12</f>
        <v>0</v>
      </c>
      <c r="Q12" s="3">
        <f>'[2]РОЗДІЛ І'!Q12</f>
        <v>0</v>
      </c>
      <c r="R12" s="3">
        <f>'[2]РОЗДІЛ І'!R12</f>
        <v>0</v>
      </c>
      <c r="S12" s="3">
        <f>'[2]РОЗДІЛ І'!S12</f>
        <v>0</v>
      </c>
      <c r="T12" s="3">
        <f>'[2]РОЗДІЛ І'!T12</f>
        <v>0</v>
      </c>
      <c r="U12" s="3">
        <f>'[2]РОЗДІЛ І'!U12</f>
        <v>0</v>
      </c>
      <c r="V12" s="3">
        <f>'[2]РОЗДІЛ І'!V12</f>
        <v>0</v>
      </c>
      <c r="W12" s="3">
        <f>'[2]РОЗДІЛ І'!W12</f>
        <v>0</v>
      </c>
      <c r="X12" s="3">
        <f>'[2]РОЗДІЛ І'!X12</f>
        <v>0</v>
      </c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0</v>
      </c>
      <c r="D13" s="16">
        <f t="shared" si="1"/>
        <v>0</v>
      </c>
      <c r="E13" s="3">
        <f>'[2]РОЗДІЛ І'!E13</f>
        <v>0</v>
      </c>
      <c r="F13" s="3">
        <f>'[2]РОЗДІЛ І'!F13</f>
        <v>0</v>
      </c>
      <c r="G13" s="3">
        <f>'[2]РОЗДІЛ І'!G13</f>
        <v>0</v>
      </c>
      <c r="H13" s="3">
        <f>'[2]РОЗДІЛ І'!H13</f>
        <v>0</v>
      </c>
      <c r="I13" s="3">
        <f>'[2]РОЗДІЛ І'!I13</f>
        <v>0</v>
      </c>
      <c r="J13" s="3">
        <f>'[2]РОЗДІЛ І'!J13</f>
        <v>0</v>
      </c>
      <c r="K13" s="3">
        <f>'[2]РОЗДІЛ І'!K13</f>
        <v>0</v>
      </c>
      <c r="L13" s="3">
        <f>'[2]РОЗДІЛ І'!L13</f>
        <v>0</v>
      </c>
      <c r="M13" s="3">
        <f>'[2]РОЗДІЛ І'!M13</f>
        <v>0</v>
      </c>
      <c r="N13" s="3">
        <f>'[2]РОЗДІЛ І'!N13</f>
        <v>0</v>
      </c>
      <c r="O13" s="3">
        <f>'[2]РОЗДІЛ І'!O13</f>
        <v>0</v>
      </c>
      <c r="P13" s="3">
        <f>'[2]РОЗДІЛ І'!P13</f>
        <v>0</v>
      </c>
      <c r="Q13" s="3">
        <f>'[2]РОЗДІЛ І'!Q13</f>
        <v>0</v>
      </c>
      <c r="R13" s="3">
        <f>'[2]РОЗДІЛ І'!R13</f>
        <v>0</v>
      </c>
      <c r="S13" s="3">
        <f>'[2]РОЗДІЛ І'!S13</f>
        <v>0</v>
      </c>
      <c r="T13" s="3">
        <f>'[2]РОЗДІЛ І'!T13</f>
        <v>0</v>
      </c>
      <c r="U13" s="3">
        <f>'[2]РОЗДІЛ І'!U13</f>
        <v>0</v>
      </c>
      <c r="V13" s="3">
        <f>'[2]РОЗДІЛ І'!V13</f>
        <v>0</v>
      </c>
      <c r="W13" s="3">
        <f>'[2]РОЗДІЛ І'!W13</f>
        <v>0</v>
      </c>
      <c r="X13" s="3">
        <f>'[2]РОЗДІЛ І'!X13</f>
        <v>0</v>
      </c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59</v>
      </c>
      <c r="D14" s="16">
        <f t="shared" si="1"/>
        <v>6</v>
      </c>
      <c r="E14" s="2">
        <f>'[2]РОЗДІЛ І'!E14</f>
        <v>12</v>
      </c>
      <c r="F14" s="2">
        <f>'[2]РОЗДІЛ І'!F14</f>
        <v>1</v>
      </c>
      <c r="G14" s="2">
        <f>'[2]РОЗДІЛ І'!G14</f>
        <v>0</v>
      </c>
      <c r="H14" s="2">
        <f>'[2]РОЗДІЛ І'!H14</f>
        <v>0</v>
      </c>
      <c r="I14" s="2">
        <f>'[2]РОЗДІЛ І'!I14</f>
        <v>1</v>
      </c>
      <c r="J14" s="2">
        <f>'[2]РОЗДІЛ І'!J14</f>
        <v>1</v>
      </c>
      <c r="K14" s="2">
        <f>'[2]РОЗДІЛ І'!K14</f>
        <v>0</v>
      </c>
      <c r="L14" s="2">
        <f>'[2]РОЗДІЛ І'!L14</f>
        <v>0</v>
      </c>
      <c r="M14" s="2">
        <f>'[2]РОЗДІЛ І'!M14</f>
        <v>46</v>
      </c>
      <c r="N14" s="2">
        <f>'[2]РОЗДІЛ І'!N14</f>
        <v>4</v>
      </c>
      <c r="O14" s="2">
        <f>'[2]РОЗДІЛ І'!O14</f>
        <v>0</v>
      </c>
      <c r="P14" s="2">
        <f>'[2]РОЗДІЛ І'!P14</f>
        <v>0</v>
      </c>
      <c r="Q14" s="2">
        <f>'[2]РОЗДІЛ І'!Q14</f>
        <v>0</v>
      </c>
      <c r="R14" s="2">
        <f>'[2]РОЗДІЛ І'!R14</f>
        <v>0</v>
      </c>
      <c r="S14" s="2">
        <f>'[2]РОЗДІЛ І'!S14</f>
        <v>0</v>
      </c>
      <c r="T14" s="2">
        <f>'[2]РОЗДІЛ І'!T14</f>
        <v>0</v>
      </c>
      <c r="U14" s="2">
        <f>'[2]РОЗДІЛ І'!U14</f>
        <v>0</v>
      </c>
      <c r="V14" s="2">
        <f>'[2]РОЗДІЛ І'!V14</f>
        <v>0</v>
      </c>
      <c r="W14" s="2">
        <f>'[2]РОЗДІЛ І'!W14</f>
        <v>0</v>
      </c>
      <c r="X14" s="2">
        <f>'[2]РОЗДІЛ І'!X14</f>
        <v>0</v>
      </c>
    </row>
    <row r="15" spans="1:24" ht="41.25" customHeight="1" x14ac:dyDescent="0.25">
      <c r="A15" s="20" t="s">
        <v>38</v>
      </c>
      <c r="B15" s="21">
        <v>10</v>
      </c>
      <c r="C15" s="16">
        <f t="shared" si="0"/>
        <v>20</v>
      </c>
      <c r="D15" s="16">
        <f t="shared" si="1"/>
        <v>1</v>
      </c>
      <c r="E15" s="2">
        <f>'[2]РОЗДІЛ І'!E15</f>
        <v>7</v>
      </c>
      <c r="F15" s="2">
        <f>'[2]РОЗДІЛ І'!F15</f>
        <v>0</v>
      </c>
      <c r="G15" s="2">
        <f>'[2]РОЗДІЛ І'!G15</f>
        <v>0</v>
      </c>
      <c r="H15" s="2">
        <f>'[2]РОЗДІЛ І'!H15</f>
        <v>0</v>
      </c>
      <c r="I15" s="2">
        <f>'[2]РОЗДІЛ І'!I15</f>
        <v>0</v>
      </c>
      <c r="J15" s="2">
        <f>'[2]РОЗДІЛ І'!J15</f>
        <v>1</v>
      </c>
      <c r="K15" s="2">
        <f>'[2]РОЗДІЛ І'!K15</f>
        <v>0</v>
      </c>
      <c r="L15" s="2">
        <f>'[2]РОЗДІЛ І'!L15</f>
        <v>0</v>
      </c>
      <c r="M15" s="2">
        <f>'[2]РОЗДІЛ І'!M15</f>
        <v>13</v>
      </c>
      <c r="N15" s="2">
        <f>'[2]РОЗДІЛ І'!N15</f>
        <v>0</v>
      </c>
      <c r="O15" s="2">
        <f>'[2]РОЗДІЛ І'!O15</f>
        <v>0</v>
      </c>
      <c r="P15" s="2">
        <f>'[2]РОЗДІЛ І'!P15</f>
        <v>0</v>
      </c>
      <c r="Q15" s="2">
        <f>'[2]РОЗДІЛ І'!Q15</f>
        <v>0</v>
      </c>
      <c r="R15" s="2">
        <f>'[2]РОЗДІЛ І'!R15</f>
        <v>0</v>
      </c>
      <c r="S15" s="2">
        <f>'[2]РОЗДІЛ І'!S15</f>
        <v>0</v>
      </c>
      <c r="T15" s="2">
        <f>'[2]РОЗДІЛ І'!T15</f>
        <v>0</v>
      </c>
      <c r="U15" s="2">
        <f>'[2]РОЗДІЛ І'!U15</f>
        <v>0</v>
      </c>
      <c r="V15" s="2">
        <f>'[2]РОЗДІЛ І'!V15</f>
        <v>0</v>
      </c>
      <c r="W15" s="2">
        <f>'[2]РОЗДІЛ І'!W15</f>
        <v>0</v>
      </c>
      <c r="X15" s="2">
        <f>'[2]РОЗДІЛ І'!X15</f>
        <v>0</v>
      </c>
    </row>
    <row r="16" spans="1:24" ht="41.25" customHeight="1" x14ac:dyDescent="0.25">
      <c r="A16" s="18" t="s">
        <v>30</v>
      </c>
      <c r="B16" s="28">
        <v>11</v>
      </c>
      <c r="C16" s="16">
        <f t="shared" si="0"/>
        <v>13</v>
      </c>
      <c r="D16" s="16">
        <f t="shared" si="1"/>
        <v>1</v>
      </c>
      <c r="E16" s="3">
        <f>'[2]РОЗДІЛ І'!E16</f>
        <v>0</v>
      </c>
      <c r="F16" s="3">
        <f>'[2]РОЗДІЛ І'!F16</f>
        <v>0</v>
      </c>
      <c r="G16" s="3">
        <f>'[2]РОЗДІЛ І'!G16</f>
        <v>0</v>
      </c>
      <c r="H16" s="3">
        <f>'[2]РОЗДІЛ І'!H16</f>
        <v>0</v>
      </c>
      <c r="I16" s="3">
        <f>'[2]РОЗДІЛ І'!I16</f>
        <v>0</v>
      </c>
      <c r="J16" s="3">
        <f>'[2]РОЗДІЛ І'!J16</f>
        <v>0</v>
      </c>
      <c r="K16" s="3">
        <f>'[2]РОЗДІЛ І'!K16</f>
        <v>0</v>
      </c>
      <c r="L16" s="3">
        <f>'[2]РОЗДІЛ І'!L16</f>
        <v>0</v>
      </c>
      <c r="M16" s="3">
        <f>'[2]РОЗДІЛ І'!M16</f>
        <v>13</v>
      </c>
      <c r="N16" s="3">
        <f>'[2]РОЗДІЛ І'!N16</f>
        <v>1</v>
      </c>
      <c r="O16" s="3">
        <f>'[2]РОЗДІЛ І'!O16</f>
        <v>0</v>
      </c>
      <c r="P16" s="3">
        <f>'[2]РОЗДІЛ І'!P16</f>
        <v>0</v>
      </c>
      <c r="Q16" s="3">
        <f>'[2]РОЗДІЛ І'!Q16</f>
        <v>0</v>
      </c>
      <c r="R16" s="3">
        <f>'[2]РОЗДІЛ І'!R16</f>
        <v>0</v>
      </c>
      <c r="S16" s="3">
        <f>'[2]РОЗДІЛ І'!S16</f>
        <v>0</v>
      </c>
      <c r="T16" s="3">
        <f>'[2]РОЗДІЛ І'!T16</f>
        <v>0</v>
      </c>
      <c r="U16" s="3">
        <f>'[2]РОЗДІЛ І'!U16</f>
        <v>0</v>
      </c>
      <c r="V16" s="3">
        <f>'[2]РОЗДІЛ І'!V16</f>
        <v>0</v>
      </c>
      <c r="W16" s="3">
        <f>'[2]РОЗДІЛ І'!W16</f>
        <v>0</v>
      </c>
      <c r="X16" s="3">
        <f>'[2]РОЗДІЛ І'!X16</f>
        <v>0</v>
      </c>
    </row>
    <row r="17" spans="1:24" ht="41.25" customHeight="1" x14ac:dyDescent="0.25">
      <c r="A17" s="18" t="s">
        <v>31</v>
      </c>
      <c r="B17" s="28">
        <v>12</v>
      </c>
      <c r="C17" s="16">
        <f t="shared" si="0"/>
        <v>15</v>
      </c>
      <c r="D17" s="16">
        <f t="shared" si="1"/>
        <v>1</v>
      </c>
      <c r="E17" s="3">
        <f>'[2]РОЗДІЛ І'!E17</f>
        <v>5</v>
      </c>
      <c r="F17" s="3">
        <f>'[2]РОЗДІЛ І'!F17</f>
        <v>1</v>
      </c>
      <c r="G17" s="3">
        <f>'[2]РОЗДІЛ І'!G17</f>
        <v>0</v>
      </c>
      <c r="H17" s="3">
        <f>'[2]РОЗДІЛ І'!H17</f>
        <v>0</v>
      </c>
      <c r="I17" s="3">
        <f>'[2]РОЗДІЛ І'!I17</f>
        <v>1</v>
      </c>
      <c r="J17" s="3">
        <f>'[2]РОЗДІЛ І'!J17</f>
        <v>0</v>
      </c>
      <c r="K17" s="3">
        <f>'[2]РОЗДІЛ І'!K17</f>
        <v>0</v>
      </c>
      <c r="L17" s="3">
        <f>'[2]РОЗДІЛ І'!L17</f>
        <v>0</v>
      </c>
      <c r="M17" s="3">
        <f>'[2]РОЗДІЛ І'!M17</f>
        <v>9</v>
      </c>
      <c r="N17" s="3">
        <f>'[2]РОЗДІЛ І'!N17</f>
        <v>0</v>
      </c>
      <c r="O17" s="3">
        <f>'[2]РОЗДІЛ І'!O17</f>
        <v>0</v>
      </c>
      <c r="P17" s="3">
        <f>'[2]РОЗДІЛ І'!P17</f>
        <v>0</v>
      </c>
      <c r="Q17" s="3">
        <f>'[2]РОЗДІЛ І'!Q17</f>
        <v>0</v>
      </c>
      <c r="R17" s="3">
        <f>'[2]РОЗДІЛ І'!R17</f>
        <v>0</v>
      </c>
      <c r="S17" s="3">
        <f>'[2]РОЗДІЛ І'!S17</f>
        <v>0</v>
      </c>
      <c r="T17" s="3">
        <f>'[2]РОЗДІЛ І'!T17</f>
        <v>0</v>
      </c>
      <c r="U17" s="3">
        <f>'[2]РОЗДІЛ І'!U17</f>
        <v>0</v>
      </c>
      <c r="V17" s="3">
        <f>'[2]РОЗДІЛ І'!V17</f>
        <v>0</v>
      </c>
      <c r="W17" s="3">
        <f>'[2]РОЗДІЛ І'!W17</f>
        <v>0</v>
      </c>
      <c r="X17" s="3">
        <f>'[2]РОЗДІЛ І'!X17</f>
        <v>0</v>
      </c>
    </row>
    <row r="18" spans="1:24" ht="41.25" customHeight="1" x14ac:dyDescent="0.25">
      <c r="A18" s="18" t="s">
        <v>1</v>
      </c>
      <c r="B18" s="133">
        <v>13</v>
      </c>
      <c r="C18" s="16">
        <f t="shared" si="0"/>
        <v>5</v>
      </c>
      <c r="D18" s="16">
        <f t="shared" si="1"/>
        <v>3</v>
      </c>
      <c r="E18" s="3">
        <f>'[2]РОЗДІЛ І'!E18</f>
        <v>0</v>
      </c>
      <c r="F18" s="3">
        <f>'[2]РОЗДІЛ І'!F18</f>
        <v>0</v>
      </c>
      <c r="G18" s="3">
        <f>'[2]РОЗДІЛ І'!G18</f>
        <v>0</v>
      </c>
      <c r="H18" s="3">
        <f>'[2]РОЗДІЛ І'!H18</f>
        <v>0</v>
      </c>
      <c r="I18" s="3">
        <f>'[2]РОЗДІЛ І'!I18</f>
        <v>0</v>
      </c>
      <c r="J18" s="3">
        <f>'[2]РОЗДІЛ І'!J18</f>
        <v>0</v>
      </c>
      <c r="K18" s="3">
        <f>'[2]РОЗДІЛ І'!K18</f>
        <v>0</v>
      </c>
      <c r="L18" s="3">
        <f>'[2]РОЗДІЛ І'!L18</f>
        <v>0</v>
      </c>
      <c r="M18" s="3">
        <f>'[2]РОЗДІЛ І'!M18</f>
        <v>5</v>
      </c>
      <c r="N18" s="3">
        <f>'[2]РОЗДІЛ І'!N18</f>
        <v>3</v>
      </c>
      <c r="O18" s="3">
        <f>'[2]РОЗДІЛ І'!O18</f>
        <v>0</v>
      </c>
      <c r="P18" s="3">
        <f>'[2]РОЗДІЛ І'!P18</f>
        <v>0</v>
      </c>
      <c r="Q18" s="3">
        <f>'[2]РОЗДІЛ І'!Q18</f>
        <v>0</v>
      </c>
      <c r="R18" s="3">
        <f>'[2]РОЗДІЛ І'!R18</f>
        <v>0</v>
      </c>
      <c r="S18" s="3">
        <f>'[2]РОЗДІЛ І'!S18</f>
        <v>0</v>
      </c>
      <c r="T18" s="3">
        <f>'[2]РОЗДІЛ І'!T18</f>
        <v>0</v>
      </c>
      <c r="U18" s="3">
        <f>'[2]РОЗДІЛ І'!U18</f>
        <v>0</v>
      </c>
      <c r="V18" s="3">
        <f>'[2]РОЗДІЛ І'!V18</f>
        <v>0</v>
      </c>
      <c r="W18" s="3">
        <f>'[2]РОЗДІЛ І'!W18</f>
        <v>0</v>
      </c>
      <c r="X18" s="3">
        <f>'[2]РОЗДІЛ І'!X18</f>
        <v>0</v>
      </c>
    </row>
    <row r="19" spans="1:24" ht="41.25" customHeight="1" x14ac:dyDescent="0.25">
      <c r="A19" s="18" t="s">
        <v>1</v>
      </c>
      <c r="B19" s="134"/>
      <c r="C19" s="16">
        <f t="shared" si="0"/>
        <v>6</v>
      </c>
      <c r="D19" s="16">
        <f t="shared" si="1"/>
        <v>0</v>
      </c>
      <c r="E19" s="3">
        <f>'[2]РОЗДІЛ І'!E19</f>
        <v>0</v>
      </c>
      <c r="F19" s="3">
        <f>'[2]РОЗДІЛ І'!F19</f>
        <v>0</v>
      </c>
      <c r="G19" s="3">
        <f>'[2]РОЗДІЛ І'!G19</f>
        <v>0</v>
      </c>
      <c r="H19" s="3">
        <f>'[2]РОЗДІЛ І'!H19</f>
        <v>0</v>
      </c>
      <c r="I19" s="3">
        <f>'[2]РОЗДІЛ І'!I19</f>
        <v>0</v>
      </c>
      <c r="J19" s="3">
        <f>'[2]РОЗДІЛ І'!J19</f>
        <v>0</v>
      </c>
      <c r="K19" s="3">
        <f>'[2]РОЗДІЛ І'!K19</f>
        <v>0</v>
      </c>
      <c r="L19" s="3">
        <f>'[2]РОЗДІЛ І'!L19</f>
        <v>0</v>
      </c>
      <c r="M19" s="3">
        <f>'[2]РОЗДІЛ І'!M19</f>
        <v>6</v>
      </c>
      <c r="N19" s="3">
        <f>'[2]РОЗДІЛ І'!N19</f>
        <v>0</v>
      </c>
      <c r="O19" s="3">
        <f>'[2]РОЗДІЛ І'!O19</f>
        <v>0</v>
      </c>
      <c r="P19" s="3">
        <f>'[2]РОЗДІЛ І'!P19</f>
        <v>0</v>
      </c>
      <c r="Q19" s="3">
        <f>'[2]РОЗДІЛ І'!Q19</f>
        <v>0</v>
      </c>
      <c r="R19" s="3">
        <f>'[2]РОЗДІЛ І'!R19</f>
        <v>0</v>
      </c>
      <c r="S19" s="3">
        <f>'[2]РОЗДІЛ І'!S19</f>
        <v>0</v>
      </c>
      <c r="T19" s="3">
        <f>'[2]РОЗДІЛ І'!T19</f>
        <v>0</v>
      </c>
      <c r="U19" s="3">
        <f>'[2]РОЗДІЛ І'!U19</f>
        <v>0</v>
      </c>
      <c r="V19" s="3">
        <f>'[2]РОЗДІЛ І'!V19</f>
        <v>0</v>
      </c>
      <c r="W19" s="3">
        <f>'[2]РОЗДІЛ І'!W19</f>
        <v>0</v>
      </c>
      <c r="X19" s="3">
        <f>'[2]РОЗДІЛ І'!X19</f>
        <v>0</v>
      </c>
    </row>
    <row r="20" spans="1:24" ht="47.25" x14ac:dyDescent="0.25">
      <c r="A20" s="20" t="s">
        <v>40</v>
      </c>
      <c r="B20" s="21">
        <v>14</v>
      </c>
      <c r="C20" s="16">
        <f t="shared" si="0"/>
        <v>1</v>
      </c>
      <c r="D20" s="16">
        <f t="shared" si="1"/>
        <v>1</v>
      </c>
      <c r="E20" s="2">
        <f>'[2]РОЗДІЛ І'!E20</f>
        <v>1</v>
      </c>
      <c r="F20" s="2">
        <f>'[2]РОЗДІЛ І'!F20</f>
        <v>0</v>
      </c>
      <c r="G20" s="2">
        <f>'[2]РОЗДІЛ І'!G20</f>
        <v>0</v>
      </c>
      <c r="H20" s="2">
        <f>'[2]РОЗДІЛ І'!H20</f>
        <v>0</v>
      </c>
      <c r="I20" s="2">
        <f>'[2]РОЗДІЛ І'!I20</f>
        <v>0</v>
      </c>
      <c r="J20" s="2">
        <f>'[2]РОЗДІЛ І'!J20</f>
        <v>1</v>
      </c>
      <c r="K20" s="2">
        <f>'[2]РОЗДІЛ І'!K20</f>
        <v>0</v>
      </c>
      <c r="L20" s="2">
        <f>'[2]РОЗДІЛ І'!L20</f>
        <v>0</v>
      </c>
      <c r="M20" s="2">
        <f>'[2]РОЗДІЛ І'!M20</f>
        <v>0</v>
      </c>
      <c r="N20" s="2">
        <f>'[2]РОЗДІЛ І'!N20</f>
        <v>0</v>
      </c>
      <c r="O20" s="2">
        <f>'[2]РОЗДІЛ І'!O20</f>
        <v>0</v>
      </c>
      <c r="P20" s="2">
        <f>'[2]РОЗДІЛ І'!P20</f>
        <v>0</v>
      </c>
      <c r="Q20" s="2">
        <f>'[2]РОЗДІЛ І'!Q20</f>
        <v>0</v>
      </c>
      <c r="R20" s="2">
        <f>'[2]РОЗДІЛ І'!R20</f>
        <v>0</v>
      </c>
      <c r="S20" s="2">
        <f>'[2]РОЗДІЛ І'!S20</f>
        <v>0</v>
      </c>
      <c r="T20" s="2">
        <f>'[2]РОЗДІЛ І'!T20</f>
        <v>0</v>
      </c>
      <c r="U20" s="2">
        <f>'[2]РОЗДІЛ І'!U20</f>
        <v>0</v>
      </c>
      <c r="V20" s="2">
        <f>'[2]РОЗДІЛ І'!V20</f>
        <v>0</v>
      </c>
      <c r="W20" s="2">
        <f>'[2]РОЗДІЛ І'!W20</f>
        <v>0</v>
      </c>
      <c r="X20" s="2">
        <f>'[2]РОЗДІЛ І'!X20</f>
        <v>0</v>
      </c>
    </row>
    <row r="21" spans="1:24" ht="36.75" customHeight="1" x14ac:dyDescent="0.25">
      <c r="A21" s="20" t="s">
        <v>41</v>
      </c>
      <c r="B21" s="21">
        <v>15</v>
      </c>
      <c r="C21" s="16">
        <f t="shared" si="0"/>
        <v>0</v>
      </c>
      <c r="D21" s="16">
        <f t="shared" si="1"/>
        <v>0</v>
      </c>
      <c r="E21" s="2">
        <f>'[2]РОЗДІЛ І'!E21</f>
        <v>0</v>
      </c>
      <c r="F21" s="2">
        <f>'[2]РОЗДІЛ І'!F21</f>
        <v>0</v>
      </c>
      <c r="G21" s="2">
        <f>'[2]РОЗДІЛ І'!G21</f>
        <v>0</v>
      </c>
      <c r="H21" s="2">
        <f>'[2]РОЗДІЛ І'!H21</f>
        <v>0</v>
      </c>
      <c r="I21" s="2">
        <f>'[2]РОЗДІЛ І'!I21</f>
        <v>0</v>
      </c>
      <c r="J21" s="2">
        <f>'[2]РОЗДІЛ І'!J21</f>
        <v>0</v>
      </c>
      <c r="K21" s="2">
        <f>'[2]РОЗДІЛ І'!K21</f>
        <v>0</v>
      </c>
      <c r="L21" s="2">
        <f>'[2]РОЗДІЛ І'!L21</f>
        <v>0</v>
      </c>
      <c r="M21" s="2">
        <f>'[2]РОЗДІЛ І'!M21</f>
        <v>0</v>
      </c>
      <c r="N21" s="2">
        <f>'[2]РОЗДІЛ І'!N21</f>
        <v>0</v>
      </c>
      <c r="O21" s="2">
        <f>'[2]РОЗДІЛ І'!O21</f>
        <v>0</v>
      </c>
      <c r="P21" s="2">
        <f>'[2]РОЗДІЛ І'!P21</f>
        <v>0</v>
      </c>
      <c r="Q21" s="2">
        <f>'[2]РОЗДІЛ І'!Q21</f>
        <v>0</v>
      </c>
      <c r="R21" s="2">
        <f>'[2]РОЗДІЛ І'!R21</f>
        <v>0</v>
      </c>
      <c r="S21" s="2">
        <f>'[2]РОЗДІЛ І'!S21</f>
        <v>0</v>
      </c>
      <c r="T21" s="2">
        <f>'[2]РОЗДІЛ І'!T21</f>
        <v>0</v>
      </c>
      <c r="U21" s="2">
        <f>'[2]РОЗДІЛ І'!U21</f>
        <v>0</v>
      </c>
      <c r="V21" s="2">
        <f>'[2]РОЗДІЛ І'!V21</f>
        <v>0</v>
      </c>
      <c r="W21" s="2">
        <f>'[2]РОЗДІЛ І'!W21</f>
        <v>0</v>
      </c>
      <c r="X21" s="2">
        <f>'[2]РОЗДІЛ І'!X21</f>
        <v>0</v>
      </c>
    </row>
    <row r="22" spans="1:24" ht="63" x14ac:dyDescent="0.25">
      <c r="A22" s="20" t="s">
        <v>39</v>
      </c>
      <c r="B22" s="21">
        <v>16</v>
      </c>
      <c r="C22" s="16">
        <f t="shared" si="0"/>
        <v>0</v>
      </c>
      <c r="D22" s="16">
        <f t="shared" si="1"/>
        <v>0</v>
      </c>
      <c r="E22" s="2">
        <f>'[2]РОЗДІЛ І'!E22</f>
        <v>0</v>
      </c>
      <c r="F22" s="2">
        <f>'[2]РОЗДІЛ І'!F22</f>
        <v>0</v>
      </c>
      <c r="G22" s="2">
        <f>'[2]РОЗДІЛ І'!G22</f>
        <v>0</v>
      </c>
      <c r="H22" s="2">
        <f>'[2]РОЗДІЛ І'!H22</f>
        <v>0</v>
      </c>
      <c r="I22" s="2">
        <f>'[2]РОЗДІЛ І'!I22</f>
        <v>0</v>
      </c>
      <c r="J22" s="2">
        <f>'[2]РОЗДІЛ І'!J22</f>
        <v>0</v>
      </c>
      <c r="K22" s="2">
        <f>'[2]РОЗДІЛ І'!K22</f>
        <v>0</v>
      </c>
      <c r="L22" s="2">
        <f>'[2]РОЗДІЛ І'!L22</f>
        <v>0</v>
      </c>
      <c r="M22" s="2">
        <f>'[2]РОЗДІЛ І'!M22</f>
        <v>0</v>
      </c>
      <c r="N22" s="2">
        <f>'[2]РОЗДІЛ І'!N22</f>
        <v>0</v>
      </c>
      <c r="O22" s="2">
        <f>'[2]РОЗДІЛ І'!O22</f>
        <v>0</v>
      </c>
      <c r="P22" s="2">
        <f>'[2]РОЗДІЛ І'!P22</f>
        <v>0</v>
      </c>
      <c r="Q22" s="2">
        <f>'[2]РОЗДІЛ І'!Q22</f>
        <v>0</v>
      </c>
      <c r="R22" s="2">
        <f>'[2]РОЗДІЛ І'!R22</f>
        <v>0</v>
      </c>
      <c r="S22" s="2">
        <f>'[2]РОЗДІЛ І'!S22</f>
        <v>0</v>
      </c>
      <c r="T22" s="2">
        <f>'[2]РОЗДІЛ І'!T22</f>
        <v>0</v>
      </c>
      <c r="U22" s="2">
        <f>'[2]РОЗДІЛ І'!U22</f>
        <v>0</v>
      </c>
      <c r="V22" s="2">
        <f>'[2]РОЗДІЛ І'!V22</f>
        <v>0</v>
      </c>
      <c r="W22" s="2">
        <f>'[2]РОЗДІЛ І'!W22</f>
        <v>0</v>
      </c>
      <c r="X22" s="2">
        <f>'[2]РОЗДІЛ І'!X22</f>
        <v>0</v>
      </c>
    </row>
    <row r="23" spans="1:24" ht="41.25" customHeight="1" x14ac:dyDescent="0.25">
      <c r="A23" s="18" t="s">
        <v>32</v>
      </c>
      <c r="B23" s="28">
        <v>17</v>
      </c>
      <c r="C23" s="16">
        <f t="shared" si="0"/>
        <v>13</v>
      </c>
      <c r="D23" s="16">
        <f t="shared" si="1"/>
        <v>1</v>
      </c>
      <c r="E23" s="3">
        <f>'[2]РОЗДІЛ І'!E23</f>
        <v>1</v>
      </c>
      <c r="F23" s="3">
        <f>'[2]РОЗДІЛ І'!F23</f>
        <v>0</v>
      </c>
      <c r="G23" s="3">
        <f>'[2]РОЗДІЛ І'!G23</f>
        <v>0</v>
      </c>
      <c r="H23" s="3">
        <f>'[2]РОЗДІЛ І'!H23</f>
        <v>0</v>
      </c>
      <c r="I23" s="3">
        <f>'[2]РОЗДІЛ І'!I23</f>
        <v>1</v>
      </c>
      <c r="J23" s="3">
        <f>'[2]РОЗДІЛ І'!J23</f>
        <v>0</v>
      </c>
      <c r="K23" s="3">
        <f>'[2]РОЗДІЛ І'!K23</f>
        <v>0</v>
      </c>
      <c r="L23" s="3">
        <f>'[2]РОЗДІЛ І'!L23</f>
        <v>0</v>
      </c>
      <c r="M23" s="3">
        <f>'[2]РОЗДІЛ І'!M23</f>
        <v>11</v>
      </c>
      <c r="N23" s="3">
        <f>'[2]РОЗДІЛ І'!N23</f>
        <v>1</v>
      </c>
      <c r="O23" s="3">
        <f>'[2]РОЗДІЛ І'!O23</f>
        <v>0</v>
      </c>
      <c r="P23" s="3">
        <f>'[2]РОЗДІЛ І'!P23</f>
        <v>0</v>
      </c>
      <c r="Q23" s="3">
        <f>'[2]РОЗДІЛ І'!Q23</f>
        <v>0</v>
      </c>
      <c r="R23" s="3">
        <f>'[2]РОЗДІЛ І'!R23</f>
        <v>0</v>
      </c>
      <c r="S23" s="3">
        <f>'[2]РОЗДІЛ І'!S23</f>
        <v>0</v>
      </c>
      <c r="T23" s="3">
        <f>'[2]РОЗДІЛ І'!T23</f>
        <v>0</v>
      </c>
      <c r="U23" s="3">
        <f>'[2]РОЗДІЛ І'!U23</f>
        <v>0</v>
      </c>
      <c r="V23" s="3">
        <f>'[2]РОЗДІЛ І'!V23</f>
        <v>0</v>
      </c>
      <c r="W23" s="3">
        <f>'[2]РОЗДІЛ І'!W23</f>
        <v>0</v>
      </c>
      <c r="X23" s="3">
        <f>'[2]РОЗДІЛ І'!X23</f>
        <v>0</v>
      </c>
    </row>
    <row r="24" spans="1:24" ht="41.25" customHeight="1" x14ac:dyDescent="0.25">
      <c r="A24" s="18" t="s">
        <v>33</v>
      </c>
      <c r="B24" s="28">
        <v>18</v>
      </c>
      <c r="C24" s="16">
        <f t="shared" si="0"/>
        <v>0</v>
      </c>
      <c r="D24" s="16">
        <f t="shared" si="1"/>
        <v>0</v>
      </c>
      <c r="E24" s="3">
        <f>'[2]РОЗДІЛ І'!E24</f>
        <v>0</v>
      </c>
      <c r="F24" s="3">
        <f>'[2]РОЗДІЛ І'!F24</f>
        <v>0</v>
      </c>
      <c r="G24" s="3">
        <f>'[2]РОЗДІЛ І'!G24</f>
        <v>0</v>
      </c>
      <c r="H24" s="3">
        <f>'[2]РОЗДІЛ І'!H24</f>
        <v>0</v>
      </c>
      <c r="I24" s="3">
        <f>'[2]РОЗДІЛ І'!I24</f>
        <v>0</v>
      </c>
      <c r="J24" s="3">
        <f>'[2]РОЗДІЛ І'!J24</f>
        <v>0</v>
      </c>
      <c r="K24" s="3">
        <f>'[2]РОЗДІЛ І'!K24</f>
        <v>0</v>
      </c>
      <c r="L24" s="3">
        <f>'[2]РОЗДІЛ І'!L24</f>
        <v>0</v>
      </c>
      <c r="M24" s="3">
        <f>'[2]РОЗДІЛ І'!M24</f>
        <v>0</v>
      </c>
      <c r="N24" s="3">
        <f>'[2]РОЗДІЛ І'!N24</f>
        <v>0</v>
      </c>
      <c r="O24" s="3">
        <f>'[2]РОЗДІЛ І'!O24</f>
        <v>0</v>
      </c>
      <c r="P24" s="3">
        <f>'[2]РОЗДІЛ І'!P24</f>
        <v>0</v>
      </c>
      <c r="Q24" s="3">
        <f>'[2]РОЗДІЛ І'!Q24</f>
        <v>0</v>
      </c>
      <c r="R24" s="3">
        <f>'[2]РОЗДІЛ І'!R24</f>
        <v>0</v>
      </c>
      <c r="S24" s="3">
        <f>'[2]РОЗДІЛ І'!S24</f>
        <v>0</v>
      </c>
      <c r="T24" s="3">
        <f>'[2]РОЗДІЛ І'!T24</f>
        <v>0</v>
      </c>
      <c r="U24" s="3">
        <f>'[2]РОЗДІЛ І'!U24</f>
        <v>0</v>
      </c>
      <c r="V24" s="3">
        <f>'[2]РОЗДІЛ І'!V24</f>
        <v>0</v>
      </c>
      <c r="W24" s="3">
        <f>'[2]РОЗДІЛ І'!W24</f>
        <v>0</v>
      </c>
      <c r="X24" s="3">
        <f>'[2]РОЗДІЛ І'!X24</f>
        <v>0</v>
      </c>
    </row>
    <row r="25" spans="1:24" ht="41.25" customHeight="1" x14ac:dyDescent="0.25">
      <c r="A25" s="18" t="s">
        <v>34</v>
      </c>
      <c r="B25" s="28">
        <v>19</v>
      </c>
      <c r="C25" s="16">
        <f t="shared" si="0"/>
        <v>0</v>
      </c>
      <c r="D25" s="16">
        <f t="shared" si="1"/>
        <v>0</v>
      </c>
      <c r="E25" s="3">
        <f>'[2]РОЗДІЛ І'!E25</f>
        <v>0</v>
      </c>
      <c r="F25" s="3">
        <f>'[2]РОЗДІЛ І'!F25</f>
        <v>0</v>
      </c>
      <c r="G25" s="3">
        <f>'[2]РОЗДІЛ І'!G25</f>
        <v>0</v>
      </c>
      <c r="H25" s="3">
        <f>'[2]РОЗДІЛ І'!H25</f>
        <v>0</v>
      </c>
      <c r="I25" s="3">
        <f>'[2]РОЗДІЛ І'!I25</f>
        <v>0</v>
      </c>
      <c r="J25" s="3">
        <f>'[2]РОЗДІЛ І'!J25</f>
        <v>0</v>
      </c>
      <c r="K25" s="3">
        <f>'[2]РОЗДІЛ І'!K25</f>
        <v>0</v>
      </c>
      <c r="L25" s="3">
        <f>'[2]РОЗДІЛ І'!L25</f>
        <v>0</v>
      </c>
      <c r="M25" s="3">
        <f>'[2]РОЗДІЛ І'!M25</f>
        <v>0</v>
      </c>
      <c r="N25" s="3">
        <f>'[2]РОЗДІЛ І'!N25</f>
        <v>0</v>
      </c>
      <c r="O25" s="3">
        <f>'[2]РОЗДІЛ І'!O25</f>
        <v>0</v>
      </c>
      <c r="P25" s="3">
        <f>'[2]РОЗДІЛ І'!P25</f>
        <v>0</v>
      </c>
      <c r="Q25" s="3">
        <f>'[2]РОЗДІЛ І'!Q25</f>
        <v>0</v>
      </c>
      <c r="R25" s="3">
        <f>'[2]РОЗДІЛ І'!R25</f>
        <v>0</v>
      </c>
      <c r="S25" s="3">
        <f>'[2]РОЗДІЛ І'!S25</f>
        <v>0</v>
      </c>
      <c r="T25" s="3">
        <f>'[2]РОЗДІЛ І'!T25</f>
        <v>0</v>
      </c>
      <c r="U25" s="3">
        <f>'[2]РОЗДІЛ І'!U25</f>
        <v>0</v>
      </c>
      <c r="V25" s="3">
        <f>'[2]РОЗДІЛ І'!V25</f>
        <v>0</v>
      </c>
      <c r="W25" s="3">
        <f>'[2]РОЗДІЛ І'!W25</f>
        <v>0</v>
      </c>
      <c r="X25" s="3">
        <f>'[2]РОЗДІЛ І'!X25</f>
        <v>0</v>
      </c>
    </row>
    <row r="26" spans="1:24" ht="41.25" customHeight="1" x14ac:dyDescent="0.25">
      <c r="A26" s="18" t="s">
        <v>35</v>
      </c>
      <c r="B26" s="28">
        <v>20</v>
      </c>
      <c r="C26" s="16">
        <f t="shared" si="0"/>
        <v>0</v>
      </c>
      <c r="D26" s="16">
        <f t="shared" si="1"/>
        <v>0</v>
      </c>
      <c r="E26" s="3">
        <f>'[2]РОЗДІЛ І'!E26</f>
        <v>0</v>
      </c>
      <c r="F26" s="3">
        <f>'[2]РОЗДІЛ І'!F26</f>
        <v>0</v>
      </c>
      <c r="G26" s="3">
        <f>'[2]РОЗДІЛ І'!G26</f>
        <v>0</v>
      </c>
      <c r="H26" s="3">
        <f>'[2]РОЗДІЛ І'!H26</f>
        <v>0</v>
      </c>
      <c r="I26" s="3">
        <f>'[2]РОЗДІЛ І'!I26</f>
        <v>0</v>
      </c>
      <c r="J26" s="3">
        <f>'[2]РОЗДІЛ І'!J26</f>
        <v>0</v>
      </c>
      <c r="K26" s="3">
        <f>'[2]РОЗДІЛ І'!K26</f>
        <v>0</v>
      </c>
      <c r="L26" s="3">
        <f>'[2]РОЗДІЛ І'!L26</f>
        <v>0</v>
      </c>
      <c r="M26" s="3">
        <f>'[2]РОЗДІЛ І'!M26</f>
        <v>0</v>
      </c>
      <c r="N26" s="3">
        <f>'[2]РОЗДІЛ І'!N26</f>
        <v>0</v>
      </c>
      <c r="O26" s="3">
        <f>'[2]РОЗДІЛ І'!O26</f>
        <v>0</v>
      </c>
      <c r="P26" s="3">
        <f>'[2]РОЗДІЛ І'!P26</f>
        <v>0</v>
      </c>
      <c r="Q26" s="3">
        <f>'[2]РОЗДІЛ І'!Q26</f>
        <v>0</v>
      </c>
      <c r="R26" s="3">
        <f>'[2]РОЗДІЛ І'!R26</f>
        <v>0</v>
      </c>
      <c r="S26" s="3">
        <f>'[2]РОЗДІЛ І'!S26</f>
        <v>0</v>
      </c>
      <c r="T26" s="3">
        <f>'[2]РОЗДІЛ І'!T26</f>
        <v>0</v>
      </c>
      <c r="U26" s="3">
        <f>'[2]РОЗДІЛ І'!U26</f>
        <v>0</v>
      </c>
      <c r="V26" s="3">
        <f>'[2]РОЗДІЛ І'!V26</f>
        <v>0</v>
      </c>
      <c r="W26" s="3">
        <f>'[2]РОЗДІЛ І'!W26</f>
        <v>0</v>
      </c>
      <c r="X26" s="3">
        <f>'[2]РОЗДІЛ І'!X26</f>
        <v>0</v>
      </c>
    </row>
  </sheetData>
  <sheetProtection algorithmName="SHA-512" hashValue="CUhUsZOrr7BKo9rzzcNgU2HWV1O2dqz0wQ5Q5fyfnQADwMOzfGa+KWmMKPa4udJEn1xY9z5bbYXYpaHEmhRrdg==" saltValue="5insUjCXPscPRHdCoGz+gg==" spinCount="100000" sheet="1" objects="1" scenarios="1"/>
  <mergeCells count="17"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  <mergeCell ref="B18:B19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58" fitToHeight="0" orientation="landscape" r:id="rId1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view="pageBreakPreview" zoomScale="89" zoomScaleNormal="85" zoomScaleSheetLayoutView="89" workbookViewId="0">
      <selection activeCell="C6" sqref="C6"/>
    </sheetView>
  </sheetViews>
  <sheetFormatPr defaultColWidth="9.140625" defaultRowHeight="23.25" x14ac:dyDescent="0.35"/>
  <cols>
    <col min="1" max="1" width="63.28515625" style="55" customWidth="1"/>
    <col min="2" max="2" width="16.85546875" style="55" customWidth="1"/>
    <col min="3" max="3" width="51.140625" style="55" customWidth="1"/>
    <col min="4" max="4" width="0" style="56" hidden="1" customWidth="1"/>
    <col min="5" max="16384" width="9.140625" style="55"/>
  </cols>
  <sheetData>
    <row r="1" spans="1:4" ht="27" customHeight="1" x14ac:dyDescent="0.35">
      <c r="A1" s="125" t="s">
        <v>11</v>
      </c>
      <c r="B1" s="125"/>
      <c r="C1" s="125"/>
      <c r="D1" s="56">
        <v>1</v>
      </c>
    </row>
    <row r="2" spans="1:4" ht="26.25" customHeight="1" x14ac:dyDescent="0.35">
      <c r="A2" s="66" t="s">
        <v>73</v>
      </c>
      <c r="B2" s="66" t="s">
        <v>0</v>
      </c>
      <c r="C2" s="66" t="s">
        <v>72</v>
      </c>
      <c r="D2" s="56">
        <v>0</v>
      </c>
    </row>
    <row r="3" spans="1:4" ht="36.75" customHeight="1" x14ac:dyDescent="0.35">
      <c r="A3" s="60" t="s">
        <v>71</v>
      </c>
      <c r="B3" s="58" t="s">
        <v>2</v>
      </c>
      <c r="C3" s="57">
        <v>550</v>
      </c>
    </row>
    <row r="4" spans="1:4" ht="36.75" customHeight="1" x14ac:dyDescent="0.35">
      <c r="A4" s="60" t="s">
        <v>70</v>
      </c>
      <c r="B4" s="58" t="s">
        <v>3</v>
      </c>
      <c r="C4" s="57"/>
    </row>
    <row r="5" spans="1:4" ht="36.75" customHeight="1" x14ac:dyDescent="0.35">
      <c r="A5" s="60" t="s">
        <v>69</v>
      </c>
      <c r="B5" s="58" t="s">
        <v>4</v>
      </c>
      <c r="C5" s="57"/>
    </row>
    <row r="6" spans="1:4" ht="36.75" customHeight="1" x14ac:dyDescent="0.35">
      <c r="A6" s="65" t="s">
        <v>68</v>
      </c>
      <c r="B6" s="64"/>
      <c r="C6" s="63"/>
    </row>
    <row r="7" spans="1:4" ht="36.75" customHeight="1" x14ac:dyDescent="0.35">
      <c r="A7" s="60" t="s">
        <v>67</v>
      </c>
      <c r="B7" s="58" t="s">
        <v>5</v>
      </c>
      <c r="C7" s="62"/>
    </row>
    <row r="8" spans="1:4" ht="36.75" customHeight="1" x14ac:dyDescent="0.35">
      <c r="A8" s="60" t="s">
        <v>66</v>
      </c>
      <c r="B8" s="58" t="s">
        <v>8</v>
      </c>
      <c r="C8" s="62">
        <v>1</v>
      </c>
    </row>
    <row r="9" spans="1:4" ht="36.75" customHeight="1" x14ac:dyDescent="0.35">
      <c r="A9" s="60" t="s">
        <v>65</v>
      </c>
      <c r="B9" s="58" t="s">
        <v>7</v>
      </c>
      <c r="C9" s="62"/>
    </row>
    <row r="10" spans="1:4" ht="36.75" customHeight="1" x14ac:dyDescent="0.35">
      <c r="A10" s="60" t="s">
        <v>64</v>
      </c>
      <c r="B10" s="58" t="s">
        <v>6</v>
      </c>
      <c r="C10" s="62"/>
    </row>
    <row r="11" spans="1:4" ht="36.75" customHeight="1" x14ac:dyDescent="0.35">
      <c r="A11" s="61" t="s">
        <v>63</v>
      </c>
      <c r="B11" s="58" t="s">
        <v>10</v>
      </c>
      <c r="C11" s="57"/>
    </row>
    <row r="12" spans="1:4" ht="36.75" customHeight="1" x14ac:dyDescent="0.35">
      <c r="A12" s="60" t="s">
        <v>62</v>
      </c>
      <c r="B12" s="58" t="s">
        <v>9</v>
      </c>
      <c r="C12" s="57"/>
    </row>
    <row r="13" spans="1:4" ht="36.75" customHeight="1" x14ac:dyDescent="0.35">
      <c r="A13" s="59" t="s">
        <v>61</v>
      </c>
      <c r="B13" s="58">
        <v>10</v>
      </c>
      <c r="C13" s="57"/>
    </row>
  </sheetData>
  <sheetProtection algorithmName="SHA-512" hashValue="yUM97pW2fiHnwYIe/UXapnhGEYnYEOXxHaU63HmJTUOuybU0f49bhacGCvkp2zOXbYS4P8+hIVE221iLe40KXg==" saltValue="BkvYAdLnHe12ZeV686WhLQ==" spinCount="100000" sheet="1" objects="1" scenarios="1"/>
  <mergeCells count="1">
    <mergeCell ref="A1:C1"/>
  </mergeCells>
  <dataValidations count="1">
    <dataValidation type="list" allowBlank="1" showInputMessage="1" showErrorMessage="1" sqref="C7:C10">
      <formula1>$D$1:$D$2</formula1>
    </dataValidation>
  </dataValidations>
  <printOptions horizontalCentered="1"/>
  <pageMargins left="0.59055118110236227" right="0.59055118110236227" top="1.1811023622047245" bottom="0.59055118110236227" header="0.31496062992125984" footer="0.31496062992125984"/>
  <pageSetup paperSize="9" scale="68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topLeftCell="A16" zoomScale="56" zoomScaleNormal="70" zoomScaleSheetLayoutView="56" workbookViewId="0">
      <selection activeCell="B15" sqref="B15"/>
    </sheetView>
  </sheetViews>
  <sheetFormatPr defaultRowHeight="15" x14ac:dyDescent="0.25"/>
  <cols>
    <col min="1" max="1" width="35" customWidth="1"/>
    <col min="2" max="2" width="5.7109375" customWidth="1"/>
    <col min="3" max="3" width="11.42578125" customWidth="1"/>
    <col min="4" max="4" width="11.85546875" customWidth="1"/>
    <col min="5" max="5" width="10.5703125" customWidth="1"/>
    <col min="6" max="6" width="10" customWidth="1"/>
    <col min="7" max="8" width="8.42578125" customWidth="1"/>
    <col min="9" max="9" width="10.28515625" customWidth="1"/>
    <col min="10" max="10" width="12" customWidth="1"/>
    <col min="11" max="12" width="8.42578125" customWidth="1"/>
    <col min="13" max="13" width="11.7109375" customWidth="1"/>
    <col min="14" max="14" width="11.28515625" customWidth="1"/>
    <col min="1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81</v>
      </c>
      <c r="D6" s="16">
        <f t="shared" ref="D6:D26" si="1">F6+H6+J6+L6+N6+P6+R6+T6+V6+X6</f>
        <v>7</v>
      </c>
      <c r="E6" s="2">
        <v>47</v>
      </c>
      <c r="F6" s="2">
        <v>3</v>
      </c>
      <c r="G6" s="2">
        <v>0</v>
      </c>
      <c r="H6" s="2">
        <v>0</v>
      </c>
      <c r="I6" s="2">
        <v>3</v>
      </c>
      <c r="J6" s="2">
        <v>0</v>
      </c>
      <c r="K6" s="2">
        <v>0</v>
      </c>
      <c r="L6" s="2">
        <v>0</v>
      </c>
      <c r="M6" s="2">
        <v>28</v>
      </c>
      <c r="N6" s="2">
        <v>4</v>
      </c>
      <c r="O6" s="2">
        <v>1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2</v>
      </c>
      <c r="V6" s="2">
        <v>0</v>
      </c>
      <c r="W6" s="2">
        <v>0</v>
      </c>
      <c r="X6" s="2">
        <v>0</v>
      </c>
    </row>
    <row r="7" spans="1:24" ht="41.25" customHeight="1" x14ac:dyDescent="0.25">
      <c r="A7" s="20" t="s">
        <v>47</v>
      </c>
      <c r="B7" s="22" t="s">
        <v>3</v>
      </c>
      <c r="C7" s="16">
        <f t="shared" si="0"/>
        <v>66369.399999999994</v>
      </c>
      <c r="D7" s="16">
        <f t="shared" si="1"/>
        <v>6310.6</v>
      </c>
      <c r="E7" s="2">
        <v>34186</v>
      </c>
      <c r="F7" s="2">
        <v>3024.8</v>
      </c>
      <c r="G7" s="2">
        <v>0</v>
      </c>
      <c r="H7" s="2">
        <v>0</v>
      </c>
      <c r="I7" s="2">
        <v>1691.5</v>
      </c>
      <c r="J7" s="2">
        <v>0</v>
      </c>
      <c r="K7" s="2">
        <v>0</v>
      </c>
      <c r="L7" s="2">
        <v>0</v>
      </c>
      <c r="M7" s="2">
        <v>28676</v>
      </c>
      <c r="N7" s="2">
        <v>3285.8</v>
      </c>
      <c r="O7" s="2">
        <v>1085.5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730.4</v>
      </c>
      <c r="V7" s="2">
        <v>0</v>
      </c>
      <c r="W7" s="2">
        <v>0</v>
      </c>
      <c r="X7" s="2">
        <v>0</v>
      </c>
    </row>
    <row r="8" spans="1:24" ht="41.25" customHeight="1" x14ac:dyDescent="0.25">
      <c r="A8" s="20" t="s">
        <v>48</v>
      </c>
      <c r="B8" s="22" t="s">
        <v>4</v>
      </c>
      <c r="C8" s="16">
        <f t="shared" si="0"/>
        <v>1170.5899999999999</v>
      </c>
      <c r="D8" s="16">
        <f t="shared" si="1"/>
        <v>551</v>
      </c>
      <c r="E8" s="2">
        <v>408.39</v>
      </c>
      <c r="F8" s="2">
        <v>161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615</v>
      </c>
      <c r="N8" s="2">
        <v>390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147.19999999999999</v>
      </c>
      <c r="V8" s="2">
        <v>0</v>
      </c>
      <c r="W8" s="2">
        <v>0</v>
      </c>
      <c r="X8" s="2">
        <v>0</v>
      </c>
    </row>
    <row r="9" spans="1:24" ht="41.25" customHeight="1" x14ac:dyDescent="0.25">
      <c r="A9" s="24" t="s">
        <v>26</v>
      </c>
      <c r="B9" s="23" t="s">
        <v>5</v>
      </c>
      <c r="C9" s="16">
        <f t="shared" si="0"/>
        <v>73</v>
      </c>
      <c r="D9" s="16">
        <f t="shared" si="1"/>
        <v>15</v>
      </c>
      <c r="E9" s="3">
        <v>47</v>
      </c>
      <c r="F9" s="3">
        <v>11</v>
      </c>
      <c r="G9" s="3">
        <v>0</v>
      </c>
      <c r="H9" s="3">
        <v>0</v>
      </c>
      <c r="I9" s="3">
        <v>4</v>
      </c>
      <c r="J9" s="3">
        <v>0</v>
      </c>
      <c r="K9" s="3">
        <v>0</v>
      </c>
      <c r="L9" s="3">
        <v>0</v>
      </c>
      <c r="M9" s="3">
        <v>19</v>
      </c>
      <c r="N9" s="3">
        <v>4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2</v>
      </c>
      <c r="V9" s="3">
        <v>0</v>
      </c>
      <c r="W9" s="3">
        <v>0</v>
      </c>
      <c r="X9" s="3">
        <v>0</v>
      </c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73</v>
      </c>
      <c r="D10" s="16">
        <f t="shared" si="1"/>
        <v>15</v>
      </c>
      <c r="E10" s="2">
        <v>47</v>
      </c>
      <c r="F10" s="2">
        <v>11</v>
      </c>
      <c r="G10" s="2">
        <v>0</v>
      </c>
      <c r="H10" s="2">
        <v>0</v>
      </c>
      <c r="I10" s="2">
        <v>4</v>
      </c>
      <c r="J10" s="2">
        <v>0</v>
      </c>
      <c r="K10" s="2">
        <v>0</v>
      </c>
      <c r="L10" s="2">
        <v>0</v>
      </c>
      <c r="M10" s="2">
        <v>19</v>
      </c>
      <c r="N10" s="2">
        <v>4</v>
      </c>
      <c r="O10" s="2">
        <v>1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2</v>
      </c>
      <c r="V10" s="2">
        <v>0</v>
      </c>
      <c r="W10" s="2">
        <v>0</v>
      </c>
      <c r="X10" s="2">
        <v>0</v>
      </c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0</v>
      </c>
      <c r="D11" s="16">
        <f t="shared" si="1"/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0</v>
      </c>
      <c r="D12" s="16">
        <f t="shared" si="1"/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0</v>
      </c>
      <c r="D13" s="16">
        <f t="shared" si="1"/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0</v>
      </c>
      <c r="D14" s="16">
        <f t="shared" si="1"/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/>
    </row>
    <row r="15" spans="1:24" ht="41.25" customHeight="1" x14ac:dyDescent="0.25">
      <c r="A15" s="20" t="s">
        <v>38</v>
      </c>
      <c r="B15" s="21">
        <v>10</v>
      </c>
      <c r="C15" s="16">
        <f t="shared" si="0"/>
        <v>73</v>
      </c>
      <c r="D15" s="16">
        <f t="shared" si="1"/>
        <v>10</v>
      </c>
      <c r="E15" s="2">
        <v>45</v>
      </c>
      <c r="F15" s="2">
        <v>8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25</v>
      </c>
      <c r="N15" s="2">
        <v>2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2</v>
      </c>
      <c r="V15" s="2">
        <v>0</v>
      </c>
      <c r="W15" s="2">
        <v>0</v>
      </c>
      <c r="X15" s="2">
        <v>0</v>
      </c>
    </row>
    <row r="16" spans="1:24" ht="41.25" customHeight="1" x14ac:dyDescent="0.25">
      <c r="A16" s="18" t="s">
        <v>30</v>
      </c>
      <c r="B16" s="28">
        <v>11</v>
      </c>
      <c r="C16" s="16">
        <f t="shared" si="0"/>
        <v>35</v>
      </c>
      <c r="D16" s="16">
        <f t="shared" si="1"/>
        <v>5</v>
      </c>
      <c r="E16" s="3">
        <v>9</v>
      </c>
      <c r="F16" s="3">
        <v>3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17</v>
      </c>
      <c r="N16" s="3">
        <v>2</v>
      </c>
      <c r="O16" s="3">
        <v>9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</row>
    <row r="17" spans="1:24" ht="41.25" customHeight="1" x14ac:dyDescent="0.25">
      <c r="A17" s="18" t="s">
        <v>31</v>
      </c>
      <c r="B17" s="28">
        <v>12</v>
      </c>
      <c r="C17" s="16">
        <f t="shared" si="0"/>
        <v>41</v>
      </c>
      <c r="D17" s="16">
        <f t="shared" si="1"/>
        <v>3</v>
      </c>
      <c r="E17" s="3">
        <v>24</v>
      </c>
      <c r="F17" s="3">
        <v>2</v>
      </c>
      <c r="G17" s="3">
        <v>0</v>
      </c>
      <c r="H17" s="3">
        <v>0</v>
      </c>
      <c r="I17" s="3">
        <v>1</v>
      </c>
      <c r="J17" s="3">
        <v>0</v>
      </c>
      <c r="K17" s="3">
        <v>0</v>
      </c>
      <c r="L17" s="3">
        <v>0</v>
      </c>
      <c r="M17" s="3">
        <v>15</v>
      </c>
      <c r="N17" s="3">
        <v>1</v>
      </c>
      <c r="O17" s="3">
        <v>1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</row>
    <row r="18" spans="1:24" ht="41.25" customHeight="1" x14ac:dyDescent="0.25">
      <c r="A18" s="18" t="s">
        <v>1</v>
      </c>
      <c r="B18" s="133">
        <v>13</v>
      </c>
      <c r="C18" s="16">
        <f t="shared" si="0"/>
        <v>0</v>
      </c>
      <c r="D18" s="16">
        <f t="shared" si="1"/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</row>
    <row r="20" spans="1:24" ht="47.25" x14ac:dyDescent="0.25">
      <c r="A20" s="20" t="s">
        <v>40</v>
      </c>
      <c r="B20" s="21">
        <v>14</v>
      </c>
      <c r="C20" s="16">
        <f t="shared" si="0"/>
        <v>44</v>
      </c>
      <c r="D20" s="16">
        <f t="shared" si="1"/>
        <v>4</v>
      </c>
      <c r="E20" s="2">
        <v>31</v>
      </c>
      <c r="F20" s="2">
        <v>4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11</v>
      </c>
      <c r="N20" s="2">
        <v>0</v>
      </c>
      <c r="O20" s="2">
        <v>1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</row>
    <row r="21" spans="1:24" ht="36.75" customHeight="1" x14ac:dyDescent="0.25">
      <c r="A21" s="20" t="s">
        <v>41</v>
      </c>
      <c r="B21" s="21">
        <v>15</v>
      </c>
      <c r="C21" s="16">
        <f t="shared" si="0"/>
        <v>4</v>
      </c>
      <c r="D21" s="16">
        <f t="shared" si="1"/>
        <v>0</v>
      </c>
      <c r="E21" s="2">
        <v>4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ht="63" x14ac:dyDescent="0.25">
      <c r="A22" s="20" t="s">
        <v>39</v>
      </c>
      <c r="B22" s="21">
        <v>16</v>
      </c>
      <c r="C22" s="16">
        <f t="shared" si="0"/>
        <v>16</v>
      </c>
      <c r="D22" s="16">
        <f t="shared" si="1"/>
        <v>1</v>
      </c>
      <c r="E22" s="2">
        <v>8</v>
      </c>
      <c r="F22" s="2">
        <v>1</v>
      </c>
      <c r="G22" s="2"/>
      <c r="H22" s="2"/>
      <c r="I22" s="2">
        <v>1</v>
      </c>
      <c r="J22" s="2"/>
      <c r="K22" s="2"/>
      <c r="L22" s="2"/>
      <c r="M22" s="2">
        <v>6</v>
      </c>
      <c r="N22" s="2">
        <v>0</v>
      </c>
      <c r="O22" s="2"/>
      <c r="P22" s="2"/>
      <c r="Q22" s="2"/>
      <c r="R22" s="2"/>
      <c r="S22" s="2"/>
      <c r="T22" s="2"/>
      <c r="U22" s="2">
        <v>1</v>
      </c>
      <c r="V22" s="2"/>
      <c r="W22" s="2"/>
      <c r="X22" s="2"/>
    </row>
    <row r="23" spans="1:24" ht="41.25" customHeight="1" x14ac:dyDescent="0.25">
      <c r="A23" s="18" t="s">
        <v>32</v>
      </c>
      <c r="B23" s="28">
        <v>17</v>
      </c>
      <c r="C23" s="16">
        <f t="shared" si="0"/>
        <v>16</v>
      </c>
      <c r="D23" s="16">
        <f t="shared" si="1"/>
        <v>2</v>
      </c>
      <c r="E23" s="3">
        <v>8</v>
      </c>
      <c r="F23" s="3">
        <v>1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6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1</v>
      </c>
      <c r="V23" s="3">
        <v>0</v>
      </c>
      <c r="W23" s="3">
        <v>0</v>
      </c>
      <c r="X23" s="3">
        <v>0</v>
      </c>
    </row>
    <row r="24" spans="1:24" ht="41.25" customHeight="1" x14ac:dyDescent="0.25">
      <c r="A24" s="18" t="s">
        <v>33</v>
      </c>
      <c r="B24" s="28">
        <v>18</v>
      </c>
      <c r="C24" s="16">
        <f t="shared" si="0"/>
        <v>0</v>
      </c>
      <c r="D24" s="16">
        <f t="shared" si="1"/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</row>
    <row r="25" spans="1:24" ht="41.25" customHeight="1" x14ac:dyDescent="0.25">
      <c r="A25" s="18" t="s">
        <v>34</v>
      </c>
      <c r="B25" s="28">
        <v>19</v>
      </c>
      <c r="C25" s="16">
        <f t="shared" si="0"/>
        <v>0</v>
      </c>
      <c r="D25" s="16">
        <f t="shared" si="1"/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</row>
    <row r="26" spans="1:24" ht="41.25" customHeight="1" x14ac:dyDescent="0.25">
      <c r="A26" s="18" t="s">
        <v>35</v>
      </c>
      <c r="B26" s="28">
        <v>20</v>
      </c>
      <c r="C26" s="16">
        <f t="shared" si="0"/>
        <v>0</v>
      </c>
      <c r="D26" s="16">
        <f t="shared" si="1"/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</row>
  </sheetData>
  <sheetProtection algorithmName="SHA-512" hashValue="Us55AtF0cpajBn0AEDZjims1PbTostSVGTt6S6QjUPm5/Nau+2n2Z599+svQrGYqJesQYuzUqhQRA9EqInbwTg==" saltValue="VeHJsw9wdkNT6+C57Q4gig==" spinCount="100000" sheet="1" objects="1" scenarios="1"/>
  <mergeCells count="17"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  <mergeCell ref="B18:B19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54" fitToHeight="0" orientation="landscape" r:id="rId1"/>
  <rowBreaks count="1" manualBreakCount="1">
    <brk id="1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70" zoomScaleNormal="70" zoomScaleSheetLayoutView="70" workbookViewId="0">
      <selection activeCell="H41" sqref="H41"/>
    </sheetView>
  </sheetViews>
  <sheetFormatPr defaultRowHeight="15" x14ac:dyDescent="0.25"/>
  <cols>
    <col min="1" max="1" width="35" customWidth="1"/>
    <col min="2" max="2" width="5.7109375" customWidth="1"/>
    <col min="3" max="3" width="9.28515625" customWidth="1"/>
    <col min="4" max="4" width="6.7109375" customWidth="1"/>
    <col min="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56</v>
      </c>
      <c r="D6" s="16">
        <f t="shared" ref="D6:D26" si="1">F6+H6+J6+L6+N6+P6+R6+T6+V6+X6</f>
        <v>0</v>
      </c>
      <c r="E6" s="2">
        <v>31</v>
      </c>
      <c r="F6" s="2">
        <v>0</v>
      </c>
      <c r="G6" s="2">
        <v>0</v>
      </c>
      <c r="H6" s="2">
        <v>0</v>
      </c>
      <c r="I6" s="2">
        <v>9</v>
      </c>
      <c r="J6" s="2">
        <v>0</v>
      </c>
      <c r="K6" s="2">
        <v>0</v>
      </c>
      <c r="L6" s="2">
        <v>0</v>
      </c>
      <c r="M6" s="2">
        <v>12</v>
      </c>
      <c r="N6" s="2">
        <v>0</v>
      </c>
      <c r="O6" s="2">
        <v>2</v>
      </c>
      <c r="P6" s="2">
        <v>0</v>
      </c>
      <c r="Q6" s="2">
        <v>1</v>
      </c>
      <c r="R6" s="2">
        <v>0</v>
      </c>
      <c r="S6" s="2">
        <v>1</v>
      </c>
      <c r="T6" s="2">
        <v>0</v>
      </c>
      <c r="U6" s="2">
        <v>0</v>
      </c>
      <c r="V6" s="2">
        <v>0</v>
      </c>
      <c r="W6" s="2">
        <v>0</v>
      </c>
      <c r="X6" s="2">
        <v>0</v>
      </c>
    </row>
    <row r="7" spans="1:24" ht="41.25" customHeight="1" x14ac:dyDescent="0.25">
      <c r="A7" s="20" t="s">
        <v>47</v>
      </c>
      <c r="B7" s="22" t="s">
        <v>3</v>
      </c>
      <c r="C7" s="16">
        <f t="shared" si="0"/>
        <v>78377</v>
      </c>
      <c r="D7" s="16">
        <f t="shared" si="1"/>
        <v>0</v>
      </c>
      <c r="E7" s="2">
        <v>41238</v>
      </c>
      <c r="F7" s="2">
        <v>0</v>
      </c>
      <c r="G7" s="2">
        <v>0</v>
      </c>
      <c r="H7" s="2">
        <v>0</v>
      </c>
      <c r="I7" s="2">
        <v>4460</v>
      </c>
      <c r="J7" s="2">
        <v>0</v>
      </c>
      <c r="K7" s="2">
        <v>0</v>
      </c>
      <c r="L7" s="2">
        <v>0</v>
      </c>
      <c r="M7" s="2">
        <v>30270</v>
      </c>
      <c r="N7" s="2">
        <v>0</v>
      </c>
      <c r="O7" s="2">
        <v>1807</v>
      </c>
      <c r="P7" s="2">
        <v>0</v>
      </c>
      <c r="Q7" s="2">
        <v>520</v>
      </c>
      <c r="R7" s="2">
        <v>0</v>
      </c>
      <c r="S7" s="2">
        <v>82</v>
      </c>
      <c r="T7" s="2">
        <v>0</v>
      </c>
      <c r="U7" s="2">
        <v>0</v>
      </c>
      <c r="V7" s="2">
        <v>0</v>
      </c>
      <c r="W7" s="2">
        <v>0</v>
      </c>
      <c r="X7" s="2">
        <v>0</v>
      </c>
    </row>
    <row r="8" spans="1:24" ht="41.25" customHeight="1" x14ac:dyDescent="0.25">
      <c r="A8" s="20" t="s">
        <v>48</v>
      </c>
      <c r="B8" s="22" t="s">
        <v>4</v>
      </c>
      <c r="C8" s="16">
        <f t="shared" si="0"/>
        <v>2801</v>
      </c>
      <c r="D8" s="16">
        <f t="shared" si="1"/>
        <v>0</v>
      </c>
      <c r="E8" s="2">
        <v>139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2662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ht="41.25" customHeight="1" x14ac:dyDescent="0.25">
      <c r="A9" s="24" t="s">
        <v>26</v>
      </c>
      <c r="B9" s="23" t="s">
        <v>5</v>
      </c>
      <c r="C9" s="16">
        <f t="shared" si="0"/>
        <v>29</v>
      </c>
      <c r="D9" s="16">
        <f t="shared" si="1"/>
        <v>0</v>
      </c>
      <c r="E9" s="3">
        <v>17</v>
      </c>
      <c r="F9" s="2">
        <v>0</v>
      </c>
      <c r="G9" s="2">
        <v>0</v>
      </c>
      <c r="H9" s="2">
        <v>0</v>
      </c>
      <c r="I9" s="3">
        <v>3</v>
      </c>
      <c r="J9" s="2">
        <v>0</v>
      </c>
      <c r="K9" s="2">
        <v>0</v>
      </c>
      <c r="L9" s="2">
        <v>0</v>
      </c>
      <c r="M9" s="3">
        <v>9</v>
      </c>
      <c r="N9" s="2">
        <v>0</v>
      </c>
      <c r="O9" s="3">
        <v>0</v>
      </c>
      <c r="P9" s="2">
        <v>0</v>
      </c>
      <c r="Q9" s="3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17</v>
      </c>
      <c r="D10" s="16">
        <f t="shared" si="1"/>
        <v>0</v>
      </c>
      <c r="E10" s="2">
        <v>11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6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6</v>
      </c>
      <c r="D11" s="16">
        <f t="shared" si="1"/>
        <v>0</v>
      </c>
      <c r="E11" s="3">
        <v>6</v>
      </c>
      <c r="F11" s="2">
        <v>0</v>
      </c>
      <c r="G11" s="2">
        <v>0</v>
      </c>
      <c r="H11" s="2">
        <v>0</v>
      </c>
      <c r="I11" s="3">
        <v>0</v>
      </c>
      <c r="J11" s="2">
        <v>0</v>
      </c>
      <c r="K11" s="2">
        <v>0</v>
      </c>
      <c r="L11" s="2">
        <v>0</v>
      </c>
      <c r="M11" s="3">
        <v>0</v>
      </c>
      <c r="N11" s="2">
        <v>0</v>
      </c>
      <c r="O11" s="3">
        <v>0</v>
      </c>
      <c r="P11" s="2">
        <v>0</v>
      </c>
      <c r="Q11" s="3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6</v>
      </c>
      <c r="D12" s="16">
        <f t="shared" si="1"/>
        <v>0</v>
      </c>
      <c r="E12" s="3">
        <v>0</v>
      </c>
      <c r="F12" s="2">
        <v>0</v>
      </c>
      <c r="G12" s="2">
        <v>0</v>
      </c>
      <c r="H12" s="2">
        <v>0</v>
      </c>
      <c r="I12" s="3">
        <v>3</v>
      </c>
      <c r="J12" s="2">
        <v>0</v>
      </c>
      <c r="K12" s="2">
        <v>0</v>
      </c>
      <c r="L12" s="2">
        <v>0</v>
      </c>
      <c r="M12" s="3">
        <v>3</v>
      </c>
      <c r="N12" s="2">
        <v>0</v>
      </c>
      <c r="O12" s="3">
        <v>0</v>
      </c>
      <c r="P12" s="2">
        <v>0</v>
      </c>
      <c r="Q12" s="3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0</v>
      </c>
      <c r="D13" s="16">
        <f t="shared" si="1"/>
        <v>0</v>
      </c>
      <c r="E13" s="3">
        <v>0</v>
      </c>
      <c r="F13" s="2">
        <v>0</v>
      </c>
      <c r="G13" s="2">
        <v>0</v>
      </c>
      <c r="H13" s="2">
        <v>0</v>
      </c>
      <c r="I13" s="3">
        <v>0</v>
      </c>
      <c r="J13" s="2">
        <v>0</v>
      </c>
      <c r="K13" s="2">
        <v>0</v>
      </c>
      <c r="L13" s="2">
        <v>0</v>
      </c>
      <c r="M13" s="3">
        <v>0</v>
      </c>
      <c r="N13" s="2">
        <v>0</v>
      </c>
      <c r="O13" s="3">
        <v>0</v>
      </c>
      <c r="P13" s="2">
        <v>0</v>
      </c>
      <c r="Q13" s="3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108</v>
      </c>
      <c r="D14" s="16">
        <f t="shared" si="1"/>
        <v>0</v>
      </c>
      <c r="E14" s="2">
        <v>57</v>
      </c>
      <c r="F14" s="2">
        <v>0</v>
      </c>
      <c r="G14" s="2">
        <v>0</v>
      </c>
      <c r="H14" s="2">
        <v>0</v>
      </c>
      <c r="I14" s="2">
        <v>6</v>
      </c>
      <c r="J14" s="2">
        <v>0</v>
      </c>
      <c r="K14" s="2">
        <v>0</v>
      </c>
      <c r="L14" s="2">
        <v>0</v>
      </c>
      <c r="M14" s="2">
        <v>39</v>
      </c>
      <c r="N14" s="2">
        <v>0</v>
      </c>
      <c r="O14" s="2">
        <v>4</v>
      </c>
      <c r="P14" s="2">
        <v>0</v>
      </c>
      <c r="Q14" s="2">
        <v>2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41.25" customHeight="1" x14ac:dyDescent="0.25">
      <c r="A15" s="20" t="s">
        <v>38</v>
      </c>
      <c r="B15" s="21">
        <v>10</v>
      </c>
      <c r="C15" s="16">
        <f t="shared" si="0"/>
        <v>41</v>
      </c>
      <c r="D15" s="16">
        <f t="shared" si="1"/>
        <v>0</v>
      </c>
      <c r="E15" s="2">
        <v>26</v>
      </c>
      <c r="F15" s="2">
        <v>0</v>
      </c>
      <c r="G15" s="2">
        <v>0</v>
      </c>
      <c r="H15" s="2">
        <v>0</v>
      </c>
      <c r="I15" s="2">
        <v>2</v>
      </c>
      <c r="J15" s="2">
        <v>0</v>
      </c>
      <c r="K15" s="2">
        <v>0</v>
      </c>
      <c r="L15" s="2">
        <v>0</v>
      </c>
      <c r="M15" s="2">
        <v>11</v>
      </c>
      <c r="N15" s="2">
        <v>0</v>
      </c>
      <c r="O15" s="2">
        <v>1</v>
      </c>
      <c r="P15" s="2">
        <v>0</v>
      </c>
      <c r="Q15" s="2">
        <v>1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41.25" customHeight="1" x14ac:dyDescent="0.25">
      <c r="A16" s="18" t="s">
        <v>30</v>
      </c>
      <c r="B16" s="28">
        <v>11</v>
      </c>
      <c r="C16" s="16">
        <f t="shared" si="0"/>
        <v>18</v>
      </c>
      <c r="D16" s="16">
        <f t="shared" si="1"/>
        <v>0</v>
      </c>
      <c r="E16" s="3">
        <v>4</v>
      </c>
      <c r="F16" s="2">
        <v>0</v>
      </c>
      <c r="G16" s="2">
        <v>0</v>
      </c>
      <c r="H16" s="2">
        <v>0</v>
      </c>
      <c r="I16" s="3">
        <v>0</v>
      </c>
      <c r="J16" s="2">
        <v>0</v>
      </c>
      <c r="K16" s="2">
        <v>0</v>
      </c>
      <c r="L16" s="2">
        <v>0</v>
      </c>
      <c r="M16" s="3">
        <v>12</v>
      </c>
      <c r="N16" s="2">
        <v>0</v>
      </c>
      <c r="O16" s="3">
        <v>2</v>
      </c>
      <c r="P16" s="2">
        <v>0</v>
      </c>
      <c r="Q16" s="3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1:24" ht="41.25" customHeight="1" x14ac:dyDescent="0.25">
      <c r="A17" s="18" t="s">
        <v>31</v>
      </c>
      <c r="B17" s="28">
        <v>12</v>
      </c>
      <c r="C17" s="16">
        <f t="shared" si="0"/>
        <v>37</v>
      </c>
      <c r="D17" s="16">
        <f t="shared" si="1"/>
        <v>0</v>
      </c>
      <c r="E17" s="3">
        <v>23</v>
      </c>
      <c r="F17" s="2">
        <v>0</v>
      </c>
      <c r="G17" s="2">
        <v>0</v>
      </c>
      <c r="H17" s="2">
        <v>0</v>
      </c>
      <c r="I17" s="3">
        <v>1</v>
      </c>
      <c r="J17" s="2">
        <v>0</v>
      </c>
      <c r="K17" s="2">
        <v>0</v>
      </c>
      <c r="L17" s="2">
        <v>0</v>
      </c>
      <c r="M17" s="3">
        <v>12</v>
      </c>
      <c r="N17" s="2">
        <v>0</v>
      </c>
      <c r="O17" s="3">
        <v>0</v>
      </c>
      <c r="P17" s="2">
        <v>0</v>
      </c>
      <c r="Q17" s="3">
        <v>1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1:24" ht="41.25" customHeight="1" x14ac:dyDescent="0.25">
      <c r="A18" s="18" t="s">
        <v>1</v>
      </c>
      <c r="B18" s="133">
        <v>13</v>
      </c>
      <c r="C18" s="16">
        <f t="shared" si="0"/>
        <v>2</v>
      </c>
      <c r="D18" s="16">
        <f t="shared" si="1"/>
        <v>0</v>
      </c>
      <c r="E18" s="3">
        <v>1</v>
      </c>
      <c r="F18" s="2">
        <v>0</v>
      </c>
      <c r="G18" s="2">
        <v>0</v>
      </c>
      <c r="H18" s="2">
        <v>0</v>
      </c>
      <c r="I18" s="3">
        <v>0</v>
      </c>
      <c r="J18" s="2">
        <v>0</v>
      </c>
      <c r="K18" s="2">
        <v>0</v>
      </c>
      <c r="L18" s="2">
        <v>0</v>
      </c>
      <c r="M18" s="3">
        <v>0</v>
      </c>
      <c r="N18" s="2">
        <v>0</v>
      </c>
      <c r="O18" s="3">
        <v>1</v>
      </c>
      <c r="P18" s="2">
        <v>0</v>
      </c>
      <c r="Q18" s="3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1:24" ht="41.25" customHeight="1" x14ac:dyDescent="0.25">
      <c r="A19" s="18" t="s">
        <v>1</v>
      </c>
      <c r="B19" s="134"/>
      <c r="C19" s="16">
        <f t="shared" si="0"/>
        <v>10</v>
      </c>
      <c r="D19" s="16">
        <f t="shared" si="1"/>
        <v>0</v>
      </c>
      <c r="E19" s="3">
        <v>3</v>
      </c>
      <c r="F19" s="2">
        <v>0</v>
      </c>
      <c r="G19" s="2">
        <v>0</v>
      </c>
      <c r="H19" s="2">
        <v>0</v>
      </c>
      <c r="I19" s="3">
        <v>3</v>
      </c>
      <c r="J19" s="2">
        <v>0</v>
      </c>
      <c r="K19" s="2">
        <v>0</v>
      </c>
      <c r="L19" s="2">
        <v>0</v>
      </c>
      <c r="M19" s="3">
        <v>4</v>
      </c>
      <c r="N19" s="2">
        <v>0</v>
      </c>
      <c r="O19" s="3">
        <v>0</v>
      </c>
      <c r="P19" s="2">
        <v>0</v>
      </c>
      <c r="Q19" s="3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1:24" ht="47.25" x14ac:dyDescent="0.25">
      <c r="A20" s="20" t="s">
        <v>40</v>
      </c>
      <c r="B20" s="21">
        <v>14</v>
      </c>
      <c r="C20" s="16">
        <f t="shared" si="0"/>
        <v>14</v>
      </c>
      <c r="D20" s="16">
        <f t="shared" si="1"/>
        <v>0</v>
      </c>
      <c r="E20" s="2">
        <v>6</v>
      </c>
      <c r="F20" s="2">
        <v>0</v>
      </c>
      <c r="G20" s="2">
        <v>0</v>
      </c>
      <c r="H20" s="2">
        <v>0</v>
      </c>
      <c r="I20" s="2">
        <v>4</v>
      </c>
      <c r="J20" s="2">
        <v>0</v>
      </c>
      <c r="K20" s="2">
        <v>0</v>
      </c>
      <c r="L20" s="2">
        <v>0</v>
      </c>
      <c r="M20" s="2">
        <v>3</v>
      </c>
      <c r="N20" s="2">
        <v>0</v>
      </c>
      <c r="O20" s="2">
        <v>1</v>
      </c>
      <c r="P20" s="2">
        <v>0</v>
      </c>
      <c r="Q20" s="3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36.75" customHeight="1" x14ac:dyDescent="0.25">
      <c r="A21" s="20" t="s">
        <v>41</v>
      </c>
      <c r="B21" s="21">
        <v>15</v>
      </c>
      <c r="C21" s="16">
        <f t="shared" si="0"/>
        <v>2</v>
      </c>
      <c r="D21" s="16">
        <f t="shared" si="1"/>
        <v>0</v>
      </c>
      <c r="E21" s="2">
        <v>2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3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ht="63" x14ac:dyDescent="0.25">
      <c r="A22" s="20" t="s">
        <v>39</v>
      </c>
      <c r="B22" s="21">
        <v>16</v>
      </c>
      <c r="C22" s="16">
        <f t="shared" si="0"/>
        <v>33</v>
      </c>
      <c r="D22" s="16">
        <f t="shared" si="1"/>
        <v>0</v>
      </c>
      <c r="E22" s="2">
        <v>19</v>
      </c>
      <c r="F22" s="2">
        <v>0</v>
      </c>
      <c r="G22" s="2">
        <v>0</v>
      </c>
      <c r="H22" s="2">
        <v>0</v>
      </c>
      <c r="I22" s="2">
        <v>5</v>
      </c>
      <c r="J22" s="2">
        <v>0</v>
      </c>
      <c r="K22" s="2">
        <v>0</v>
      </c>
      <c r="L22" s="2">
        <v>0</v>
      </c>
      <c r="M22" s="2">
        <v>7</v>
      </c>
      <c r="N22" s="2">
        <v>0</v>
      </c>
      <c r="O22" s="2">
        <v>1</v>
      </c>
      <c r="P22" s="2">
        <v>0</v>
      </c>
      <c r="Q22" s="3">
        <v>0</v>
      </c>
      <c r="R22" s="2">
        <v>0</v>
      </c>
      <c r="S22" s="2">
        <v>1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</row>
    <row r="23" spans="1:24" ht="41.25" customHeight="1" x14ac:dyDescent="0.25">
      <c r="A23" s="18" t="s">
        <v>32</v>
      </c>
      <c r="B23" s="28">
        <v>17</v>
      </c>
      <c r="C23" s="16">
        <f t="shared" si="0"/>
        <v>30</v>
      </c>
      <c r="D23" s="16">
        <f t="shared" si="1"/>
        <v>0</v>
      </c>
      <c r="E23" s="3">
        <v>17</v>
      </c>
      <c r="F23" s="2">
        <v>0</v>
      </c>
      <c r="G23" s="2">
        <v>0</v>
      </c>
      <c r="H23" s="2">
        <v>0</v>
      </c>
      <c r="I23" s="3">
        <v>5</v>
      </c>
      <c r="J23" s="2">
        <v>0</v>
      </c>
      <c r="K23" s="2">
        <v>0</v>
      </c>
      <c r="L23" s="2">
        <v>0</v>
      </c>
      <c r="M23" s="3">
        <v>6</v>
      </c>
      <c r="N23" s="2">
        <v>0</v>
      </c>
      <c r="O23" s="3">
        <v>1</v>
      </c>
      <c r="P23" s="2">
        <v>0</v>
      </c>
      <c r="Q23" s="3">
        <v>0</v>
      </c>
      <c r="R23" s="2">
        <v>0</v>
      </c>
      <c r="S23" s="3">
        <v>1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</row>
    <row r="24" spans="1:24" ht="41.25" customHeight="1" x14ac:dyDescent="0.25">
      <c r="A24" s="18" t="s">
        <v>33</v>
      </c>
      <c r="B24" s="28">
        <v>18</v>
      </c>
      <c r="C24" s="16">
        <f t="shared" si="0"/>
        <v>2</v>
      </c>
      <c r="D24" s="16">
        <f t="shared" si="1"/>
        <v>0</v>
      </c>
      <c r="E24" s="3">
        <v>1</v>
      </c>
      <c r="F24" s="2">
        <v>0</v>
      </c>
      <c r="G24" s="2">
        <v>0</v>
      </c>
      <c r="H24" s="2">
        <v>0</v>
      </c>
      <c r="I24" s="3">
        <v>0</v>
      </c>
      <c r="J24" s="2">
        <v>0</v>
      </c>
      <c r="K24" s="2">
        <v>0</v>
      </c>
      <c r="L24" s="2">
        <v>0</v>
      </c>
      <c r="M24" s="3">
        <v>1</v>
      </c>
      <c r="N24" s="2">
        <v>0</v>
      </c>
      <c r="O24" s="3">
        <v>0</v>
      </c>
      <c r="P24" s="2">
        <v>0</v>
      </c>
      <c r="Q24" s="3">
        <v>0</v>
      </c>
      <c r="R24" s="2">
        <v>0</v>
      </c>
      <c r="S24" s="3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</row>
    <row r="25" spans="1:24" ht="41.25" customHeight="1" x14ac:dyDescent="0.25">
      <c r="A25" s="18" t="s">
        <v>34</v>
      </c>
      <c r="B25" s="28">
        <v>19</v>
      </c>
      <c r="C25" s="16">
        <f t="shared" si="0"/>
        <v>2</v>
      </c>
      <c r="D25" s="16">
        <f t="shared" si="1"/>
        <v>0</v>
      </c>
      <c r="E25" s="3">
        <v>1</v>
      </c>
      <c r="F25" s="2">
        <v>0</v>
      </c>
      <c r="G25" s="2">
        <v>0</v>
      </c>
      <c r="H25" s="2">
        <v>0</v>
      </c>
      <c r="I25" s="3">
        <v>0</v>
      </c>
      <c r="J25" s="2">
        <v>0</v>
      </c>
      <c r="K25" s="2">
        <v>0</v>
      </c>
      <c r="L25" s="2">
        <v>0</v>
      </c>
      <c r="M25" s="3">
        <v>1</v>
      </c>
      <c r="N25" s="2">
        <v>0</v>
      </c>
      <c r="O25" s="3">
        <v>0</v>
      </c>
      <c r="P25" s="2">
        <v>0</v>
      </c>
      <c r="Q25" s="3">
        <v>0</v>
      </c>
      <c r="R25" s="2">
        <v>0</v>
      </c>
      <c r="S25" s="3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</row>
    <row r="26" spans="1:24" ht="41.25" customHeight="1" x14ac:dyDescent="0.25">
      <c r="A26" s="18" t="s">
        <v>35</v>
      </c>
      <c r="B26" s="28">
        <v>20</v>
      </c>
      <c r="C26" s="16">
        <f t="shared" si="0"/>
        <v>1</v>
      </c>
      <c r="D26" s="16">
        <f t="shared" si="1"/>
        <v>0</v>
      </c>
      <c r="E26" s="3">
        <v>0</v>
      </c>
      <c r="F26" s="2">
        <v>0</v>
      </c>
      <c r="G26" s="2">
        <v>0</v>
      </c>
      <c r="H26" s="2">
        <v>0</v>
      </c>
      <c r="I26" s="3">
        <v>0</v>
      </c>
      <c r="J26" s="2">
        <v>0</v>
      </c>
      <c r="K26" s="2">
        <v>0</v>
      </c>
      <c r="L26" s="2">
        <v>0</v>
      </c>
      <c r="M26" s="3">
        <v>1</v>
      </c>
      <c r="N26" s="2">
        <v>0</v>
      </c>
      <c r="O26" s="3">
        <v>0</v>
      </c>
      <c r="P26" s="2">
        <v>0</v>
      </c>
      <c r="Q26" s="3">
        <v>0</v>
      </c>
      <c r="R26" s="2">
        <v>0</v>
      </c>
      <c r="S26" s="3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</row>
  </sheetData>
  <sheetProtection algorithmName="SHA-512" hashValue="3KyCxmXb2rP3Yh4DlN22VIn8wONIoAIySQpiAVoNR1pbIwn88+2JhaoE8Ws7H1xP3wMtq5qxtXJ9/MjYtYNjBw==" saltValue="mCHK6CSeFJ2Lwiz54GvoVQ==" spinCount="100000" sheet="1" objects="1" scenarios="1"/>
  <mergeCells count="17">
    <mergeCell ref="S3:T3"/>
    <mergeCell ref="B18:B19"/>
    <mergeCell ref="A2:A4"/>
    <mergeCell ref="B2:B4"/>
    <mergeCell ref="C2:C4"/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</mergeCells>
  <pageMargins left="0.59055118110236227" right="0.59055118110236227" top="1.1811023622047245" bottom="0.59055118110236227" header="0.31496062992125984" footer="0.31496062992125984"/>
  <pageSetup paperSize="9" scale="59" fitToHeight="0" orientation="landscape" r:id="rId1"/>
  <rowBreaks count="1" manualBreakCount="1">
    <brk id="17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zoomScale="75" zoomScaleNormal="75" workbookViewId="0">
      <selection activeCell="Q15" sqref="Q15"/>
    </sheetView>
  </sheetViews>
  <sheetFormatPr defaultColWidth="9.140625" defaultRowHeight="15.75" x14ac:dyDescent="0.25"/>
  <cols>
    <col min="1" max="1" width="31" style="68" customWidth="1"/>
    <col min="2" max="24" width="9.140625" style="68"/>
    <col min="25" max="16384" width="9.140625" style="67"/>
  </cols>
  <sheetData>
    <row r="1" spans="1:24" x14ac:dyDescent="0.25">
      <c r="A1" s="152" t="s">
        <v>11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x14ac:dyDescent="0.25">
      <c r="A2" s="153"/>
      <c r="B2" s="156" t="s">
        <v>0</v>
      </c>
      <c r="C2" s="156" t="s">
        <v>12</v>
      </c>
      <c r="D2" s="156" t="s">
        <v>36</v>
      </c>
      <c r="E2" s="150" t="s">
        <v>15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1"/>
    </row>
    <row r="3" spans="1:24" ht="66" customHeight="1" x14ac:dyDescent="0.25">
      <c r="A3" s="154"/>
      <c r="B3" s="157"/>
      <c r="C3" s="157"/>
      <c r="D3" s="157"/>
      <c r="E3" s="150" t="s">
        <v>16</v>
      </c>
      <c r="F3" s="151"/>
      <c r="G3" s="150" t="s">
        <v>17</v>
      </c>
      <c r="H3" s="151"/>
      <c r="I3" s="150" t="s">
        <v>18</v>
      </c>
      <c r="J3" s="151"/>
      <c r="K3" s="150" t="s">
        <v>19</v>
      </c>
      <c r="L3" s="151"/>
      <c r="M3" s="150" t="s">
        <v>20</v>
      </c>
      <c r="N3" s="151"/>
      <c r="O3" s="150" t="s">
        <v>21</v>
      </c>
      <c r="P3" s="151"/>
      <c r="Q3" s="150" t="s">
        <v>37</v>
      </c>
      <c r="R3" s="151"/>
      <c r="S3" s="150" t="s">
        <v>45</v>
      </c>
      <c r="T3" s="151"/>
      <c r="U3" s="150" t="s">
        <v>46</v>
      </c>
      <c r="V3" s="151"/>
      <c r="W3" s="150" t="s">
        <v>22</v>
      </c>
      <c r="X3" s="151"/>
    </row>
    <row r="4" spans="1:24" ht="64.5" customHeight="1" x14ac:dyDescent="0.25">
      <c r="A4" s="155"/>
      <c r="B4" s="158"/>
      <c r="C4" s="158"/>
      <c r="D4" s="158"/>
      <c r="E4" s="79" t="s">
        <v>14</v>
      </c>
      <c r="F4" s="79" t="s">
        <v>23</v>
      </c>
      <c r="G4" s="79" t="s">
        <v>14</v>
      </c>
      <c r="H4" s="79" t="s">
        <v>24</v>
      </c>
      <c r="I4" s="79" t="s">
        <v>14</v>
      </c>
      <c r="J4" s="79" t="s">
        <v>24</v>
      </c>
      <c r="K4" s="79" t="s">
        <v>14</v>
      </c>
      <c r="L4" s="79" t="s">
        <v>24</v>
      </c>
      <c r="M4" s="79" t="s">
        <v>14</v>
      </c>
      <c r="N4" s="79" t="s">
        <v>24</v>
      </c>
      <c r="O4" s="79" t="s">
        <v>14</v>
      </c>
      <c r="P4" s="79" t="s">
        <v>24</v>
      </c>
      <c r="Q4" s="79" t="s">
        <v>14</v>
      </c>
      <c r="R4" s="79" t="s">
        <v>24</v>
      </c>
      <c r="S4" s="79" t="s">
        <v>14</v>
      </c>
      <c r="T4" s="79" t="s">
        <v>24</v>
      </c>
      <c r="U4" s="79" t="s">
        <v>14</v>
      </c>
      <c r="V4" s="79" t="s">
        <v>24</v>
      </c>
      <c r="W4" s="79" t="s">
        <v>14</v>
      </c>
      <c r="X4" s="79" t="s">
        <v>24</v>
      </c>
    </row>
    <row r="5" spans="1:24" x14ac:dyDescent="0.25">
      <c r="A5" s="71" t="s">
        <v>13</v>
      </c>
      <c r="B5" s="71" t="s">
        <v>25</v>
      </c>
      <c r="C5" s="71">
        <v>1</v>
      </c>
      <c r="D5" s="71">
        <v>2</v>
      </c>
      <c r="E5" s="71">
        <v>3</v>
      </c>
      <c r="F5" s="71">
        <v>4</v>
      </c>
      <c r="G5" s="71">
        <v>5</v>
      </c>
      <c r="H5" s="71">
        <v>6</v>
      </c>
      <c r="I5" s="71">
        <v>7</v>
      </c>
      <c r="J5" s="71">
        <v>8</v>
      </c>
      <c r="K5" s="71">
        <v>9</v>
      </c>
      <c r="L5" s="71">
        <v>10</v>
      </c>
      <c r="M5" s="71">
        <v>11</v>
      </c>
      <c r="N5" s="71">
        <v>12</v>
      </c>
      <c r="O5" s="71">
        <v>13</v>
      </c>
      <c r="P5" s="71">
        <v>14</v>
      </c>
      <c r="Q5" s="71">
        <v>15</v>
      </c>
      <c r="R5" s="71">
        <v>16</v>
      </c>
      <c r="S5" s="71">
        <v>17</v>
      </c>
      <c r="T5" s="71">
        <v>18</v>
      </c>
      <c r="U5" s="71">
        <v>19</v>
      </c>
      <c r="V5" s="71">
        <v>20</v>
      </c>
      <c r="W5" s="71">
        <v>21</v>
      </c>
      <c r="X5" s="71">
        <v>22</v>
      </c>
    </row>
    <row r="6" spans="1:24" ht="31.5" x14ac:dyDescent="0.25">
      <c r="A6" s="75" t="s">
        <v>42</v>
      </c>
      <c r="B6" s="76" t="s">
        <v>2</v>
      </c>
      <c r="C6" s="70">
        <f t="shared" ref="C6:C26" si="0">E6+G6+I6+K6+M6+O6+Q6+S6+U6+W6</f>
        <v>46</v>
      </c>
      <c r="D6" s="70">
        <f t="shared" ref="D6:D26" si="1">F6+H6+J6+L6+N6+P6+R6+T6+V6+X6</f>
        <v>11</v>
      </c>
      <c r="E6" s="73">
        <v>28</v>
      </c>
      <c r="F6" s="73">
        <v>5</v>
      </c>
      <c r="G6" s="73"/>
      <c r="H6" s="73"/>
      <c r="I6" s="73">
        <v>3</v>
      </c>
      <c r="J6" s="73"/>
      <c r="K6" s="73"/>
      <c r="L6" s="73"/>
      <c r="M6" s="73">
        <v>15</v>
      </c>
      <c r="N6" s="73">
        <v>6</v>
      </c>
      <c r="O6" s="73"/>
      <c r="P6" s="73"/>
      <c r="Q6" s="73"/>
      <c r="R6" s="73"/>
      <c r="S6" s="73"/>
      <c r="T6" s="73"/>
      <c r="U6" s="73"/>
      <c r="V6" s="73"/>
      <c r="W6" s="73"/>
      <c r="X6" s="73"/>
    </row>
    <row r="7" spans="1:24" ht="34.5" x14ac:dyDescent="0.25">
      <c r="A7" s="75" t="s">
        <v>47</v>
      </c>
      <c r="B7" s="76" t="s">
        <v>3</v>
      </c>
      <c r="C7" s="70">
        <f t="shared" si="0"/>
        <v>25638</v>
      </c>
      <c r="D7" s="70">
        <f t="shared" si="1"/>
        <v>4491</v>
      </c>
      <c r="E7" s="73">
        <v>12552</v>
      </c>
      <c r="F7" s="73">
        <v>1353</v>
      </c>
      <c r="G7" s="73"/>
      <c r="H7" s="73"/>
      <c r="I7" s="73">
        <v>2048</v>
      </c>
      <c r="J7" s="73"/>
      <c r="K7" s="73"/>
      <c r="L7" s="73"/>
      <c r="M7" s="73">
        <v>11038</v>
      </c>
      <c r="N7" s="73">
        <v>3138</v>
      </c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ht="34.5" x14ac:dyDescent="0.25">
      <c r="A8" s="75" t="s">
        <v>48</v>
      </c>
      <c r="B8" s="76" t="s">
        <v>4</v>
      </c>
      <c r="C8" s="70">
        <f t="shared" si="0"/>
        <v>577</v>
      </c>
      <c r="D8" s="70">
        <f t="shared" si="1"/>
        <v>0</v>
      </c>
      <c r="E8" s="73">
        <v>187</v>
      </c>
      <c r="F8" s="73"/>
      <c r="G8" s="73"/>
      <c r="H8" s="73"/>
      <c r="I8" s="73">
        <v>257</v>
      </c>
      <c r="J8" s="73"/>
      <c r="K8" s="73"/>
      <c r="L8" s="73"/>
      <c r="M8" s="73">
        <v>133</v>
      </c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 x14ac:dyDescent="0.25">
      <c r="A9" s="78" t="s">
        <v>26</v>
      </c>
      <c r="B9" s="77" t="s">
        <v>5</v>
      </c>
      <c r="C9" s="70">
        <f t="shared" si="0"/>
        <v>24</v>
      </c>
      <c r="D9" s="70">
        <f t="shared" si="1"/>
        <v>3</v>
      </c>
      <c r="E9" s="69">
        <v>16</v>
      </c>
      <c r="F9" s="69">
        <v>1</v>
      </c>
      <c r="G9" s="69"/>
      <c r="H9" s="69"/>
      <c r="I9" s="69">
        <v>3</v>
      </c>
      <c r="J9" s="69"/>
      <c r="K9" s="69"/>
      <c r="L9" s="69"/>
      <c r="M9" s="69">
        <v>5</v>
      </c>
      <c r="N9" s="69">
        <v>2</v>
      </c>
      <c r="O9" s="69"/>
      <c r="P9" s="69"/>
      <c r="Q9" s="69"/>
      <c r="R9" s="69"/>
      <c r="S9" s="69"/>
      <c r="T9" s="69"/>
      <c r="U9" s="69"/>
      <c r="V9" s="69"/>
      <c r="W9" s="69"/>
      <c r="X9" s="69"/>
    </row>
    <row r="10" spans="1:24" ht="31.5" x14ac:dyDescent="0.25">
      <c r="A10" s="75" t="s">
        <v>43</v>
      </c>
      <c r="B10" s="76" t="s">
        <v>8</v>
      </c>
      <c r="C10" s="70">
        <f t="shared" si="0"/>
        <v>20</v>
      </c>
      <c r="D10" s="70">
        <f t="shared" si="1"/>
        <v>3</v>
      </c>
      <c r="E10" s="73">
        <v>13</v>
      </c>
      <c r="F10" s="73">
        <v>1</v>
      </c>
      <c r="G10" s="73"/>
      <c r="H10" s="73"/>
      <c r="I10" s="73">
        <v>2</v>
      </c>
      <c r="J10" s="73"/>
      <c r="K10" s="73"/>
      <c r="L10" s="73"/>
      <c r="M10" s="73">
        <v>5</v>
      </c>
      <c r="N10" s="73">
        <v>2</v>
      </c>
      <c r="O10" s="73"/>
      <c r="P10" s="73"/>
      <c r="Q10" s="73"/>
      <c r="R10" s="73"/>
      <c r="S10" s="73"/>
      <c r="T10" s="73"/>
      <c r="U10" s="73"/>
      <c r="V10" s="73"/>
      <c r="W10" s="73"/>
      <c r="X10" s="73"/>
    </row>
    <row r="11" spans="1:24" x14ac:dyDescent="0.25">
      <c r="A11" s="72" t="s">
        <v>27</v>
      </c>
      <c r="B11" s="77" t="s">
        <v>7</v>
      </c>
      <c r="C11" s="70">
        <f t="shared" si="0"/>
        <v>4</v>
      </c>
      <c r="D11" s="70">
        <f t="shared" si="1"/>
        <v>0</v>
      </c>
      <c r="E11" s="69">
        <v>3</v>
      </c>
      <c r="F11" s="69"/>
      <c r="G11" s="69"/>
      <c r="H11" s="69"/>
      <c r="I11" s="69">
        <v>1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1:24" x14ac:dyDescent="0.25">
      <c r="A12" s="72" t="s">
        <v>28</v>
      </c>
      <c r="B12" s="77" t="s">
        <v>6</v>
      </c>
      <c r="C12" s="70">
        <f t="shared" si="0"/>
        <v>0</v>
      </c>
      <c r="D12" s="70">
        <f t="shared" si="1"/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</row>
    <row r="13" spans="1:24" x14ac:dyDescent="0.25">
      <c r="A13" s="72" t="s">
        <v>29</v>
      </c>
      <c r="B13" s="77" t="s">
        <v>10</v>
      </c>
      <c r="C13" s="70">
        <f t="shared" si="0"/>
        <v>0</v>
      </c>
      <c r="D13" s="70">
        <f t="shared" si="1"/>
        <v>0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</row>
    <row r="14" spans="1:24" ht="47.25" x14ac:dyDescent="0.25">
      <c r="A14" s="75" t="s">
        <v>44</v>
      </c>
      <c r="B14" s="76" t="s">
        <v>9</v>
      </c>
      <c r="C14" s="70">
        <f t="shared" si="0"/>
        <v>38</v>
      </c>
      <c r="D14" s="70">
        <f t="shared" si="1"/>
        <v>11</v>
      </c>
      <c r="E14" s="73">
        <v>21</v>
      </c>
      <c r="F14" s="73">
        <v>4</v>
      </c>
      <c r="G14" s="73"/>
      <c r="H14" s="73"/>
      <c r="I14" s="73">
        <v>3</v>
      </c>
      <c r="J14" s="73"/>
      <c r="K14" s="73"/>
      <c r="L14" s="73"/>
      <c r="M14" s="73">
        <v>14</v>
      </c>
      <c r="N14" s="73">
        <v>7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</row>
    <row r="15" spans="1:24" ht="31.5" x14ac:dyDescent="0.25">
      <c r="A15" s="75" t="s">
        <v>38</v>
      </c>
      <c r="B15" s="74">
        <v>10</v>
      </c>
      <c r="C15" s="70">
        <f t="shared" si="0"/>
        <v>27</v>
      </c>
      <c r="D15" s="70">
        <f t="shared" si="1"/>
        <v>7</v>
      </c>
      <c r="E15" s="73">
        <v>20</v>
      </c>
      <c r="F15" s="73">
        <v>4</v>
      </c>
      <c r="G15" s="73"/>
      <c r="H15" s="73"/>
      <c r="I15" s="73"/>
      <c r="J15" s="73"/>
      <c r="K15" s="73"/>
      <c r="L15" s="73"/>
      <c r="M15" s="73">
        <v>7</v>
      </c>
      <c r="N15" s="73">
        <v>3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</row>
    <row r="16" spans="1:24" x14ac:dyDescent="0.25">
      <c r="A16" s="72" t="s">
        <v>30</v>
      </c>
      <c r="B16" s="71">
        <v>11</v>
      </c>
      <c r="C16" s="70">
        <f t="shared" si="0"/>
        <v>17</v>
      </c>
      <c r="D16" s="70">
        <f t="shared" si="1"/>
        <v>9</v>
      </c>
      <c r="E16" s="69">
        <v>5</v>
      </c>
      <c r="F16" s="69">
        <v>3</v>
      </c>
      <c r="G16" s="69"/>
      <c r="H16" s="69"/>
      <c r="I16" s="69"/>
      <c r="J16" s="69"/>
      <c r="K16" s="69"/>
      <c r="L16" s="69"/>
      <c r="M16" s="69">
        <v>12</v>
      </c>
      <c r="N16" s="69">
        <v>6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</row>
    <row r="17" spans="1:24" x14ac:dyDescent="0.25">
      <c r="A17" s="72" t="s">
        <v>31</v>
      </c>
      <c r="B17" s="71">
        <v>12</v>
      </c>
      <c r="C17" s="70">
        <f t="shared" si="0"/>
        <v>20</v>
      </c>
      <c r="D17" s="70">
        <f t="shared" si="1"/>
        <v>1</v>
      </c>
      <c r="E17" s="69">
        <v>14</v>
      </c>
      <c r="F17" s="69"/>
      <c r="G17" s="69"/>
      <c r="H17" s="69"/>
      <c r="I17" s="69">
        <v>2</v>
      </c>
      <c r="J17" s="69"/>
      <c r="K17" s="69"/>
      <c r="L17" s="69"/>
      <c r="M17" s="69">
        <v>4</v>
      </c>
      <c r="N17" s="69">
        <v>1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spans="1:24" ht="31.5" x14ac:dyDescent="0.25">
      <c r="A18" s="72" t="s">
        <v>74</v>
      </c>
      <c r="B18" s="160">
        <v>13</v>
      </c>
      <c r="C18" s="70">
        <f t="shared" si="0"/>
        <v>3</v>
      </c>
      <c r="D18" s="70">
        <f t="shared" si="1"/>
        <v>0</v>
      </c>
      <c r="E18" s="69"/>
      <c r="F18" s="69"/>
      <c r="G18" s="69"/>
      <c r="H18" s="69"/>
      <c r="I18" s="69">
        <v>1</v>
      </c>
      <c r="J18" s="69"/>
      <c r="K18" s="69"/>
      <c r="L18" s="69"/>
      <c r="M18" s="69">
        <v>2</v>
      </c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1:24" x14ac:dyDescent="0.25">
      <c r="A19" s="72" t="s">
        <v>1</v>
      </c>
      <c r="B19" s="161"/>
      <c r="C19" s="70">
        <f t="shared" si="0"/>
        <v>0</v>
      </c>
      <c r="D19" s="70">
        <f t="shared" si="1"/>
        <v>0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</row>
    <row r="20" spans="1:24" ht="47.25" x14ac:dyDescent="0.25">
      <c r="A20" s="75" t="s">
        <v>40</v>
      </c>
      <c r="B20" s="74">
        <v>14</v>
      </c>
      <c r="C20" s="70">
        <f t="shared" si="0"/>
        <v>7</v>
      </c>
      <c r="D20" s="70">
        <f t="shared" si="1"/>
        <v>2</v>
      </c>
      <c r="E20" s="73">
        <v>5</v>
      </c>
      <c r="F20" s="73">
        <v>1</v>
      </c>
      <c r="G20" s="73"/>
      <c r="H20" s="73"/>
      <c r="I20" s="73"/>
      <c r="J20" s="73"/>
      <c r="K20" s="73"/>
      <c r="L20" s="73"/>
      <c r="M20" s="73">
        <v>2</v>
      </c>
      <c r="N20" s="73">
        <v>1</v>
      </c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1:24" ht="47.25" x14ac:dyDescent="0.25">
      <c r="A21" s="75" t="s">
        <v>41</v>
      </c>
      <c r="B21" s="74">
        <v>15</v>
      </c>
      <c r="C21" s="70">
        <f t="shared" si="0"/>
        <v>0</v>
      </c>
      <c r="D21" s="70">
        <f t="shared" si="1"/>
        <v>0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1:24" ht="78.75" x14ac:dyDescent="0.25">
      <c r="A22" s="75" t="s">
        <v>39</v>
      </c>
      <c r="B22" s="74">
        <v>16</v>
      </c>
      <c r="C22" s="70">
        <f t="shared" si="0"/>
        <v>12</v>
      </c>
      <c r="D22" s="70">
        <f t="shared" si="1"/>
        <v>2</v>
      </c>
      <c r="E22" s="73">
        <v>9</v>
      </c>
      <c r="F22" s="73">
        <v>1</v>
      </c>
      <c r="G22" s="73"/>
      <c r="H22" s="73"/>
      <c r="I22" s="73"/>
      <c r="J22" s="73"/>
      <c r="K22" s="73"/>
      <c r="L22" s="73"/>
      <c r="M22" s="73">
        <v>3</v>
      </c>
      <c r="N22" s="73">
        <v>1</v>
      </c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x14ac:dyDescent="0.25">
      <c r="A23" s="72" t="s">
        <v>32</v>
      </c>
      <c r="B23" s="71">
        <v>17</v>
      </c>
      <c r="C23" s="70">
        <f t="shared" si="0"/>
        <v>12</v>
      </c>
      <c r="D23" s="70">
        <f t="shared" si="1"/>
        <v>2</v>
      </c>
      <c r="E23" s="69">
        <v>9</v>
      </c>
      <c r="F23" s="69">
        <v>1</v>
      </c>
      <c r="G23" s="69"/>
      <c r="H23" s="69"/>
      <c r="I23" s="69"/>
      <c r="J23" s="69"/>
      <c r="K23" s="69"/>
      <c r="L23" s="69"/>
      <c r="M23" s="69">
        <v>3</v>
      </c>
      <c r="N23" s="69">
        <v>1</v>
      </c>
      <c r="O23" s="69"/>
      <c r="P23" s="69"/>
      <c r="Q23" s="69"/>
      <c r="R23" s="69"/>
      <c r="S23" s="69"/>
      <c r="T23" s="69"/>
      <c r="U23" s="69"/>
      <c r="V23" s="69"/>
      <c r="W23" s="69"/>
      <c r="X23" s="69"/>
    </row>
    <row r="24" spans="1:24" x14ac:dyDescent="0.25">
      <c r="A24" s="72" t="s">
        <v>33</v>
      </c>
      <c r="B24" s="71">
        <v>18</v>
      </c>
      <c r="C24" s="70">
        <f t="shared" si="0"/>
        <v>0</v>
      </c>
      <c r="D24" s="70">
        <f t="shared" si="1"/>
        <v>0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1:24" x14ac:dyDescent="0.25">
      <c r="A25" s="72" t="s">
        <v>34</v>
      </c>
      <c r="B25" s="71">
        <v>19</v>
      </c>
      <c r="C25" s="70">
        <f t="shared" si="0"/>
        <v>0</v>
      </c>
      <c r="D25" s="70">
        <f t="shared" si="1"/>
        <v>0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</row>
    <row r="26" spans="1:24" x14ac:dyDescent="0.25">
      <c r="A26" s="72" t="s">
        <v>35</v>
      </c>
      <c r="B26" s="71">
        <v>20</v>
      </c>
      <c r="C26" s="70">
        <f t="shared" si="0"/>
        <v>0</v>
      </c>
      <c r="D26" s="70">
        <f t="shared" si="1"/>
        <v>0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</row>
  </sheetData>
  <mergeCells count="17">
    <mergeCell ref="B18:B19"/>
    <mergeCell ref="M3:N3"/>
    <mergeCell ref="O3:P3"/>
    <mergeCell ref="Q3:R3"/>
    <mergeCell ref="S3:T3"/>
    <mergeCell ref="K3:L3"/>
    <mergeCell ref="W3:X3"/>
    <mergeCell ref="A1:X1"/>
    <mergeCell ref="A2:A4"/>
    <mergeCell ref="B2:B4"/>
    <mergeCell ref="C2:C4"/>
    <mergeCell ref="D2:D4"/>
    <mergeCell ref="E2:X2"/>
    <mergeCell ref="E3:F3"/>
    <mergeCell ref="G3:H3"/>
    <mergeCell ref="I3:J3"/>
    <mergeCell ref="U3:V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57" zoomScaleNormal="70" zoomScaleSheetLayoutView="57" workbookViewId="0">
      <selection activeCell="X24" sqref="X24"/>
    </sheetView>
  </sheetViews>
  <sheetFormatPr defaultRowHeight="15" x14ac:dyDescent="0.25"/>
  <cols>
    <col min="1" max="1" width="35" customWidth="1"/>
    <col min="2" max="2" width="5.7109375" customWidth="1"/>
    <col min="3" max="3" width="11.42578125" customWidth="1"/>
    <col min="4" max="4" width="11.85546875" customWidth="1"/>
    <col min="5" max="5" width="10.5703125" customWidth="1"/>
    <col min="6" max="6" width="10" customWidth="1"/>
    <col min="7" max="7" width="8.42578125" customWidth="1"/>
    <col min="8" max="8" width="11.28515625" customWidth="1"/>
    <col min="9" max="9" width="10.28515625" customWidth="1"/>
    <col min="10" max="10" width="12" customWidth="1"/>
    <col min="11" max="12" width="8.42578125" customWidth="1"/>
    <col min="13" max="13" width="11.7109375" customWidth="1"/>
    <col min="14" max="14" width="11.28515625" customWidth="1"/>
    <col min="15" max="15" width="9" customWidth="1"/>
    <col min="16" max="16" width="9.7109375" customWidth="1"/>
    <col min="17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70</v>
      </c>
      <c r="D6" s="16">
        <f t="shared" ref="D6:D26" si="1">F6+H6+J6+L6+N6+P6+R6+T6+V6+X6</f>
        <v>7</v>
      </c>
      <c r="E6" s="2">
        <v>44</v>
      </c>
      <c r="F6" s="2">
        <v>6</v>
      </c>
      <c r="G6" s="2"/>
      <c r="H6" s="2"/>
      <c r="I6" s="2">
        <v>5</v>
      </c>
      <c r="J6" s="2"/>
      <c r="K6" s="2"/>
      <c r="L6" s="2"/>
      <c r="M6" s="2">
        <v>17</v>
      </c>
      <c r="N6" s="2">
        <v>1</v>
      </c>
      <c r="O6" s="2">
        <v>1</v>
      </c>
      <c r="P6" s="2"/>
      <c r="Q6" s="2"/>
      <c r="R6" s="2"/>
      <c r="S6" s="2">
        <v>1</v>
      </c>
      <c r="T6" s="2"/>
      <c r="U6" s="2">
        <v>1</v>
      </c>
      <c r="V6" s="2"/>
      <c r="W6" s="2">
        <v>1</v>
      </c>
      <c r="X6" s="2"/>
    </row>
    <row r="7" spans="1:24" ht="41.25" customHeight="1" x14ac:dyDescent="0.25">
      <c r="A7" s="20" t="s">
        <v>47</v>
      </c>
      <c r="B7" s="22" t="s">
        <v>3</v>
      </c>
      <c r="C7" s="16">
        <f t="shared" si="0"/>
        <v>37975.600000000006</v>
      </c>
      <c r="D7" s="16">
        <f t="shared" si="1"/>
        <v>2774</v>
      </c>
      <c r="E7" s="2">
        <v>19627.400000000001</v>
      </c>
      <c r="F7" s="2">
        <v>2485</v>
      </c>
      <c r="G7" s="2"/>
      <c r="H7" s="2"/>
      <c r="I7" s="2">
        <v>3284.5</v>
      </c>
      <c r="J7" s="2"/>
      <c r="K7" s="2"/>
      <c r="L7" s="2"/>
      <c r="M7" s="2">
        <v>12399.7</v>
      </c>
      <c r="N7" s="2">
        <v>289</v>
      </c>
      <c r="O7" s="2">
        <v>718.2</v>
      </c>
      <c r="P7" s="2"/>
      <c r="Q7" s="2"/>
      <c r="R7" s="2"/>
      <c r="S7" s="2">
        <v>1126</v>
      </c>
      <c r="T7" s="2"/>
      <c r="U7" s="2">
        <v>119.8</v>
      </c>
      <c r="V7" s="2"/>
      <c r="W7" s="2">
        <v>700</v>
      </c>
      <c r="X7" s="2"/>
    </row>
    <row r="8" spans="1:24" ht="41.25" customHeight="1" x14ac:dyDescent="0.25">
      <c r="A8" s="20" t="s">
        <v>48</v>
      </c>
      <c r="B8" s="22" t="s">
        <v>4</v>
      </c>
      <c r="C8" s="16">
        <f t="shared" si="0"/>
        <v>1799.1</v>
      </c>
      <c r="D8" s="16">
        <f t="shared" si="1"/>
        <v>0</v>
      </c>
      <c r="E8" s="2">
        <v>152</v>
      </c>
      <c r="F8" s="2"/>
      <c r="G8" s="2"/>
      <c r="H8" s="2"/>
      <c r="I8" s="2">
        <v>1179.0999999999999</v>
      </c>
      <c r="J8" s="2"/>
      <c r="K8" s="2"/>
      <c r="L8" s="2"/>
      <c r="M8" s="2">
        <v>468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1.25" customHeight="1" x14ac:dyDescent="0.25">
      <c r="A9" s="24" t="s">
        <v>26</v>
      </c>
      <c r="B9" s="23" t="s">
        <v>5</v>
      </c>
      <c r="C9" s="16">
        <f t="shared" si="0"/>
        <v>62</v>
      </c>
      <c r="D9" s="16">
        <f t="shared" si="1"/>
        <v>6</v>
      </c>
      <c r="E9" s="3">
        <v>41</v>
      </c>
      <c r="F9" s="3">
        <v>6</v>
      </c>
      <c r="G9" s="3"/>
      <c r="H9" s="3"/>
      <c r="I9" s="3">
        <v>4</v>
      </c>
      <c r="J9" s="3"/>
      <c r="K9" s="3"/>
      <c r="L9" s="3"/>
      <c r="M9" s="3">
        <v>13</v>
      </c>
      <c r="N9" s="3"/>
      <c r="O9" s="3">
        <v>1</v>
      </c>
      <c r="P9" s="3"/>
      <c r="Q9" s="3"/>
      <c r="R9" s="3"/>
      <c r="S9" s="3">
        <v>1</v>
      </c>
      <c r="T9" s="3"/>
      <c r="U9" s="3">
        <v>1</v>
      </c>
      <c r="V9" s="3"/>
      <c r="W9" s="3">
        <v>1</v>
      </c>
      <c r="X9" s="3"/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50</v>
      </c>
      <c r="D10" s="16">
        <f t="shared" si="1"/>
        <v>4</v>
      </c>
      <c r="E10" s="2">
        <v>33</v>
      </c>
      <c r="F10" s="2">
        <v>4</v>
      </c>
      <c r="G10" s="2"/>
      <c r="H10" s="2"/>
      <c r="I10" s="2">
        <v>2</v>
      </c>
      <c r="J10" s="2"/>
      <c r="K10" s="2"/>
      <c r="L10" s="2"/>
      <c r="M10" s="2">
        <v>11</v>
      </c>
      <c r="N10" s="2"/>
      <c r="O10" s="2">
        <v>1</v>
      </c>
      <c r="P10" s="2"/>
      <c r="Q10" s="2"/>
      <c r="R10" s="2"/>
      <c r="S10" s="2">
        <v>1</v>
      </c>
      <c r="T10" s="2"/>
      <c r="U10" s="2">
        <v>1</v>
      </c>
      <c r="V10" s="2"/>
      <c r="W10" s="2">
        <v>1</v>
      </c>
      <c r="X10" s="2"/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3</v>
      </c>
      <c r="D11" s="16">
        <f t="shared" si="1"/>
        <v>1</v>
      </c>
      <c r="E11" s="3">
        <v>3</v>
      </c>
      <c r="F11" s="3">
        <v>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7</v>
      </c>
      <c r="D12" s="16">
        <f t="shared" si="1"/>
        <v>1</v>
      </c>
      <c r="E12" s="3">
        <v>5</v>
      </c>
      <c r="F12" s="3">
        <v>1</v>
      </c>
      <c r="G12" s="3"/>
      <c r="H12" s="3"/>
      <c r="I12" s="3"/>
      <c r="J12" s="3"/>
      <c r="K12" s="3"/>
      <c r="L12" s="3"/>
      <c r="M12" s="3">
        <v>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2</v>
      </c>
      <c r="D13" s="16">
        <f t="shared" si="1"/>
        <v>0</v>
      </c>
      <c r="E13" s="3"/>
      <c r="F13" s="3"/>
      <c r="G13" s="3"/>
      <c r="H13" s="3"/>
      <c r="I13" s="3">
        <v>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50</v>
      </c>
      <c r="D14" s="16">
        <f t="shared" si="1"/>
        <v>6</v>
      </c>
      <c r="E14" s="2">
        <v>39</v>
      </c>
      <c r="F14" s="2">
        <v>6</v>
      </c>
      <c r="G14" s="2"/>
      <c r="H14" s="2"/>
      <c r="I14" s="2">
        <v>4</v>
      </c>
      <c r="J14" s="2"/>
      <c r="K14" s="2"/>
      <c r="L14" s="2"/>
      <c r="M14" s="2">
        <v>4</v>
      </c>
      <c r="N14" s="2"/>
      <c r="O14" s="2">
        <v>1</v>
      </c>
      <c r="P14" s="2"/>
      <c r="Q14" s="2"/>
      <c r="R14" s="2"/>
      <c r="S14" s="2">
        <v>1</v>
      </c>
      <c r="T14" s="2"/>
      <c r="U14" s="2">
        <v>1</v>
      </c>
      <c r="V14" s="2"/>
      <c r="W14" s="2"/>
      <c r="X14" s="2"/>
    </row>
    <row r="15" spans="1:24" ht="41.25" customHeight="1" x14ac:dyDescent="0.25">
      <c r="A15" s="20" t="s">
        <v>38</v>
      </c>
      <c r="B15" s="21">
        <v>10</v>
      </c>
      <c r="C15" s="16">
        <f t="shared" si="0"/>
        <v>55</v>
      </c>
      <c r="D15" s="16">
        <f t="shared" si="1"/>
        <v>5</v>
      </c>
      <c r="E15" s="2">
        <v>37</v>
      </c>
      <c r="F15" s="2">
        <v>5</v>
      </c>
      <c r="G15" s="2"/>
      <c r="H15" s="2"/>
      <c r="I15" s="2">
        <v>1</v>
      </c>
      <c r="J15" s="2"/>
      <c r="K15" s="2"/>
      <c r="L15" s="2"/>
      <c r="M15" s="2">
        <v>14</v>
      </c>
      <c r="N15" s="2"/>
      <c r="O15" s="2"/>
      <c r="P15" s="2"/>
      <c r="Q15" s="2"/>
      <c r="R15" s="2"/>
      <c r="S15" s="2">
        <v>2</v>
      </c>
      <c r="T15" s="2"/>
      <c r="U15" s="2">
        <v>1</v>
      </c>
      <c r="V15" s="2"/>
      <c r="W15" s="2"/>
      <c r="X15" s="2"/>
    </row>
    <row r="16" spans="1:24" ht="41.25" customHeight="1" x14ac:dyDescent="0.25">
      <c r="A16" s="18" t="s">
        <v>30</v>
      </c>
      <c r="B16" s="28">
        <v>11</v>
      </c>
      <c r="C16" s="16">
        <f t="shared" si="0"/>
        <v>36</v>
      </c>
      <c r="D16" s="16">
        <f t="shared" si="1"/>
        <v>5</v>
      </c>
      <c r="E16" s="3">
        <v>14</v>
      </c>
      <c r="F16" s="3">
        <v>4</v>
      </c>
      <c r="G16" s="3"/>
      <c r="H16" s="3"/>
      <c r="I16" s="3">
        <v>1</v>
      </c>
      <c r="J16" s="3"/>
      <c r="K16" s="3"/>
      <c r="L16" s="3"/>
      <c r="M16" s="3">
        <v>14</v>
      </c>
      <c r="N16" s="3">
        <v>1</v>
      </c>
      <c r="O16" s="3">
        <v>5</v>
      </c>
      <c r="P16" s="3"/>
      <c r="Q16" s="3"/>
      <c r="R16" s="3"/>
      <c r="S16" s="3">
        <v>2</v>
      </c>
      <c r="T16" s="3"/>
      <c r="U16" s="3"/>
      <c r="V16" s="3"/>
      <c r="W16" s="3"/>
      <c r="X16" s="3"/>
    </row>
    <row r="17" spans="1:24" ht="41.25" customHeight="1" x14ac:dyDescent="0.25">
      <c r="A17" s="18" t="s">
        <v>31</v>
      </c>
      <c r="B17" s="28">
        <v>12</v>
      </c>
      <c r="C17" s="16">
        <f t="shared" si="0"/>
        <v>29</v>
      </c>
      <c r="D17" s="16">
        <f t="shared" si="1"/>
        <v>2</v>
      </c>
      <c r="E17" s="3">
        <v>16</v>
      </c>
      <c r="F17" s="3">
        <v>2</v>
      </c>
      <c r="G17" s="3"/>
      <c r="H17" s="3"/>
      <c r="I17" s="3"/>
      <c r="J17" s="3"/>
      <c r="K17" s="3"/>
      <c r="L17" s="3"/>
      <c r="M17" s="3">
        <v>11</v>
      </c>
      <c r="N17" s="3"/>
      <c r="O17" s="3">
        <v>1</v>
      </c>
      <c r="P17" s="3"/>
      <c r="Q17" s="3"/>
      <c r="R17" s="3"/>
      <c r="S17" s="3">
        <v>1</v>
      </c>
      <c r="T17" s="3"/>
      <c r="U17" s="3"/>
      <c r="V17" s="3"/>
      <c r="W17" s="3"/>
      <c r="X17" s="3"/>
    </row>
    <row r="18" spans="1:24" ht="41.25" customHeight="1" x14ac:dyDescent="0.25">
      <c r="A18" s="18" t="s">
        <v>1</v>
      </c>
      <c r="B18" s="133">
        <v>13</v>
      </c>
      <c r="C18" s="16">
        <f t="shared" si="0"/>
        <v>7</v>
      </c>
      <c r="D18" s="16">
        <f t="shared" si="1"/>
        <v>2</v>
      </c>
      <c r="E18" s="3">
        <v>5</v>
      </c>
      <c r="F18" s="3">
        <v>2</v>
      </c>
      <c r="G18" s="3"/>
      <c r="H18" s="3"/>
      <c r="I18" s="3"/>
      <c r="J18" s="3"/>
      <c r="K18" s="3"/>
      <c r="L18" s="3"/>
      <c r="M18" s="3">
        <v>2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7.25" x14ac:dyDescent="0.25">
      <c r="A20" s="20" t="s">
        <v>40</v>
      </c>
      <c r="B20" s="21">
        <v>14</v>
      </c>
      <c r="C20" s="16">
        <f t="shared" si="0"/>
        <v>11</v>
      </c>
      <c r="D20" s="16">
        <f t="shared" si="1"/>
        <v>2</v>
      </c>
      <c r="E20" s="2">
        <v>6</v>
      </c>
      <c r="F20" s="2">
        <v>2</v>
      </c>
      <c r="G20" s="2"/>
      <c r="H20" s="2"/>
      <c r="I20" s="2"/>
      <c r="J20" s="2"/>
      <c r="K20" s="2"/>
      <c r="L20" s="2"/>
      <c r="M20" s="2">
        <v>4</v>
      </c>
      <c r="N20" s="2"/>
      <c r="O20" s="2"/>
      <c r="P20" s="2"/>
      <c r="Q20" s="2"/>
      <c r="R20" s="2"/>
      <c r="S20" s="2"/>
      <c r="T20" s="2"/>
      <c r="U20" s="2"/>
      <c r="V20" s="2"/>
      <c r="W20" s="2">
        <v>1</v>
      </c>
      <c r="X20" s="2"/>
    </row>
    <row r="21" spans="1:24" ht="36.75" customHeight="1" x14ac:dyDescent="0.25">
      <c r="A21" s="20" t="s">
        <v>41</v>
      </c>
      <c r="B21" s="21">
        <v>15</v>
      </c>
      <c r="C21" s="16">
        <f t="shared" si="0"/>
        <v>2</v>
      </c>
      <c r="D21" s="16">
        <f t="shared" si="1"/>
        <v>1</v>
      </c>
      <c r="E21" s="2">
        <v>1</v>
      </c>
      <c r="F21" s="2">
        <v>1</v>
      </c>
      <c r="G21" s="2"/>
      <c r="H21" s="2"/>
      <c r="I21" s="2">
        <v>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63" x14ac:dyDescent="0.25">
      <c r="A22" s="20" t="s">
        <v>39</v>
      </c>
      <c r="B22" s="21">
        <v>16</v>
      </c>
      <c r="C22" s="16">
        <f t="shared" si="0"/>
        <v>33</v>
      </c>
      <c r="D22" s="16">
        <f t="shared" si="1"/>
        <v>2</v>
      </c>
      <c r="E22" s="2">
        <v>19</v>
      </c>
      <c r="F22" s="2">
        <v>2</v>
      </c>
      <c r="G22" s="2"/>
      <c r="H22" s="2"/>
      <c r="I22" s="2">
        <v>4</v>
      </c>
      <c r="J22" s="2"/>
      <c r="K22" s="2"/>
      <c r="L22" s="2"/>
      <c r="M22" s="2">
        <v>8</v>
      </c>
      <c r="N22" s="2"/>
      <c r="O22" s="2"/>
      <c r="P22" s="2"/>
      <c r="Q22" s="2"/>
      <c r="R22" s="2"/>
      <c r="S22" s="2">
        <v>1</v>
      </c>
      <c r="T22" s="2"/>
      <c r="U22" s="2">
        <v>1</v>
      </c>
      <c r="V22" s="2"/>
      <c r="W22" s="2"/>
      <c r="X22" s="2"/>
    </row>
    <row r="23" spans="1:24" ht="41.25" customHeight="1" x14ac:dyDescent="0.25">
      <c r="A23" s="18" t="s">
        <v>32</v>
      </c>
      <c r="B23" s="28">
        <v>17</v>
      </c>
      <c r="C23" s="16">
        <f t="shared" si="0"/>
        <v>33</v>
      </c>
      <c r="D23" s="16">
        <f t="shared" si="1"/>
        <v>2</v>
      </c>
      <c r="E23" s="3">
        <v>19</v>
      </c>
      <c r="F23" s="3">
        <v>2</v>
      </c>
      <c r="G23" s="3"/>
      <c r="H23" s="3"/>
      <c r="I23" s="3">
        <v>4</v>
      </c>
      <c r="J23" s="3"/>
      <c r="K23" s="3"/>
      <c r="L23" s="3"/>
      <c r="M23" s="3">
        <v>8</v>
      </c>
      <c r="N23" s="3"/>
      <c r="O23" s="3"/>
      <c r="P23" s="3"/>
      <c r="Q23" s="3"/>
      <c r="R23" s="3"/>
      <c r="S23" s="3">
        <v>1</v>
      </c>
      <c r="T23" s="3"/>
      <c r="U23" s="3">
        <v>1</v>
      </c>
      <c r="V23" s="3"/>
      <c r="W23" s="3"/>
      <c r="X23" s="3"/>
    </row>
    <row r="24" spans="1:24" ht="41.25" customHeight="1" x14ac:dyDescent="0.25">
      <c r="A24" s="18" t="s">
        <v>33</v>
      </c>
      <c r="B24" s="28">
        <v>18</v>
      </c>
      <c r="C24" s="16">
        <f t="shared" si="0"/>
        <v>0</v>
      </c>
      <c r="D24" s="16">
        <f t="shared" si="1"/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1.25" customHeight="1" x14ac:dyDescent="0.25">
      <c r="A25" s="18" t="s">
        <v>34</v>
      </c>
      <c r="B25" s="28">
        <v>19</v>
      </c>
      <c r="C25" s="16">
        <f t="shared" si="0"/>
        <v>0</v>
      </c>
      <c r="D25" s="16">
        <f t="shared" si="1"/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1.25" customHeight="1" x14ac:dyDescent="0.25">
      <c r="A26" s="18" t="s">
        <v>35</v>
      </c>
      <c r="B26" s="28">
        <v>20</v>
      </c>
      <c r="C26" s="16">
        <f t="shared" si="0"/>
        <v>0</v>
      </c>
      <c r="D26" s="16">
        <f t="shared" si="1"/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</sheetData>
  <sheetProtection algorithmName="SHA-512" hashValue="fxbHMGBNy6IulnJ5Dj2g0dWmGYPuRjh5cv1O0BkQDz4vKi9UDQsHIZ1UGDK9RivtHPSh6gqABf6BmQV4x1CQNg==" saltValue="dJixzKnoj6HZGphMbASOZQ==" spinCount="100000" sheet="1" objects="1" scenarios="1"/>
  <mergeCells count="17"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  <mergeCell ref="B18:B19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53" fitToHeight="0" orientation="landscape" r:id="rId1"/>
  <rowBreaks count="1" manualBreakCount="1">
    <brk id="17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60" zoomScaleNormal="70" workbookViewId="0">
      <selection activeCell="E26" sqref="E26"/>
    </sheetView>
  </sheetViews>
  <sheetFormatPr defaultRowHeight="15" x14ac:dyDescent="0.25"/>
  <cols>
    <col min="1" max="1" width="35" customWidth="1"/>
    <col min="2" max="2" width="5.7109375" customWidth="1"/>
    <col min="3" max="3" width="10.28515625" customWidth="1"/>
    <col min="4" max="4" width="10" customWidth="1"/>
    <col min="5" max="24" width="8.42578125" customWidth="1"/>
  </cols>
  <sheetData>
    <row r="1" spans="1:24" ht="39" customHeight="1" x14ac:dyDescent="0.25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4" ht="15.75" x14ac:dyDescent="0.25">
      <c r="A2" s="135"/>
      <c r="B2" s="167" t="s">
        <v>0</v>
      </c>
      <c r="C2" s="167" t="s">
        <v>12</v>
      </c>
      <c r="D2" s="167" t="s">
        <v>36</v>
      </c>
      <c r="E2" s="162" t="s">
        <v>15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63"/>
    </row>
    <row r="3" spans="1:24" ht="90" customHeight="1" x14ac:dyDescent="0.25">
      <c r="A3" s="136"/>
      <c r="B3" s="168"/>
      <c r="C3" s="168"/>
      <c r="D3" s="168"/>
      <c r="E3" s="162" t="s">
        <v>16</v>
      </c>
      <c r="F3" s="163"/>
      <c r="G3" s="162" t="s">
        <v>17</v>
      </c>
      <c r="H3" s="163"/>
      <c r="I3" s="162" t="s">
        <v>18</v>
      </c>
      <c r="J3" s="163"/>
      <c r="K3" s="162" t="s">
        <v>19</v>
      </c>
      <c r="L3" s="163"/>
      <c r="M3" s="162" t="s">
        <v>20</v>
      </c>
      <c r="N3" s="163"/>
      <c r="O3" s="162" t="s">
        <v>21</v>
      </c>
      <c r="P3" s="163"/>
      <c r="Q3" s="162" t="s">
        <v>37</v>
      </c>
      <c r="R3" s="163"/>
      <c r="S3" s="162" t="s">
        <v>45</v>
      </c>
      <c r="T3" s="163"/>
      <c r="U3" s="162" t="s">
        <v>46</v>
      </c>
      <c r="V3" s="163"/>
      <c r="W3" s="162" t="s">
        <v>22</v>
      </c>
      <c r="X3" s="163"/>
    </row>
    <row r="4" spans="1:24" ht="82.5" customHeight="1" x14ac:dyDescent="0.25">
      <c r="A4" s="137"/>
      <c r="B4" s="169"/>
      <c r="C4" s="169"/>
      <c r="D4" s="169"/>
      <c r="E4" s="89" t="s">
        <v>14</v>
      </c>
      <c r="F4" s="89" t="s">
        <v>23</v>
      </c>
      <c r="G4" s="89" t="s">
        <v>14</v>
      </c>
      <c r="H4" s="89" t="s">
        <v>24</v>
      </c>
      <c r="I4" s="89" t="s">
        <v>14</v>
      </c>
      <c r="J4" s="89" t="s">
        <v>24</v>
      </c>
      <c r="K4" s="89" t="s">
        <v>14</v>
      </c>
      <c r="L4" s="89" t="s">
        <v>24</v>
      </c>
      <c r="M4" s="89" t="s">
        <v>14</v>
      </c>
      <c r="N4" s="89" t="s">
        <v>24</v>
      </c>
      <c r="O4" s="89" t="s">
        <v>14</v>
      </c>
      <c r="P4" s="89" t="s">
        <v>24</v>
      </c>
      <c r="Q4" s="89" t="s">
        <v>14</v>
      </c>
      <c r="R4" s="89" t="s">
        <v>24</v>
      </c>
      <c r="S4" s="89" t="s">
        <v>14</v>
      </c>
      <c r="T4" s="89" t="s">
        <v>24</v>
      </c>
      <c r="U4" s="89" t="s">
        <v>14</v>
      </c>
      <c r="V4" s="89" t="s">
        <v>24</v>
      </c>
      <c r="W4" s="89" t="s">
        <v>14</v>
      </c>
      <c r="X4" s="89" t="s">
        <v>24</v>
      </c>
    </row>
    <row r="5" spans="1:24" ht="18" customHeight="1" x14ac:dyDescent="0.25">
      <c r="A5" s="81" t="s">
        <v>13</v>
      </c>
      <c r="B5" s="81" t="s">
        <v>25</v>
      </c>
      <c r="C5" s="81">
        <v>1</v>
      </c>
      <c r="D5" s="81">
        <v>2</v>
      </c>
      <c r="E5" s="81">
        <v>3</v>
      </c>
      <c r="F5" s="81">
        <v>4</v>
      </c>
      <c r="G5" s="81">
        <v>5</v>
      </c>
      <c r="H5" s="81">
        <v>6</v>
      </c>
      <c r="I5" s="81">
        <v>7</v>
      </c>
      <c r="J5" s="81">
        <v>8</v>
      </c>
      <c r="K5" s="81">
        <v>9</v>
      </c>
      <c r="L5" s="81">
        <v>10</v>
      </c>
      <c r="M5" s="81">
        <v>11</v>
      </c>
      <c r="N5" s="81">
        <v>12</v>
      </c>
      <c r="O5" s="81">
        <v>13</v>
      </c>
      <c r="P5" s="81">
        <v>14</v>
      </c>
      <c r="Q5" s="81">
        <v>15</v>
      </c>
      <c r="R5" s="81">
        <v>16</v>
      </c>
      <c r="S5" s="81">
        <v>17</v>
      </c>
      <c r="T5" s="81">
        <v>18</v>
      </c>
      <c r="U5" s="81">
        <v>19</v>
      </c>
      <c r="V5" s="81">
        <v>20</v>
      </c>
      <c r="W5" s="81">
        <v>21</v>
      </c>
      <c r="X5" s="81">
        <v>22</v>
      </c>
    </row>
    <row r="6" spans="1:24" ht="41.25" customHeight="1" x14ac:dyDescent="0.25">
      <c r="A6" s="85" t="s">
        <v>42</v>
      </c>
      <c r="B6" s="86" t="s">
        <v>2</v>
      </c>
      <c r="C6" s="16">
        <f t="shared" ref="C6:C26" si="0">E6+G6+I6+K6+M6+O6+Q6+S6+U6+W6</f>
        <v>44</v>
      </c>
      <c r="D6" s="16">
        <f t="shared" ref="D6:D26" si="1">F6+H6+J6+L6+N6+P6+R6+T6+V6+X6</f>
        <v>4</v>
      </c>
      <c r="E6" s="83">
        <v>36</v>
      </c>
      <c r="F6" s="83">
        <v>4</v>
      </c>
      <c r="G6" s="83">
        <v>0</v>
      </c>
      <c r="H6" s="83">
        <v>0</v>
      </c>
      <c r="I6" s="83">
        <v>4</v>
      </c>
      <c r="J6" s="83">
        <v>0</v>
      </c>
      <c r="K6" s="83">
        <v>0</v>
      </c>
      <c r="L6" s="83">
        <v>0</v>
      </c>
      <c r="M6" s="83">
        <v>4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</row>
    <row r="7" spans="1:24" ht="41.25" customHeight="1" x14ac:dyDescent="0.25">
      <c r="A7" s="85" t="s">
        <v>56</v>
      </c>
      <c r="B7" s="86" t="s">
        <v>3</v>
      </c>
      <c r="C7" s="16">
        <f t="shared" si="0"/>
        <v>28988</v>
      </c>
      <c r="D7" s="16">
        <f t="shared" si="1"/>
        <v>1093</v>
      </c>
      <c r="E7" s="83">
        <v>20478</v>
      </c>
      <c r="F7" s="83">
        <v>1093</v>
      </c>
      <c r="G7" s="83">
        <v>0</v>
      </c>
      <c r="H7" s="83">
        <v>0</v>
      </c>
      <c r="I7" s="83">
        <v>3951</v>
      </c>
      <c r="J7" s="83">
        <v>0</v>
      </c>
      <c r="K7" s="83">
        <v>0</v>
      </c>
      <c r="L7" s="83">
        <v>0</v>
      </c>
      <c r="M7" s="83">
        <v>4559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</row>
    <row r="8" spans="1:24" ht="41.25" customHeight="1" x14ac:dyDescent="0.25">
      <c r="A8" s="85" t="s">
        <v>55</v>
      </c>
      <c r="B8" s="86" t="s">
        <v>4</v>
      </c>
      <c r="C8" s="16">
        <f t="shared" si="0"/>
        <v>318</v>
      </c>
      <c r="D8" s="16">
        <f t="shared" si="1"/>
        <v>0</v>
      </c>
      <c r="E8" s="83">
        <v>64</v>
      </c>
      <c r="F8" s="83">
        <v>0</v>
      </c>
      <c r="G8" s="83">
        <v>0</v>
      </c>
      <c r="H8" s="83">
        <v>0</v>
      </c>
      <c r="I8" s="83">
        <v>254</v>
      </c>
      <c r="J8" s="83">
        <v>0</v>
      </c>
      <c r="K8" s="83">
        <v>0</v>
      </c>
      <c r="L8" s="83">
        <v>0</v>
      </c>
      <c r="M8" s="83"/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</row>
    <row r="9" spans="1:24" ht="41.25" customHeight="1" x14ac:dyDescent="0.25">
      <c r="A9" s="88" t="s">
        <v>26</v>
      </c>
      <c r="B9" s="87" t="s">
        <v>5</v>
      </c>
      <c r="C9" s="16">
        <f t="shared" si="0"/>
        <v>32</v>
      </c>
      <c r="D9" s="16">
        <f t="shared" si="1"/>
        <v>2</v>
      </c>
      <c r="E9" s="80">
        <v>25</v>
      </c>
      <c r="F9" s="80">
        <v>2</v>
      </c>
      <c r="G9" s="80">
        <v>0</v>
      </c>
      <c r="H9" s="80">
        <v>0</v>
      </c>
      <c r="I9" s="80">
        <v>5</v>
      </c>
      <c r="J9" s="80">
        <v>0</v>
      </c>
      <c r="K9" s="80">
        <v>0</v>
      </c>
      <c r="L9" s="80">
        <v>0</v>
      </c>
      <c r="M9" s="80">
        <v>2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</row>
    <row r="10" spans="1:24" ht="41.25" customHeight="1" x14ac:dyDescent="0.25">
      <c r="A10" s="85" t="s">
        <v>43</v>
      </c>
      <c r="B10" s="86" t="s">
        <v>8</v>
      </c>
      <c r="C10" s="16">
        <f t="shared" si="0"/>
        <v>21</v>
      </c>
      <c r="D10" s="16">
        <f t="shared" si="1"/>
        <v>2</v>
      </c>
      <c r="E10" s="83">
        <v>19</v>
      </c>
      <c r="F10" s="83">
        <v>2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2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</row>
    <row r="11" spans="1:24" ht="41.25" customHeight="1" x14ac:dyDescent="0.25">
      <c r="A11" s="82" t="s">
        <v>27</v>
      </c>
      <c r="B11" s="87" t="s">
        <v>7</v>
      </c>
      <c r="C11" s="16">
        <f t="shared" si="0"/>
        <v>4</v>
      </c>
      <c r="D11" s="16">
        <f t="shared" si="1"/>
        <v>0</v>
      </c>
      <c r="E11" s="80">
        <v>3</v>
      </c>
      <c r="F11" s="80">
        <v>0</v>
      </c>
      <c r="G11" s="80">
        <v>0</v>
      </c>
      <c r="H11" s="80">
        <v>0</v>
      </c>
      <c r="I11" s="80">
        <v>1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</row>
    <row r="12" spans="1:24" ht="41.25" customHeight="1" x14ac:dyDescent="0.25">
      <c r="A12" s="82" t="s">
        <v>28</v>
      </c>
      <c r="B12" s="87" t="s">
        <v>6</v>
      </c>
      <c r="C12" s="16">
        <f t="shared" si="0"/>
        <v>1</v>
      </c>
      <c r="D12" s="16">
        <f t="shared" si="1"/>
        <v>0</v>
      </c>
      <c r="E12" s="80">
        <v>0</v>
      </c>
      <c r="F12" s="80">
        <v>0</v>
      </c>
      <c r="G12" s="80">
        <v>0</v>
      </c>
      <c r="H12" s="80">
        <v>0</v>
      </c>
      <c r="I12" s="80">
        <v>1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</row>
    <row r="13" spans="1:24" ht="41.25" customHeight="1" x14ac:dyDescent="0.25">
      <c r="A13" s="82" t="s">
        <v>29</v>
      </c>
      <c r="B13" s="87" t="s">
        <v>10</v>
      </c>
      <c r="C13" s="16">
        <f t="shared" si="0"/>
        <v>0</v>
      </c>
      <c r="D13" s="16">
        <f t="shared" si="1"/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</row>
    <row r="14" spans="1:24" ht="41.25" customHeight="1" x14ac:dyDescent="0.25">
      <c r="A14" s="85" t="s">
        <v>44</v>
      </c>
      <c r="B14" s="86" t="s">
        <v>9</v>
      </c>
      <c r="C14" s="16">
        <f t="shared" si="0"/>
        <v>38</v>
      </c>
      <c r="D14" s="16">
        <f t="shared" si="1"/>
        <v>3</v>
      </c>
      <c r="E14" s="83">
        <v>32</v>
      </c>
      <c r="F14" s="83">
        <v>3</v>
      </c>
      <c r="G14" s="83">
        <v>0</v>
      </c>
      <c r="H14" s="83">
        <v>0</v>
      </c>
      <c r="I14" s="83">
        <v>3</v>
      </c>
      <c r="J14" s="83">
        <v>0</v>
      </c>
      <c r="K14" s="83">
        <v>0</v>
      </c>
      <c r="L14" s="83">
        <v>0</v>
      </c>
      <c r="M14" s="83">
        <v>3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</row>
    <row r="15" spans="1:24" ht="41.25" customHeight="1" x14ac:dyDescent="0.25">
      <c r="A15" s="85" t="s">
        <v>38</v>
      </c>
      <c r="B15" s="84">
        <v>10</v>
      </c>
      <c r="C15" s="16">
        <f t="shared" si="0"/>
        <v>31</v>
      </c>
      <c r="D15" s="16">
        <f t="shared" si="1"/>
        <v>2</v>
      </c>
      <c r="E15" s="83">
        <v>27</v>
      </c>
      <c r="F15" s="83">
        <v>2</v>
      </c>
      <c r="G15" s="83">
        <v>0</v>
      </c>
      <c r="H15" s="83">
        <v>0</v>
      </c>
      <c r="I15" s="83">
        <v>1</v>
      </c>
      <c r="J15" s="83">
        <v>0</v>
      </c>
      <c r="K15" s="83">
        <v>0</v>
      </c>
      <c r="L15" s="83">
        <v>0</v>
      </c>
      <c r="M15" s="83">
        <v>3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</row>
    <row r="16" spans="1:24" ht="41.25" customHeight="1" x14ac:dyDescent="0.25">
      <c r="A16" s="82" t="s">
        <v>30</v>
      </c>
      <c r="B16" s="81">
        <v>11</v>
      </c>
      <c r="C16" s="16">
        <f t="shared" si="0"/>
        <v>14</v>
      </c>
      <c r="D16" s="16">
        <f t="shared" si="1"/>
        <v>3</v>
      </c>
      <c r="E16" s="80">
        <v>11</v>
      </c>
      <c r="F16" s="80">
        <v>3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3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</row>
    <row r="17" spans="1:24" ht="41.25" customHeight="1" x14ac:dyDescent="0.25">
      <c r="A17" s="82" t="s">
        <v>31</v>
      </c>
      <c r="B17" s="81">
        <v>12</v>
      </c>
      <c r="C17" s="16">
        <f t="shared" si="0"/>
        <v>22</v>
      </c>
      <c r="D17" s="16">
        <f t="shared" si="1"/>
        <v>0</v>
      </c>
      <c r="E17" s="80">
        <v>18</v>
      </c>
      <c r="F17" s="80">
        <v>0</v>
      </c>
      <c r="G17" s="80">
        <v>0</v>
      </c>
      <c r="H17" s="80">
        <v>0</v>
      </c>
      <c r="I17" s="80">
        <v>2</v>
      </c>
      <c r="J17" s="80">
        <v>0</v>
      </c>
      <c r="K17" s="80">
        <v>0</v>
      </c>
      <c r="L17" s="80">
        <v>0</v>
      </c>
      <c r="M17" s="80">
        <v>2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</row>
    <row r="18" spans="1:24" ht="41.25" customHeight="1" x14ac:dyDescent="0.25">
      <c r="A18" s="82" t="s">
        <v>1</v>
      </c>
      <c r="B18" s="164">
        <v>13</v>
      </c>
      <c r="C18" s="16">
        <f t="shared" si="0"/>
        <v>16</v>
      </c>
      <c r="D18" s="16">
        <f t="shared" si="1"/>
        <v>1</v>
      </c>
      <c r="E18" s="80">
        <v>12</v>
      </c>
      <c r="F18" s="80">
        <v>1</v>
      </c>
      <c r="G18" s="80">
        <v>0</v>
      </c>
      <c r="H18" s="80">
        <v>0</v>
      </c>
      <c r="I18" s="80">
        <v>3</v>
      </c>
      <c r="J18" s="80">
        <v>0</v>
      </c>
      <c r="K18" s="80">
        <v>0</v>
      </c>
      <c r="L18" s="80">
        <v>0</v>
      </c>
      <c r="M18" s="80">
        <v>1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</row>
    <row r="19" spans="1:24" ht="41.25" customHeight="1" x14ac:dyDescent="0.25">
      <c r="A19" s="82" t="s">
        <v>1</v>
      </c>
      <c r="B19" s="165"/>
      <c r="C19" s="16">
        <f t="shared" si="0"/>
        <v>0</v>
      </c>
      <c r="D19" s="16">
        <f t="shared" si="1"/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</row>
    <row r="20" spans="1:24" ht="31.5" x14ac:dyDescent="0.25">
      <c r="A20" s="85" t="s">
        <v>40</v>
      </c>
      <c r="B20" s="84">
        <v>14</v>
      </c>
      <c r="C20" s="16">
        <f t="shared" si="0"/>
        <v>49</v>
      </c>
      <c r="D20" s="16">
        <f t="shared" si="1"/>
        <v>0</v>
      </c>
      <c r="E20" s="83">
        <v>49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</row>
    <row r="21" spans="1:24" ht="36.75" customHeight="1" x14ac:dyDescent="0.25">
      <c r="A21" s="85" t="s">
        <v>41</v>
      </c>
      <c r="B21" s="84">
        <v>15</v>
      </c>
      <c r="C21" s="16">
        <f t="shared" si="0"/>
        <v>1</v>
      </c>
      <c r="D21" s="16">
        <f t="shared" si="1"/>
        <v>0</v>
      </c>
      <c r="E21" s="83">
        <v>1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</row>
    <row r="22" spans="1:24" ht="63" x14ac:dyDescent="0.25">
      <c r="A22" s="85" t="s">
        <v>39</v>
      </c>
      <c r="B22" s="84">
        <v>16</v>
      </c>
      <c r="C22" s="16">
        <f t="shared" si="0"/>
        <v>19</v>
      </c>
      <c r="D22" s="16">
        <f t="shared" si="1"/>
        <v>1</v>
      </c>
      <c r="E22" s="83">
        <v>16</v>
      </c>
      <c r="F22" s="83">
        <v>1</v>
      </c>
      <c r="G22" s="83">
        <v>0</v>
      </c>
      <c r="H22" s="83">
        <v>0</v>
      </c>
      <c r="I22" s="83">
        <v>2</v>
      </c>
      <c r="J22" s="83">
        <v>0</v>
      </c>
      <c r="K22" s="83">
        <v>0</v>
      </c>
      <c r="L22" s="83">
        <v>0</v>
      </c>
      <c r="M22" s="83">
        <v>1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</row>
    <row r="23" spans="1:24" ht="41.25" customHeight="1" x14ac:dyDescent="0.25">
      <c r="A23" s="82" t="s">
        <v>32</v>
      </c>
      <c r="B23" s="81">
        <v>17</v>
      </c>
      <c r="C23" s="16">
        <f t="shared" si="0"/>
        <v>18</v>
      </c>
      <c r="D23" s="16">
        <f t="shared" si="1"/>
        <v>1</v>
      </c>
      <c r="E23" s="80">
        <v>15</v>
      </c>
      <c r="F23" s="80">
        <v>1</v>
      </c>
      <c r="G23" s="80">
        <v>0</v>
      </c>
      <c r="H23" s="80">
        <v>0</v>
      </c>
      <c r="I23" s="80">
        <v>2</v>
      </c>
      <c r="J23" s="80">
        <v>0</v>
      </c>
      <c r="K23" s="80">
        <v>0</v>
      </c>
      <c r="L23" s="80">
        <v>0</v>
      </c>
      <c r="M23" s="80">
        <v>1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</row>
    <row r="24" spans="1:24" ht="41.25" customHeight="1" x14ac:dyDescent="0.25">
      <c r="A24" s="82" t="s">
        <v>33</v>
      </c>
      <c r="B24" s="81">
        <v>18</v>
      </c>
      <c r="C24" s="16">
        <f t="shared" si="0"/>
        <v>1</v>
      </c>
      <c r="D24" s="16">
        <f t="shared" si="1"/>
        <v>0</v>
      </c>
      <c r="E24" s="80">
        <v>1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</row>
    <row r="25" spans="1:24" ht="41.25" customHeight="1" x14ac:dyDescent="0.25">
      <c r="A25" s="82" t="s">
        <v>34</v>
      </c>
      <c r="B25" s="81">
        <v>19</v>
      </c>
      <c r="C25" s="16">
        <f t="shared" si="0"/>
        <v>0</v>
      </c>
      <c r="D25" s="16">
        <f t="shared" si="1"/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</row>
    <row r="26" spans="1:24" ht="41.25" customHeight="1" x14ac:dyDescent="0.25">
      <c r="A26" s="82" t="s">
        <v>35</v>
      </c>
      <c r="B26" s="81">
        <v>20</v>
      </c>
      <c r="C26" s="16">
        <f t="shared" si="0"/>
        <v>0</v>
      </c>
      <c r="D26" s="16">
        <f t="shared" si="1"/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</row>
  </sheetData>
  <mergeCells count="17">
    <mergeCell ref="Q3:R3"/>
    <mergeCell ref="S3:T3"/>
    <mergeCell ref="W3:X3"/>
    <mergeCell ref="B18:B19"/>
    <mergeCell ref="A1:X1"/>
    <mergeCell ref="D2:D4"/>
    <mergeCell ref="E2:X2"/>
    <mergeCell ref="E3:F3"/>
    <mergeCell ref="G3:H3"/>
    <mergeCell ref="I3:J3"/>
    <mergeCell ref="K3:L3"/>
    <mergeCell ref="U3:V3"/>
    <mergeCell ref="M3:N3"/>
    <mergeCell ref="O3:P3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58" fitToHeight="0" orientation="landscape" r:id="rId1"/>
  <rowBreaks count="1" manualBreakCount="1">
    <brk id="17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70" zoomScaleNormal="70" zoomScaleSheetLayoutView="70" workbookViewId="0">
      <selection activeCell="K8" sqref="K8"/>
    </sheetView>
  </sheetViews>
  <sheetFormatPr defaultRowHeight="15" x14ac:dyDescent="0.25"/>
  <cols>
    <col min="1" max="1" width="35" customWidth="1"/>
    <col min="2" max="2" width="5.7109375" customWidth="1"/>
    <col min="3" max="3" width="9.28515625" customWidth="1"/>
    <col min="4" max="4" width="6.7109375" customWidth="1"/>
    <col min="5" max="5" width="9" customWidth="1"/>
    <col min="6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v>35</v>
      </c>
      <c r="D6" s="16">
        <v>15</v>
      </c>
      <c r="E6" s="2">
        <v>23</v>
      </c>
      <c r="F6" s="2">
        <v>12</v>
      </c>
      <c r="G6" s="2"/>
      <c r="H6" s="2"/>
      <c r="I6" s="2">
        <v>2</v>
      </c>
      <c r="J6" s="2"/>
      <c r="K6" s="2"/>
      <c r="L6" s="2"/>
      <c r="M6" s="2">
        <v>10</v>
      </c>
      <c r="N6" s="2">
        <v>3</v>
      </c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41.25" customHeight="1" x14ac:dyDescent="0.25">
      <c r="A7" s="20" t="s">
        <v>47</v>
      </c>
      <c r="B7" s="22" t="s">
        <v>3</v>
      </c>
      <c r="C7" s="91">
        <v>23584.3</v>
      </c>
      <c r="D7" s="16">
        <v>5947</v>
      </c>
      <c r="E7" s="90">
        <v>15750.6</v>
      </c>
      <c r="F7" s="2">
        <v>4229.6000000000004</v>
      </c>
      <c r="G7" s="2"/>
      <c r="H7" s="2"/>
      <c r="I7" s="2">
        <v>1160.3</v>
      </c>
      <c r="J7" s="2"/>
      <c r="K7" s="2"/>
      <c r="L7" s="2"/>
      <c r="M7" s="2">
        <v>6673.4</v>
      </c>
      <c r="N7" s="2">
        <v>1717.4</v>
      </c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41.25" customHeight="1" x14ac:dyDescent="0.25">
      <c r="A8" s="20" t="s">
        <v>48</v>
      </c>
      <c r="B8" s="22" t="s">
        <v>4</v>
      </c>
      <c r="C8" s="16">
        <f t="shared" ref="C8:D11" si="0">E8+G8+I8+K8+M8+O8+Q8+S8+U8+W8</f>
        <v>0</v>
      </c>
      <c r="D8" s="16">
        <f t="shared" si="0"/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1.25" customHeight="1" x14ac:dyDescent="0.25">
      <c r="A9" s="24" t="s">
        <v>26</v>
      </c>
      <c r="B9" s="23" t="s">
        <v>5</v>
      </c>
      <c r="C9" s="16">
        <f t="shared" si="0"/>
        <v>32</v>
      </c>
      <c r="D9" s="16">
        <f t="shared" si="0"/>
        <v>10</v>
      </c>
      <c r="E9" s="3">
        <v>22</v>
      </c>
      <c r="F9" s="3">
        <v>8</v>
      </c>
      <c r="G9" s="3"/>
      <c r="H9" s="3"/>
      <c r="I9" s="3">
        <v>2</v>
      </c>
      <c r="J9" s="3"/>
      <c r="K9" s="3"/>
      <c r="L9" s="3"/>
      <c r="M9" s="3">
        <v>8</v>
      </c>
      <c r="N9" s="3">
        <v>2</v>
      </c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25</v>
      </c>
      <c r="D10" s="16">
        <f t="shared" si="0"/>
        <v>9</v>
      </c>
      <c r="E10" s="2">
        <v>17</v>
      </c>
      <c r="F10" s="2">
        <v>7</v>
      </c>
      <c r="G10" s="2"/>
      <c r="H10" s="2"/>
      <c r="I10" s="2">
        <v>1</v>
      </c>
      <c r="J10" s="2"/>
      <c r="K10" s="2"/>
      <c r="L10" s="2"/>
      <c r="M10" s="2">
        <v>7</v>
      </c>
      <c r="N10" s="2">
        <v>2</v>
      </c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5</v>
      </c>
      <c r="D11" s="16">
        <f t="shared" si="0"/>
        <v>1</v>
      </c>
      <c r="E11" s="3">
        <v>3</v>
      </c>
      <c r="F11" s="3">
        <v>1</v>
      </c>
      <c r="G11" s="3"/>
      <c r="H11" s="3"/>
      <c r="I11" s="3">
        <v>1</v>
      </c>
      <c r="J11" s="3"/>
      <c r="K11" s="3"/>
      <c r="L11" s="3"/>
      <c r="M11" s="3">
        <v>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1.25" customHeight="1" x14ac:dyDescent="0.25">
      <c r="A12" s="18" t="s">
        <v>28</v>
      </c>
      <c r="B12" s="23" t="s">
        <v>6</v>
      </c>
      <c r="C12" s="16">
        <f t="shared" ref="C12:C26" si="1">E12+G12+I12+K12+M12+O12+Q12+S12+U12+W12</f>
        <v>2</v>
      </c>
      <c r="D12" s="16">
        <v>1</v>
      </c>
      <c r="E12" s="3">
        <v>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1.25" customHeight="1" x14ac:dyDescent="0.25">
      <c r="A13" s="18" t="s">
        <v>29</v>
      </c>
      <c r="B13" s="23" t="s">
        <v>10</v>
      </c>
      <c r="C13" s="16">
        <f t="shared" si="1"/>
        <v>0</v>
      </c>
      <c r="D13" s="16">
        <f t="shared" ref="D13:D26" si="2">F13+H13+J13+L13+N13+P13+R13+T13+V13+X13</f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1.25" customHeight="1" x14ac:dyDescent="0.25">
      <c r="A14" s="20" t="s">
        <v>44</v>
      </c>
      <c r="B14" s="22" t="s">
        <v>9</v>
      </c>
      <c r="C14" s="16">
        <f t="shared" si="1"/>
        <v>0</v>
      </c>
      <c r="D14" s="16">
        <f t="shared" si="2"/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41.25" customHeight="1" x14ac:dyDescent="0.25">
      <c r="A15" s="20" t="s">
        <v>38</v>
      </c>
      <c r="B15" s="21">
        <v>10</v>
      </c>
      <c r="C15" s="16">
        <f t="shared" si="1"/>
        <v>23</v>
      </c>
      <c r="D15" s="16">
        <f t="shared" si="2"/>
        <v>8</v>
      </c>
      <c r="E15" s="2">
        <v>17</v>
      </c>
      <c r="F15" s="2">
        <v>6</v>
      </c>
      <c r="G15" s="2"/>
      <c r="H15" s="2"/>
      <c r="I15" s="2"/>
      <c r="J15" s="2"/>
      <c r="K15" s="2"/>
      <c r="L15" s="2"/>
      <c r="M15" s="2">
        <v>6</v>
      </c>
      <c r="N15" s="2">
        <v>2</v>
      </c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41.25" customHeight="1" x14ac:dyDescent="0.25">
      <c r="A16" s="18" t="s">
        <v>30</v>
      </c>
      <c r="B16" s="28">
        <v>11</v>
      </c>
      <c r="C16" s="16">
        <f t="shared" si="1"/>
        <v>15</v>
      </c>
      <c r="D16" s="16">
        <f t="shared" si="2"/>
        <v>6</v>
      </c>
      <c r="E16" s="3">
        <v>7</v>
      </c>
      <c r="F16" s="3">
        <v>3</v>
      </c>
      <c r="G16" s="3"/>
      <c r="H16" s="3"/>
      <c r="I16" s="3"/>
      <c r="J16" s="3"/>
      <c r="K16" s="3"/>
      <c r="L16" s="3"/>
      <c r="M16" s="3">
        <v>8</v>
      </c>
      <c r="N16" s="3">
        <v>3</v>
      </c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1.25" customHeight="1" x14ac:dyDescent="0.25">
      <c r="A17" s="18" t="s">
        <v>31</v>
      </c>
      <c r="B17" s="28">
        <v>12</v>
      </c>
      <c r="C17" s="16">
        <f t="shared" si="1"/>
        <v>12</v>
      </c>
      <c r="D17" s="16">
        <f t="shared" si="2"/>
        <v>4</v>
      </c>
      <c r="E17" s="3">
        <v>8</v>
      </c>
      <c r="F17" s="3">
        <v>3</v>
      </c>
      <c r="G17" s="3"/>
      <c r="H17" s="3"/>
      <c r="I17" s="3">
        <v>1</v>
      </c>
      <c r="J17" s="3"/>
      <c r="K17" s="3"/>
      <c r="L17" s="3"/>
      <c r="M17" s="3">
        <v>3</v>
      </c>
      <c r="N17" s="3">
        <v>1</v>
      </c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1.25" customHeight="1" x14ac:dyDescent="0.25">
      <c r="A18" s="18" t="s">
        <v>1</v>
      </c>
      <c r="B18" s="133">
        <v>13</v>
      </c>
      <c r="C18" s="16">
        <f t="shared" si="1"/>
        <v>0</v>
      </c>
      <c r="D18" s="16">
        <f t="shared" si="2"/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1.25" customHeight="1" x14ac:dyDescent="0.25">
      <c r="A19" s="18" t="s">
        <v>1</v>
      </c>
      <c r="B19" s="134"/>
      <c r="C19" s="16">
        <f t="shared" si="1"/>
        <v>0</v>
      </c>
      <c r="D19" s="16">
        <f t="shared" si="2"/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7.25" x14ac:dyDescent="0.25">
      <c r="A20" s="20" t="s">
        <v>40</v>
      </c>
      <c r="B20" s="21">
        <v>14</v>
      </c>
      <c r="C20" s="16">
        <f t="shared" si="1"/>
        <v>12</v>
      </c>
      <c r="D20" s="16">
        <f t="shared" si="2"/>
        <v>5</v>
      </c>
      <c r="E20" s="2">
        <v>12</v>
      </c>
      <c r="F20" s="2">
        <v>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6.75" customHeight="1" x14ac:dyDescent="0.25">
      <c r="A21" s="20" t="s">
        <v>41</v>
      </c>
      <c r="B21" s="21">
        <v>15</v>
      </c>
      <c r="C21" s="16">
        <f t="shared" si="1"/>
        <v>0</v>
      </c>
      <c r="D21" s="16">
        <f t="shared" si="2"/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63" x14ac:dyDescent="0.25">
      <c r="A22" s="20" t="s">
        <v>39</v>
      </c>
      <c r="B22" s="21">
        <v>16</v>
      </c>
      <c r="C22" s="16">
        <f t="shared" si="1"/>
        <v>9</v>
      </c>
      <c r="D22" s="16">
        <f t="shared" si="2"/>
        <v>3</v>
      </c>
      <c r="E22" s="2">
        <v>7</v>
      </c>
      <c r="F22" s="2">
        <v>3</v>
      </c>
      <c r="G22" s="2"/>
      <c r="H22" s="2"/>
      <c r="I22" s="2"/>
      <c r="J22" s="2"/>
      <c r="K22" s="2"/>
      <c r="L22" s="2"/>
      <c r="M22" s="2">
        <v>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41.25" customHeight="1" x14ac:dyDescent="0.25">
      <c r="A23" s="18" t="s">
        <v>32</v>
      </c>
      <c r="B23" s="28">
        <v>17</v>
      </c>
      <c r="C23" s="16">
        <f t="shared" si="1"/>
        <v>9</v>
      </c>
      <c r="D23" s="16">
        <f t="shared" si="2"/>
        <v>3</v>
      </c>
      <c r="E23" s="3">
        <v>7</v>
      </c>
      <c r="F23" s="3">
        <v>3</v>
      </c>
      <c r="G23" s="3"/>
      <c r="H23" s="3"/>
      <c r="I23" s="3"/>
      <c r="J23" s="3"/>
      <c r="K23" s="3"/>
      <c r="L23" s="3"/>
      <c r="M23" s="3">
        <v>2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1.25" customHeight="1" x14ac:dyDescent="0.25">
      <c r="A24" s="18" t="s">
        <v>33</v>
      </c>
      <c r="B24" s="28">
        <v>18</v>
      </c>
      <c r="C24" s="16">
        <f t="shared" si="1"/>
        <v>0</v>
      </c>
      <c r="D24" s="16">
        <f t="shared" si="2"/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1.25" customHeight="1" x14ac:dyDescent="0.25">
      <c r="A25" s="18" t="s">
        <v>34</v>
      </c>
      <c r="B25" s="28">
        <v>19</v>
      </c>
      <c r="C25" s="16">
        <f t="shared" si="1"/>
        <v>0</v>
      </c>
      <c r="D25" s="16">
        <f t="shared" si="2"/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1.25" customHeight="1" x14ac:dyDescent="0.25">
      <c r="A26" s="18" t="s">
        <v>35</v>
      </c>
      <c r="B26" s="28">
        <v>20</v>
      </c>
      <c r="C26" s="16">
        <f t="shared" si="1"/>
        <v>0</v>
      </c>
      <c r="D26" s="16">
        <f t="shared" si="2"/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</sheetData>
  <mergeCells count="17"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  <mergeCell ref="B18:B19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59" fitToHeight="0" orientation="landscape" r:id="rId1"/>
  <rowBreaks count="1" manualBreakCount="1">
    <brk id="17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70" zoomScaleNormal="70" zoomScaleSheetLayoutView="70" workbookViewId="0">
      <selection activeCell="I11" sqref="I11"/>
    </sheetView>
  </sheetViews>
  <sheetFormatPr defaultRowHeight="15" x14ac:dyDescent="0.25"/>
  <cols>
    <col min="1" max="1" width="35" customWidth="1"/>
    <col min="2" max="2" width="5.7109375" customWidth="1"/>
    <col min="3" max="3" width="10.28515625" customWidth="1"/>
    <col min="4" max="4" width="11.85546875" customWidth="1"/>
    <col min="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36</v>
      </c>
      <c r="D6" s="16">
        <f t="shared" ref="D6:D26" si="1">F6+H6+J6+L6+N6+P6+R6+T6+V6+X6</f>
        <v>6</v>
      </c>
      <c r="E6" s="2">
        <v>24</v>
      </c>
      <c r="F6" s="2">
        <v>4</v>
      </c>
      <c r="G6" s="2">
        <v>0</v>
      </c>
      <c r="H6" s="2">
        <v>0</v>
      </c>
      <c r="I6" s="2">
        <v>2</v>
      </c>
      <c r="J6" s="2">
        <v>0</v>
      </c>
      <c r="K6" s="2">
        <v>0</v>
      </c>
      <c r="L6" s="2">
        <v>0</v>
      </c>
      <c r="M6" s="2">
        <v>10</v>
      </c>
      <c r="N6" s="2">
        <v>2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</row>
    <row r="7" spans="1:24" ht="41.25" customHeight="1" x14ac:dyDescent="0.25">
      <c r="A7" s="20" t="s">
        <v>47</v>
      </c>
      <c r="B7" s="22" t="s">
        <v>3</v>
      </c>
      <c r="C7" s="16">
        <f t="shared" si="0"/>
        <v>26353.72</v>
      </c>
      <c r="D7" s="16">
        <f t="shared" si="1"/>
        <v>3081.62</v>
      </c>
      <c r="E7" s="2">
        <v>15406.1</v>
      </c>
      <c r="F7" s="2">
        <v>1181.9000000000001</v>
      </c>
      <c r="G7" s="2">
        <v>0</v>
      </c>
      <c r="H7" s="2">
        <v>0</v>
      </c>
      <c r="I7" s="2">
        <v>2526.1999999999998</v>
      </c>
      <c r="J7" s="2">
        <v>0</v>
      </c>
      <c r="K7" s="2">
        <v>0</v>
      </c>
      <c r="L7" s="2">
        <v>0</v>
      </c>
      <c r="M7" s="2">
        <v>8421.42</v>
      </c>
      <c r="N7" s="2">
        <v>1899.72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</row>
    <row r="8" spans="1:24" ht="41.25" customHeight="1" x14ac:dyDescent="0.25">
      <c r="A8" s="20" t="s">
        <v>48</v>
      </c>
      <c r="B8" s="22" t="s">
        <v>4</v>
      </c>
      <c r="C8" s="16">
        <f t="shared" si="0"/>
        <v>717.6</v>
      </c>
      <c r="D8" s="16">
        <f t="shared" si="1"/>
        <v>554</v>
      </c>
      <c r="E8" s="2">
        <v>132.9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584.70000000000005</v>
      </c>
      <c r="N8" s="2">
        <v>554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ht="41.25" customHeight="1" x14ac:dyDescent="0.25">
      <c r="A9" s="24" t="s">
        <v>26</v>
      </c>
      <c r="B9" s="23" t="s">
        <v>5</v>
      </c>
      <c r="C9" s="16">
        <f t="shared" si="0"/>
        <v>30</v>
      </c>
      <c r="D9" s="16">
        <f t="shared" si="1"/>
        <v>2</v>
      </c>
      <c r="E9" s="3">
        <v>20</v>
      </c>
      <c r="F9" s="3">
        <v>1</v>
      </c>
      <c r="G9" s="3">
        <v>0</v>
      </c>
      <c r="H9" s="3">
        <v>0</v>
      </c>
      <c r="I9" s="3">
        <v>2</v>
      </c>
      <c r="J9" s="3">
        <v>0</v>
      </c>
      <c r="K9" s="3">
        <v>0</v>
      </c>
      <c r="L9" s="3">
        <v>0</v>
      </c>
      <c r="M9" s="3">
        <v>8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24</v>
      </c>
      <c r="D10" s="16">
        <f t="shared" si="1"/>
        <v>2</v>
      </c>
      <c r="E10" s="2">
        <v>16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8</v>
      </c>
      <c r="N10" s="2">
        <v>1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6</v>
      </c>
      <c r="D11" s="16">
        <f t="shared" si="1"/>
        <v>0</v>
      </c>
      <c r="E11" s="3">
        <v>4</v>
      </c>
      <c r="F11" s="3">
        <v>0</v>
      </c>
      <c r="G11" s="3">
        <v>0</v>
      </c>
      <c r="H11" s="3">
        <v>0</v>
      </c>
      <c r="I11" s="3">
        <v>2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0</v>
      </c>
      <c r="D12" s="16">
        <f t="shared" si="1"/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0</v>
      </c>
      <c r="D13" s="16">
        <f t="shared" si="1"/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36</v>
      </c>
      <c r="D14" s="16">
        <f t="shared" si="1"/>
        <v>6</v>
      </c>
      <c r="E14" s="2">
        <v>24</v>
      </c>
      <c r="F14" s="2">
        <v>4</v>
      </c>
      <c r="G14" s="2">
        <v>0</v>
      </c>
      <c r="H14" s="2">
        <v>0</v>
      </c>
      <c r="I14" s="2">
        <v>2</v>
      </c>
      <c r="J14" s="2">
        <v>0</v>
      </c>
      <c r="K14" s="2">
        <v>0</v>
      </c>
      <c r="L14" s="2">
        <v>0</v>
      </c>
      <c r="M14" s="2">
        <v>10</v>
      </c>
      <c r="N14" s="2">
        <v>2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41.25" customHeight="1" x14ac:dyDescent="0.25">
      <c r="A15" s="20" t="s">
        <v>38</v>
      </c>
      <c r="B15" s="21">
        <v>10</v>
      </c>
      <c r="C15" s="16">
        <f t="shared" si="0"/>
        <v>29</v>
      </c>
      <c r="D15" s="16">
        <f t="shared" si="1"/>
        <v>4</v>
      </c>
      <c r="E15" s="2">
        <v>21</v>
      </c>
      <c r="F15" s="2">
        <v>3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8</v>
      </c>
      <c r="N15" s="2">
        <v>1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41.25" customHeight="1" x14ac:dyDescent="0.25">
      <c r="A16" s="18" t="s">
        <v>30</v>
      </c>
      <c r="B16" s="28">
        <v>11</v>
      </c>
      <c r="C16" s="16">
        <f t="shared" si="0"/>
        <v>13</v>
      </c>
      <c r="D16" s="16">
        <f t="shared" si="1"/>
        <v>4</v>
      </c>
      <c r="E16" s="3">
        <v>6</v>
      </c>
      <c r="F16" s="3">
        <v>2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7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</row>
    <row r="17" spans="1:24" ht="41.25" customHeight="1" x14ac:dyDescent="0.25">
      <c r="A17" s="18" t="s">
        <v>31</v>
      </c>
      <c r="B17" s="28">
        <v>12</v>
      </c>
      <c r="C17" s="16">
        <f t="shared" si="0"/>
        <v>22</v>
      </c>
      <c r="D17" s="16">
        <f t="shared" si="1"/>
        <v>0</v>
      </c>
      <c r="E17" s="3">
        <v>15</v>
      </c>
      <c r="F17" s="3">
        <v>0</v>
      </c>
      <c r="G17" s="3">
        <v>0</v>
      </c>
      <c r="H17" s="3">
        <v>0</v>
      </c>
      <c r="I17" s="3">
        <v>1</v>
      </c>
      <c r="J17" s="3">
        <v>0</v>
      </c>
      <c r="K17" s="3">
        <v>0</v>
      </c>
      <c r="L17" s="3">
        <v>0</v>
      </c>
      <c r="M17" s="3">
        <v>6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</row>
    <row r="18" spans="1:24" ht="41.25" customHeight="1" x14ac:dyDescent="0.25">
      <c r="A18" s="18" t="s">
        <v>1</v>
      </c>
      <c r="B18" s="133">
        <v>13</v>
      </c>
      <c r="C18" s="16">
        <f t="shared" si="0"/>
        <v>0</v>
      </c>
      <c r="D18" s="16">
        <f t="shared" si="1"/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</row>
    <row r="20" spans="1:24" ht="47.25" x14ac:dyDescent="0.25">
      <c r="A20" s="20" t="s">
        <v>40</v>
      </c>
      <c r="B20" s="21">
        <v>14</v>
      </c>
      <c r="C20" s="16">
        <f t="shared" si="0"/>
        <v>0</v>
      </c>
      <c r="D20" s="16">
        <f t="shared" si="1"/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36.75" customHeight="1" x14ac:dyDescent="0.25">
      <c r="A21" s="20" t="s">
        <v>41</v>
      </c>
      <c r="B21" s="21">
        <v>15</v>
      </c>
      <c r="C21" s="16">
        <f t="shared" si="0"/>
        <v>0</v>
      </c>
      <c r="D21" s="16">
        <f t="shared" si="1"/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ht="63" x14ac:dyDescent="0.25">
      <c r="A22" s="20" t="s">
        <v>39</v>
      </c>
      <c r="B22" s="21">
        <v>16</v>
      </c>
      <c r="C22" s="16">
        <f t="shared" si="0"/>
        <v>11</v>
      </c>
      <c r="D22" s="16">
        <f t="shared" si="1"/>
        <v>0</v>
      </c>
      <c r="E22" s="2">
        <v>6</v>
      </c>
      <c r="F22" s="2">
        <v>0</v>
      </c>
      <c r="G22" s="2">
        <v>0</v>
      </c>
      <c r="H22" s="2">
        <v>0</v>
      </c>
      <c r="I22" s="2">
        <v>1</v>
      </c>
      <c r="J22" s="2">
        <v>0</v>
      </c>
      <c r="K22" s="2">
        <v>0</v>
      </c>
      <c r="L22" s="2">
        <v>0</v>
      </c>
      <c r="M22" s="2">
        <v>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</row>
    <row r="23" spans="1:24" ht="41.25" customHeight="1" x14ac:dyDescent="0.25">
      <c r="A23" s="18" t="s">
        <v>32</v>
      </c>
      <c r="B23" s="28">
        <v>17</v>
      </c>
      <c r="C23" s="16">
        <f t="shared" si="0"/>
        <v>11</v>
      </c>
      <c r="D23" s="16">
        <f t="shared" si="1"/>
        <v>0</v>
      </c>
      <c r="E23" s="3">
        <v>6</v>
      </c>
      <c r="F23" s="3">
        <v>0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4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</row>
    <row r="24" spans="1:24" ht="41.25" customHeight="1" x14ac:dyDescent="0.25">
      <c r="A24" s="18" t="s">
        <v>33</v>
      </c>
      <c r="B24" s="28">
        <v>18</v>
      </c>
      <c r="C24" s="16">
        <f t="shared" si="0"/>
        <v>1</v>
      </c>
      <c r="D24" s="16">
        <f t="shared" si="1"/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</row>
    <row r="25" spans="1:24" ht="41.25" customHeight="1" x14ac:dyDescent="0.25">
      <c r="A25" s="18" t="s">
        <v>34</v>
      </c>
      <c r="B25" s="28">
        <v>19</v>
      </c>
      <c r="C25" s="16">
        <f t="shared" si="0"/>
        <v>1</v>
      </c>
      <c r="D25" s="16">
        <f t="shared" si="1"/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</row>
    <row r="26" spans="1:24" ht="41.25" customHeight="1" x14ac:dyDescent="0.25">
      <c r="A26" s="18" t="s">
        <v>35</v>
      </c>
      <c r="B26" s="28">
        <v>20</v>
      </c>
      <c r="C26" s="16">
        <f t="shared" si="0"/>
        <v>0</v>
      </c>
      <c r="D26" s="16">
        <f t="shared" si="1"/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</row>
  </sheetData>
  <sheetProtection algorithmName="SHA-512" hashValue="JXEa/7ZNcL/vV3ddlnbO58mXbogS1E87AuCZkbuHANHuf7P6xk1cIreSEDGBb0ppw2+JsinaLnQlcwiAJXX6CQ==" saltValue="eJrCM4ys47kFcvw8lvf6Mw==" spinCount="100000" sheet="1" objects="1" scenarios="1"/>
  <mergeCells count="17"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  <mergeCell ref="B18:B19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57" fitToHeight="0" orientation="landscape" r:id="rId1"/>
  <rowBreaks count="1" manualBreakCount="1">
    <brk id="17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70" zoomScaleNormal="70" zoomScaleSheetLayoutView="70" workbookViewId="0">
      <selection activeCell="F7" sqref="F7"/>
    </sheetView>
  </sheetViews>
  <sheetFormatPr defaultRowHeight="15" x14ac:dyDescent="0.25"/>
  <cols>
    <col min="1" max="1" width="35" customWidth="1"/>
    <col min="2" max="2" width="5.7109375" customWidth="1"/>
    <col min="3" max="3" width="17.7109375" customWidth="1"/>
    <col min="4" max="4" width="11.85546875" customWidth="1"/>
    <col min="5" max="5" width="19.5703125" customWidth="1"/>
    <col min="6" max="6" width="13.140625" customWidth="1"/>
    <col min="7" max="7" width="8.42578125" customWidth="1"/>
    <col min="8" max="8" width="11.28515625" customWidth="1"/>
    <col min="9" max="9" width="10.28515625" customWidth="1"/>
    <col min="10" max="10" width="12" customWidth="1"/>
    <col min="11" max="12" width="8.42578125" customWidth="1"/>
    <col min="13" max="13" width="11.7109375" customWidth="1"/>
    <col min="14" max="14" width="11.28515625" customWidth="1"/>
    <col min="15" max="15" width="9" customWidth="1"/>
    <col min="16" max="16" width="9.7109375" customWidth="1"/>
    <col min="17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53</v>
      </c>
      <c r="D6" s="16">
        <f t="shared" ref="D6:D26" si="1">F6+H6+J6+L6+N6+P6+R6+T6+V6+X6</f>
        <v>36</v>
      </c>
      <c r="E6" s="2">
        <v>39</v>
      </c>
      <c r="F6" s="2">
        <v>36</v>
      </c>
      <c r="G6" s="2">
        <v>0</v>
      </c>
      <c r="H6" s="2">
        <v>0</v>
      </c>
      <c r="I6" s="2">
        <v>6</v>
      </c>
      <c r="J6" s="2">
        <v>0</v>
      </c>
      <c r="K6" s="2">
        <v>0</v>
      </c>
      <c r="L6" s="2">
        <v>0</v>
      </c>
      <c r="M6" s="2">
        <v>8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</row>
    <row r="7" spans="1:24" ht="41.25" customHeight="1" x14ac:dyDescent="0.25">
      <c r="A7" s="20" t="s">
        <v>47</v>
      </c>
      <c r="B7" s="22" t="s">
        <v>3</v>
      </c>
      <c r="C7" s="92">
        <f t="shared" si="0"/>
        <v>32858021.070000004</v>
      </c>
      <c r="D7" s="16">
        <f t="shared" si="1"/>
        <v>5162.93</v>
      </c>
      <c r="E7" s="2">
        <v>32849512.170000002</v>
      </c>
      <c r="F7" s="2">
        <v>5162.93</v>
      </c>
      <c r="G7" s="2">
        <v>0</v>
      </c>
      <c r="H7" s="2">
        <v>0</v>
      </c>
      <c r="I7" s="2">
        <v>2609.3000000000002</v>
      </c>
      <c r="J7" s="2">
        <v>0</v>
      </c>
      <c r="K7" s="2">
        <v>0</v>
      </c>
      <c r="L7" s="2">
        <v>0</v>
      </c>
      <c r="M7" s="2">
        <v>5899.6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</row>
    <row r="8" spans="1:24" ht="41.25" customHeight="1" x14ac:dyDescent="0.25">
      <c r="A8" s="20" t="s">
        <v>48</v>
      </c>
      <c r="B8" s="22" t="s">
        <v>4</v>
      </c>
      <c r="C8" s="16">
        <f t="shared" si="0"/>
        <v>253.8</v>
      </c>
      <c r="D8" s="16">
        <f t="shared" si="1"/>
        <v>0</v>
      </c>
      <c r="E8" s="2">
        <v>253.8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ht="41.25" customHeight="1" x14ac:dyDescent="0.25">
      <c r="A9" s="24" t="s">
        <v>26</v>
      </c>
      <c r="B9" s="23" t="s">
        <v>5</v>
      </c>
      <c r="C9" s="16">
        <f t="shared" si="0"/>
        <v>12</v>
      </c>
      <c r="D9" s="16">
        <f t="shared" si="1"/>
        <v>23</v>
      </c>
      <c r="E9" s="3">
        <v>7</v>
      </c>
      <c r="F9" s="3">
        <v>23</v>
      </c>
      <c r="G9" s="3">
        <v>0</v>
      </c>
      <c r="H9" s="3">
        <v>0</v>
      </c>
      <c r="I9" s="3">
        <v>3</v>
      </c>
      <c r="J9" s="3">
        <v>0</v>
      </c>
      <c r="K9" s="3">
        <v>0</v>
      </c>
      <c r="L9" s="3">
        <v>0</v>
      </c>
      <c r="M9" s="3">
        <v>2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12</v>
      </c>
      <c r="D10" s="16">
        <f t="shared" si="1"/>
        <v>22</v>
      </c>
      <c r="E10" s="2">
        <v>7</v>
      </c>
      <c r="F10" s="2">
        <v>22</v>
      </c>
      <c r="G10" s="2">
        <v>0</v>
      </c>
      <c r="H10" s="2">
        <v>0</v>
      </c>
      <c r="I10" s="2">
        <v>3</v>
      </c>
      <c r="J10" s="2">
        <v>0</v>
      </c>
      <c r="K10" s="2">
        <v>0</v>
      </c>
      <c r="L10" s="2">
        <v>0</v>
      </c>
      <c r="M10" s="2">
        <v>2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0</v>
      </c>
      <c r="D11" s="16">
        <f t="shared" si="1"/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0</v>
      </c>
      <c r="D12" s="16">
        <f t="shared" si="1"/>
        <v>1</v>
      </c>
      <c r="E12" s="3">
        <v>0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0</v>
      </c>
      <c r="D13" s="16">
        <f t="shared" si="1"/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0</v>
      </c>
      <c r="D14" s="16">
        <f t="shared" si="1"/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41.25" customHeight="1" x14ac:dyDescent="0.25">
      <c r="A15" s="20" t="s">
        <v>38</v>
      </c>
      <c r="B15" s="21">
        <v>10</v>
      </c>
      <c r="C15" s="16">
        <f t="shared" si="0"/>
        <v>31</v>
      </c>
      <c r="D15" s="16">
        <f t="shared" si="1"/>
        <v>10</v>
      </c>
      <c r="E15" s="2">
        <v>21</v>
      </c>
      <c r="F15" s="2">
        <v>10</v>
      </c>
      <c r="G15" s="2">
        <v>0</v>
      </c>
      <c r="H15" s="2">
        <v>0</v>
      </c>
      <c r="I15" s="2">
        <v>2</v>
      </c>
      <c r="J15" s="2">
        <v>0</v>
      </c>
      <c r="K15" s="2">
        <v>0</v>
      </c>
      <c r="L15" s="2">
        <v>0</v>
      </c>
      <c r="M15" s="2">
        <v>8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41.25" customHeight="1" x14ac:dyDescent="0.25">
      <c r="A16" s="18" t="s">
        <v>30</v>
      </c>
      <c r="B16" s="28">
        <v>11</v>
      </c>
      <c r="C16" s="16">
        <f t="shared" si="0"/>
        <v>10</v>
      </c>
      <c r="D16" s="16">
        <f t="shared" si="1"/>
        <v>6</v>
      </c>
      <c r="E16" s="3">
        <v>5</v>
      </c>
      <c r="F16" s="3">
        <v>6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5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</row>
    <row r="17" spans="1:24" ht="41.25" customHeight="1" x14ac:dyDescent="0.25">
      <c r="A17" s="18" t="s">
        <v>31</v>
      </c>
      <c r="B17" s="28">
        <v>12</v>
      </c>
      <c r="C17" s="16">
        <f t="shared" si="0"/>
        <v>18</v>
      </c>
      <c r="D17" s="16">
        <f t="shared" si="1"/>
        <v>4</v>
      </c>
      <c r="E17" s="3">
        <v>14</v>
      </c>
      <c r="F17" s="3">
        <v>4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4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</row>
    <row r="18" spans="1:24" ht="41.25" customHeight="1" x14ac:dyDescent="0.25">
      <c r="A18" s="18" t="s">
        <v>1</v>
      </c>
      <c r="B18" s="133">
        <v>13</v>
      </c>
      <c r="C18" s="16">
        <f t="shared" si="0"/>
        <v>0</v>
      </c>
      <c r="D18" s="16">
        <f t="shared" si="1"/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</row>
    <row r="20" spans="1:24" ht="47.25" x14ac:dyDescent="0.25">
      <c r="A20" s="20" t="s">
        <v>40</v>
      </c>
      <c r="B20" s="21">
        <v>14</v>
      </c>
      <c r="C20" s="16">
        <f t="shared" si="0"/>
        <v>9</v>
      </c>
      <c r="D20" s="16">
        <f t="shared" si="1"/>
        <v>4</v>
      </c>
      <c r="E20" s="2">
        <v>5</v>
      </c>
      <c r="F20" s="2">
        <v>4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3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36.75" customHeight="1" x14ac:dyDescent="0.25">
      <c r="A21" s="20" t="s">
        <v>41</v>
      </c>
      <c r="B21" s="21">
        <v>15</v>
      </c>
      <c r="C21" s="16">
        <f t="shared" si="0"/>
        <v>4</v>
      </c>
      <c r="D21" s="16">
        <f t="shared" si="1"/>
        <v>0</v>
      </c>
      <c r="E21" s="2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ht="63" x14ac:dyDescent="0.25">
      <c r="A22" s="20" t="s">
        <v>39</v>
      </c>
      <c r="B22" s="21">
        <v>16</v>
      </c>
      <c r="C22" s="16">
        <f t="shared" si="0"/>
        <v>14</v>
      </c>
      <c r="D22" s="16">
        <f t="shared" si="1"/>
        <v>8</v>
      </c>
      <c r="E22" s="2">
        <v>8</v>
      </c>
      <c r="F22" s="2">
        <v>8</v>
      </c>
      <c r="G22" s="2">
        <v>0</v>
      </c>
      <c r="H22" s="2">
        <v>0</v>
      </c>
      <c r="I22" s="2">
        <v>2</v>
      </c>
      <c r="J22" s="2">
        <v>0</v>
      </c>
      <c r="K22" s="2">
        <v>0</v>
      </c>
      <c r="L22" s="2">
        <v>0</v>
      </c>
      <c r="M22" s="2">
        <v>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</row>
    <row r="23" spans="1:24" ht="41.25" customHeight="1" x14ac:dyDescent="0.25">
      <c r="A23" s="18" t="s">
        <v>32</v>
      </c>
      <c r="B23" s="28">
        <v>17</v>
      </c>
      <c r="C23" s="16">
        <f t="shared" si="0"/>
        <v>14</v>
      </c>
      <c r="D23" s="16">
        <f t="shared" si="1"/>
        <v>8</v>
      </c>
      <c r="E23" s="3">
        <v>8</v>
      </c>
      <c r="F23" s="3">
        <v>8</v>
      </c>
      <c r="G23" s="3">
        <v>0</v>
      </c>
      <c r="H23" s="3">
        <v>0</v>
      </c>
      <c r="I23" s="3">
        <v>2</v>
      </c>
      <c r="J23" s="3">
        <v>0</v>
      </c>
      <c r="K23" s="3">
        <v>0</v>
      </c>
      <c r="L23" s="3">
        <v>0</v>
      </c>
      <c r="M23" s="3">
        <v>4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</row>
    <row r="24" spans="1:24" ht="41.25" customHeight="1" x14ac:dyDescent="0.25">
      <c r="A24" s="18" t="s">
        <v>33</v>
      </c>
      <c r="B24" s="28">
        <v>18</v>
      </c>
      <c r="C24" s="16">
        <f t="shared" si="0"/>
        <v>0</v>
      </c>
      <c r="D24" s="16">
        <f t="shared" si="1"/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</row>
    <row r="25" spans="1:24" ht="41.25" customHeight="1" x14ac:dyDescent="0.25">
      <c r="A25" s="18" t="s">
        <v>34</v>
      </c>
      <c r="B25" s="28">
        <v>19</v>
      </c>
      <c r="C25" s="16">
        <f t="shared" si="0"/>
        <v>0</v>
      </c>
      <c r="D25" s="16">
        <f t="shared" si="1"/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</row>
    <row r="26" spans="1:24" ht="41.25" customHeight="1" x14ac:dyDescent="0.25">
      <c r="A26" s="18" t="s">
        <v>35</v>
      </c>
      <c r="B26" s="28">
        <v>20</v>
      </c>
      <c r="C26" s="16">
        <f t="shared" si="0"/>
        <v>0</v>
      </c>
      <c r="D26" s="16">
        <f t="shared" si="1"/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</row>
  </sheetData>
  <sheetProtection sheet="1" objects="1" scenarios="1"/>
  <mergeCells count="17"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  <mergeCell ref="B18:B19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49" fitToHeight="0" orientation="landscape" r:id="rId1"/>
  <rowBreaks count="1" manualBreakCount="1">
    <brk id="17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70" zoomScaleNormal="70" zoomScaleSheetLayoutView="70" workbookViewId="0">
      <selection activeCell="C2" sqref="C2:C4"/>
    </sheetView>
  </sheetViews>
  <sheetFormatPr defaultRowHeight="15" x14ac:dyDescent="0.25"/>
  <cols>
    <col min="1" max="1" width="35" customWidth="1"/>
    <col min="2" max="2" width="5.7109375" customWidth="1"/>
    <col min="3" max="3" width="11.7109375" customWidth="1"/>
    <col min="4" max="4" width="7.7109375" customWidth="1"/>
    <col min="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79</v>
      </c>
      <c r="D6" s="16">
        <f t="shared" ref="D6:D26" si="1">F6+H6+J6+L6+N6+P6+R6+T6+V6+X6</f>
        <v>6</v>
      </c>
      <c r="E6" s="2">
        <v>54</v>
      </c>
      <c r="F6" s="2">
        <v>5</v>
      </c>
      <c r="G6" s="2">
        <v>0</v>
      </c>
      <c r="H6" s="2">
        <v>0</v>
      </c>
      <c r="I6" s="2">
        <v>7</v>
      </c>
      <c r="J6" s="2">
        <v>0</v>
      </c>
      <c r="K6" s="2">
        <v>0</v>
      </c>
      <c r="L6" s="2">
        <v>0</v>
      </c>
      <c r="M6" s="2">
        <v>16</v>
      </c>
      <c r="N6" s="2">
        <v>1</v>
      </c>
      <c r="O6" s="2">
        <v>1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1</v>
      </c>
      <c r="V6" s="2">
        <v>0</v>
      </c>
      <c r="W6" s="2">
        <v>0</v>
      </c>
      <c r="X6" s="2">
        <v>0</v>
      </c>
    </row>
    <row r="7" spans="1:24" ht="41.25" customHeight="1" x14ac:dyDescent="0.25">
      <c r="A7" s="20" t="s">
        <v>56</v>
      </c>
      <c r="B7" s="22" t="s">
        <v>3</v>
      </c>
      <c r="C7" s="16">
        <f t="shared" si="0"/>
        <v>50897</v>
      </c>
      <c r="D7" s="16">
        <f t="shared" si="1"/>
        <v>1509</v>
      </c>
      <c r="E7" s="2">
        <v>24988</v>
      </c>
      <c r="F7" s="2">
        <v>1218</v>
      </c>
      <c r="G7" s="2">
        <v>0</v>
      </c>
      <c r="H7" s="2">
        <v>0</v>
      </c>
      <c r="I7" s="2">
        <v>5603</v>
      </c>
      <c r="J7" s="2">
        <v>0</v>
      </c>
      <c r="K7" s="2">
        <v>0</v>
      </c>
      <c r="L7" s="2">
        <v>0</v>
      </c>
      <c r="M7" s="2">
        <v>16438</v>
      </c>
      <c r="N7" s="2">
        <v>291</v>
      </c>
      <c r="O7" s="2">
        <v>3546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322</v>
      </c>
      <c r="V7" s="2">
        <v>0</v>
      </c>
      <c r="W7" s="2">
        <v>0</v>
      </c>
      <c r="X7" s="2">
        <v>0</v>
      </c>
    </row>
    <row r="8" spans="1:24" ht="41.25" customHeight="1" x14ac:dyDescent="0.25">
      <c r="A8" s="20" t="s">
        <v>55</v>
      </c>
      <c r="B8" s="22" t="s">
        <v>4</v>
      </c>
      <c r="C8" s="16">
        <f t="shared" si="0"/>
        <v>169</v>
      </c>
      <c r="D8" s="16">
        <f t="shared" si="1"/>
        <v>0</v>
      </c>
      <c r="E8" s="2">
        <v>48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12</v>
      </c>
      <c r="N8" s="2">
        <v>0</v>
      </c>
      <c r="O8" s="2">
        <v>109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ht="41.25" customHeight="1" x14ac:dyDescent="0.25">
      <c r="A9" s="24" t="s">
        <v>26</v>
      </c>
      <c r="B9" s="23" t="s">
        <v>5</v>
      </c>
      <c r="C9" s="16">
        <f t="shared" si="0"/>
        <v>56</v>
      </c>
      <c r="D9" s="16">
        <f t="shared" si="1"/>
        <v>5</v>
      </c>
      <c r="E9" s="3">
        <v>40</v>
      </c>
      <c r="F9" s="3">
        <v>4</v>
      </c>
      <c r="G9" s="3">
        <v>0</v>
      </c>
      <c r="H9" s="3">
        <v>0</v>
      </c>
      <c r="I9" s="3">
        <v>4</v>
      </c>
      <c r="J9" s="3">
        <v>0</v>
      </c>
      <c r="K9" s="3">
        <v>0</v>
      </c>
      <c r="L9" s="3">
        <v>0</v>
      </c>
      <c r="M9" s="3">
        <v>11</v>
      </c>
      <c r="N9" s="3">
        <v>1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50</v>
      </c>
      <c r="D10" s="16">
        <f t="shared" si="1"/>
        <v>4</v>
      </c>
      <c r="E10" s="2">
        <v>37</v>
      </c>
      <c r="F10" s="2">
        <v>3</v>
      </c>
      <c r="G10" s="2">
        <v>0</v>
      </c>
      <c r="H10" s="2">
        <v>0</v>
      </c>
      <c r="I10" s="2">
        <v>4</v>
      </c>
      <c r="J10" s="2">
        <v>0</v>
      </c>
      <c r="K10" s="2">
        <v>0</v>
      </c>
      <c r="L10" s="2">
        <v>0</v>
      </c>
      <c r="M10" s="2">
        <v>8</v>
      </c>
      <c r="N10" s="2">
        <v>1</v>
      </c>
      <c r="O10" s="2">
        <v>1</v>
      </c>
      <c r="P10" s="2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5</v>
      </c>
      <c r="D11" s="16">
        <f t="shared" si="1"/>
        <v>1</v>
      </c>
      <c r="E11" s="3">
        <v>2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1</v>
      </c>
      <c r="D12" s="16">
        <f t="shared" si="1"/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0</v>
      </c>
      <c r="D13" s="16">
        <f t="shared" si="1"/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65</v>
      </c>
      <c r="D14" s="16">
        <f t="shared" si="1"/>
        <v>5</v>
      </c>
      <c r="E14" s="2">
        <v>48</v>
      </c>
      <c r="F14" s="2">
        <v>4</v>
      </c>
      <c r="G14" s="2">
        <v>0</v>
      </c>
      <c r="H14" s="2">
        <v>0</v>
      </c>
      <c r="I14" s="2">
        <v>3</v>
      </c>
      <c r="J14" s="2">
        <v>0</v>
      </c>
      <c r="K14" s="2">
        <v>0</v>
      </c>
      <c r="L14" s="2">
        <v>0</v>
      </c>
      <c r="M14" s="2">
        <v>13</v>
      </c>
      <c r="N14" s="2">
        <v>1</v>
      </c>
      <c r="O14" s="2">
        <v>1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41.25" customHeight="1" x14ac:dyDescent="0.25">
      <c r="A15" s="20" t="s">
        <v>38</v>
      </c>
      <c r="B15" s="21">
        <v>10</v>
      </c>
      <c r="C15" s="16">
        <f t="shared" si="0"/>
        <v>60</v>
      </c>
      <c r="D15" s="16">
        <f t="shared" si="1"/>
        <v>3</v>
      </c>
      <c r="E15" s="2">
        <v>44</v>
      </c>
      <c r="F15" s="2">
        <v>2</v>
      </c>
      <c r="G15" s="2">
        <v>0</v>
      </c>
      <c r="H15" s="2">
        <v>0</v>
      </c>
      <c r="I15" s="2">
        <v>2</v>
      </c>
      <c r="J15" s="2">
        <v>0</v>
      </c>
      <c r="K15" s="2">
        <v>0</v>
      </c>
      <c r="L15" s="2">
        <v>0</v>
      </c>
      <c r="M15" s="2">
        <v>13</v>
      </c>
      <c r="N15" s="2">
        <v>1</v>
      </c>
      <c r="O15" s="2">
        <v>1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41.25" customHeight="1" x14ac:dyDescent="0.25">
      <c r="A16" s="18" t="s">
        <v>30</v>
      </c>
      <c r="B16" s="28">
        <v>11</v>
      </c>
      <c r="C16" s="16">
        <f t="shared" si="0"/>
        <v>21</v>
      </c>
      <c r="D16" s="16">
        <f t="shared" si="1"/>
        <v>3</v>
      </c>
      <c r="E16" s="3">
        <v>13</v>
      </c>
      <c r="F16" s="3">
        <v>2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7</v>
      </c>
      <c r="N16" s="3">
        <v>1</v>
      </c>
      <c r="O16" s="3">
        <v>1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</row>
    <row r="17" spans="1:24" ht="41.25" customHeight="1" x14ac:dyDescent="0.25">
      <c r="A17" s="18" t="s">
        <v>31</v>
      </c>
      <c r="B17" s="28">
        <v>12</v>
      </c>
      <c r="C17" s="16">
        <f t="shared" si="0"/>
        <v>20</v>
      </c>
      <c r="D17" s="16">
        <f t="shared" si="1"/>
        <v>0</v>
      </c>
      <c r="E17" s="3">
        <v>13</v>
      </c>
      <c r="F17" s="3">
        <v>0</v>
      </c>
      <c r="G17" s="3">
        <v>0</v>
      </c>
      <c r="H17" s="3">
        <v>0</v>
      </c>
      <c r="I17" s="3">
        <v>1</v>
      </c>
      <c r="J17" s="3">
        <v>0</v>
      </c>
      <c r="K17" s="3">
        <v>0</v>
      </c>
      <c r="L17" s="3">
        <v>0</v>
      </c>
      <c r="M17" s="3">
        <v>5</v>
      </c>
      <c r="N17" s="3">
        <v>0</v>
      </c>
      <c r="O17" s="3">
        <v>1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</row>
    <row r="18" spans="1:24" ht="41.25" customHeight="1" x14ac:dyDescent="0.25">
      <c r="A18" s="18" t="s">
        <v>1</v>
      </c>
      <c r="B18" s="133">
        <v>13</v>
      </c>
      <c r="C18" s="16">
        <f t="shared" si="0"/>
        <v>2</v>
      </c>
      <c r="D18" s="16">
        <f t="shared" si="1"/>
        <v>0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0</v>
      </c>
      <c r="K18" s="3">
        <v>0</v>
      </c>
      <c r="L18" s="3">
        <v>0</v>
      </c>
      <c r="M18" s="3">
        <v>1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</row>
    <row r="20" spans="1:24" ht="47.25" x14ac:dyDescent="0.25">
      <c r="A20" s="20" t="s">
        <v>40</v>
      </c>
      <c r="B20" s="21">
        <v>14</v>
      </c>
      <c r="C20" s="16">
        <f t="shared" si="0"/>
        <v>7</v>
      </c>
      <c r="D20" s="16">
        <f t="shared" si="1"/>
        <v>0</v>
      </c>
      <c r="E20" s="2">
        <v>1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4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</row>
    <row r="21" spans="1:24" ht="36.75" customHeight="1" x14ac:dyDescent="0.25">
      <c r="A21" s="20" t="s">
        <v>41</v>
      </c>
      <c r="B21" s="21">
        <v>15</v>
      </c>
      <c r="C21" s="16">
        <f t="shared" si="0"/>
        <v>2</v>
      </c>
      <c r="D21" s="16">
        <f t="shared" si="1"/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2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ht="63" x14ac:dyDescent="0.25">
      <c r="A22" s="20" t="s">
        <v>39</v>
      </c>
      <c r="B22" s="21">
        <v>16</v>
      </c>
      <c r="C22" s="16">
        <f t="shared" si="0"/>
        <v>37</v>
      </c>
      <c r="D22" s="16">
        <f t="shared" si="1"/>
        <v>6</v>
      </c>
      <c r="E22" s="2">
        <v>27</v>
      </c>
      <c r="F22" s="2">
        <v>5</v>
      </c>
      <c r="G22" s="2">
        <v>0</v>
      </c>
      <c r="H22" s="2">
        <v>0</v>
      </c>
      <c r="I22" s="2">
        <v>2</v>
      </c>
      <c r="J22" s="2">
        <v>0</v>
      </c>
      <c r="K22" s="2">
        <v>0</v>
      </c>
      <c r="L22" s="2">
        <v>0</v>
      </c>
      <c r="M22" s="2">
        <v>8</v>
      </c>
      <c r="N22" s="2">
        <v>1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</row>
    <row r="23" spans="1:24" ht="41.25" customHeight="1" x14ac:dyDescent="0.25">
      <c r="A23" s="18" t="s">
        <v>32</v>
      </c>
      <c r="B23" s="28">
        <v>17</v>
      </c>
      <c r="C23" s="16">
        <f t="shared" si="0"/>
        <v>37</v>
      </c>
      <c r="D23" s="16">
        <f t="shared" si="1"/>
        <v>6</v>
      </c>
      <c r="E23" s="3">
        <v>27</v>
      </c>
      <c r="F23" s="3">
        <v>5</v>
      </c>
      <c r="G23" s="3">
        <v>0</v>
      </c>
      <c r="H23" s="3">
        <v>0</v>
      </c>
      <c r="I23" s="3">
        <v>2</v>
      </c>
      <c r="J23" s="3">
        <v>0</v>
      </c>
      <c r="K23" s="3">
        <v>0</v>
      </c>
      <c r="L23" s="3">
        <v>0</v>
      </c>
      <c r="M23" s="3">
        <v>8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</row>
    <row r="24" spans="1:24" ht="41.25" customHeight="1" x14ac:dyDescent="0.25">
      <c r="A24" s="18" t="s">
        <v>33</v>
      </c>
      <c r="B24" s="28">
        <v>18</v>
      </c>
      <c r="C24" s="16">
        <f t="shared" si="0"/>
        <v>0</v>
      </c>
      <c r="D24" s="16">
        <f t="shared" si="1"/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</row>
    <row r="25" spans="1:24" ht="41.25" customHeight="1" x14ac:dyDescent="0.25">
      <c r="A25" s="18" t="s">
        <v>34</v>
      </c>
      <c r="B25" s="28">
        <v>19</v>
      </c>
      <c r="C25" s="16">
        <f t="shared" si="0"/>
        <v>0</v>
      </c>
      <c r="D25" s="16">
        <f t="shared" si="1"/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</row>
    <row r="26" spans="1:24" ht="41.25" customHeight="1" x14ac:dyDescent="0.25">
      <c r="A26" s="18" t="s">
        <v>35</v>
      </c>
      <c r="B26" s="28">
        <v>20</v>
      </c>
      <c r="C26" s="16">
        <f t="shared" si="0"/>
        <v>0</v>
      </c>
      <c r="D26" s="16">
        <f t="shared" si="1"/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</row>
  </sheetData>
  <sheetProtection password="CEEF" sheet="1" objects="1" scenarios="1"/>
  <mergeCells count="17">
    <mergeCell ref="B18:B19"/>
    <mergeCell ref="A2:A4"/>
    <mergeCell ref="B2:B4"/>
    <mergeCell ref="C2:C4"/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</mergeCells>
  <pageMargins left="0.59055118110236227" right="0.59055118110236227" top="0.77" bottom="0.98" header="0.31496062992125984" footer="0.31496062992125984"/>
  <pageSetup paperSize="9" scale="58" fitToHeight="0" orientation="landscape" verticalDpi="300" r:id="rId1"/>
  <rowBreaks count="1" manualBreakCount="1">
    <brk id="17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70" zoomScaleNormal="70" zoomScaleSheetLayoutView="70" workbookViewId="0">
      <selection activeCell="N15" sqref="N15"/>
    </sheetView>
  </sheetViews>
  <sheetFormatPr defaultRowHeight="15" x14ac:dyDescent="0.25"/>
  <cols>
    <col min="1" max="1" width="35" customWidth="1"/>
    <col min="2" max="2" width="5.7109375" customWidth="1"/>
    <col min="3" max="3" width="12.140625" customWidth="1"/>
    <col min="4" max="4" width="12.42578125" customWidth="1"/>
    <col min="5" max="6" width="10" customWidth="1"/>
    <col min="7" max="8" width="8.42578125" customWidth="1"/>
    <col min="9" max="9" width="10.7109375" customWidth="1"/>
    <col min="10" max="12" width="8.42578125" customWidth="1"/>
    <col min="13" max="13" width="10.42578125" customWidth="1"/>
    <col min="14" max="14" width="10" customWidth="1"/>
    <col min="1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37</v>
      </c>
      <c r="D6" s="16">
        <f t="shared" ref="D6:D26" si="1">F6+H6+J6+L6+N6+P6+R6+T6+V6+X6</f>
        <v>26</v>
      </c>
      <c r="E6" s="2">
        <v>25</v>
      </c>
      <c r="F6" s="2">
        <v>21</v>
      </c>
      <c r="G6" s="2"/>
      <c r="H6" s="2"/>
      <c r="I6" s="2">
        <v>2</v>
      </c>
      <c r="J6" s="2"/>
      <c r="K6" s="2"/>
      <c r="L6" s="2"/>
      <c r="M6" s="2">
        <v>10</v>
      </c>
      <c r="N6" s="2">
        <v>5</v>
      </c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41.25" customHeight="1" x14ac:dyDescent="0.25">
      <c r="A7" s="20" t="s">
        <v>47</v>
      </c>
      <c r="B7" s="22" t="s">
        <v>3</v>
      </c>
      <c r="C7" s="16">
        <f t="shared" si="0"/>
        <v>23688.260000000002</v>
      </c>
      <c r="D7" s="16">
        <f t="shared" si="1"/>
        <v>8703.67</v>
      </c>
      <c r="E7" s="2">
        <v>12407.92</v>
      </c>
      <c r="F7" s="2">
        <v>7099.62</v>
      </c>
      <c r="G7" s="2"/>
      <c r="H7" s="2"/>
      <c r="I7" s="2">
        <v>1263.5</v>
      </c>
      <c r="J7" s="2"/>
      <c r="K7" s="2"/>
      <c r="L7" s="2"/>
      <c r="M7" s="2">
        <v>10016.84</v>
      </c>
      <c r="N7" s="2">
        <v>1604.05</v>
      </c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41.25" customHeight="1" x14ac:dyDescent="0.25">
      <c r="A8" s="20" t="s">
        <v>48</v>
      </c>
      <c r="B8" s="22" t="s">
        <v>4</v>
      </c>
      <c r="C8" s="16">
        <f t="shared" si="0"/>
        <v>4</v>
      </c>
      <c r="D8" s="16">
        <f t="shared" si="1"/>
        <v>4</v>
      </c>
      <c r="E8" s="2">
        <v>2</v>
      </c>
      <c r="F8" s="2">
        <v>2</v>
      </c>
      <c r="G8" s="2"/>
      <c r="H8" s="2"/>
      <c r="I8" s="2"/>
      <c r="J8" s="2"/>
      <c r="K8" s="2"/>
      <c r="L8" s="2"/>
      <c r="M8" s="2">
        <v>2</v>
      </c>
      <c r="N8" s="2">
        <v>2</v>
      </c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1.25" customHeight="1" x14ac:dyDescent="0.25">
      <c r="A9" s="24" t="s">
        <v>26</v>
      </c>
      <c r="B9" s="23" t="s">
        <v>5</v>
      </c>
      <c r="C9" s="16">
        <f t="shared" si="0"/>
        <v>48</v>
      </c>
      <c r="D9" s="16">
        <f t="shared" si="1"/>
        <v>23</v>
      </c>
      <c r="E9" s="3">
        <v>33</v>
      </c>
      <c r="F9" s="3">
        <v>21</v>
      </c>
      <c r="G9" s="3"/>
      <c r="H9" s="3"/>
      <c r="I9" s="3">
        <v>2</v>
      </c>
      <c r="J9" s="3"/>
      <c r="K9" s="3"/>
      <c r="L9" s="3"/>
      <c r="M9" s="3">
        <v>13</v>
      </c>
      <c r="N9" s="3">
        <v>2</v>
      </c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0</v>
      </c>
      <c r="D10" s="16">
        <f t="shared" si="1"/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0</v>
      </c>
      <c r="D11" s="16">
        <f t="shared" si="1"/>
        <v>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0</v>
      </c>
      <c r="D12" s="16">
        <f t="shared" si="1"/>
        <v>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0</v>
      </c>
      <c r="D13" s="16">
        <f t="shared" si="1"/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0</v>
      </c>
      <c r="D14" s="16">
        <f t="shared" si="1"/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41.25" customHeight="1" x14ac:dyDescent="0.25">
      <c r="A15" s="20" t="s">
        <v>38</v>
      </c>
      <c r="B15" s="21">
        <v>10</v>
      </c>
      <c r="C15" s="16">
        <f t="shared" si="0"/>
        <v>21</v>
      </c>
      <c r="D15" s="16">
        <f t="shared" si="1"/>
        <v>13</v>
      </c>
      <c r="E15" s="2">
        <v>16</v>
      </c>
      <c r="F15" s="2">
        <v>10</v>
      </c>
      <c r="G15" s="2"/>
      <c r="H15" s="2"/>
      <c r="I15" s="2"/>
      <c r="J15" s="2"/>
      <c r="K15" s="2"/>
      <c r="L15" s="2"/>
      <c r="M15" s="2">
        <v>5</v>
      </c>
      <c r="N15" s="2">
        <v>3</v>
      </c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41.25" customHeight="1" x14ac:dyDescent="0.25">
      <c r="A16" s="18" t="s">
        <v>30</v>
      </c>
      <c r="B16" s="28">
        <v>11</v>
      </c>
      <c r="C16" s="16">
        <f t="shared" si="0"/>
        <v>11</v>
      </c>
      <c r="D16" s="16">
        <f t="shared" si="1"/>
        <v>6</v>
      </c>
      <c r="E16" s="3">
        <v>6</v>
      </c>
      <c r="F16" s="3">
        <v>5</v>
      </c>
      <c r="G16" s="3"/>
      <c r="H16" s="3"/>
      <c r="I16" s="3"/>
      <c r="J16" s="3"/>
      <c r="K16" s="3"/>
      <c r="L16" s="3"/>
      <c r="M16" s="3">
        <v>5</v>
      </c>
      <c r="N16" s="3">
        <v>1</v>
      </c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1.25" customHeight="1" x14ac:dyDescent="0.25">
      <c r="A17" s="18" t="s">
        <v>31</v>
      </c>
      <c r="B17" s="28">
        <v>12</v>
      </c>
      <c r="C17" s="16">
        <f t="shared" si="0"/>
        <v>18</v>
      </c>
      <c r="D17" s="16">
        <f t="shared" si="1"/>
        <v>7</v>
      </c>
      <c r="E17" s="3">
        <v>12</v>
      </c>
      <c r="F17" s="3">
        <v>6</v>
      </c>
      <c r="G17" s="3"/>
      <c r="H17" s="3"/>
      <c r="I17" s="3"/>
      <c r="J17" s="3"/>
      <c r="K17" s="3"/>
      <c r="L17" s="3"/>
      <c r="M17" s="3">
        <v>6</v>
      </c>
      <c r="N17" s="3">
        <v>1</v>
      </c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1.25" customHeight="1" x14ac:dyDescent="0.25">
      <c r="A18" s="18" t="s">
        <v>1</v>
      </c>
      <c r="B18" s="133">
        <v>13</v>
      </c>
      <c r="C18" s="16">
        <f t="shared" si="0"/>
        <v>0</v>
      </c>
      <c r="D18" s="16">
        <f t="shared" si="1"/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7.25" x14ac:dyDescent="0.25">
      <c r="A20" s="20" t="s">
        <v>40</v>
      </c>
      <c r="B20" s="21">
        <v>14</v>
      </c>
      <c r="C20" s="16">
        <f t="shared" si="0"/>
        <v>9</v>
      </c>
      <c r="D20" s="16">
        <f t="shared" si="1"/>
        <v>4</v>
      </c>
      <c r="E20" s="2">
        <v>6</v>
      </c>
      <c r="F20" s="2">
        <v>3</v>
      </c>
      <c r="G20" s="2"/>
      <c r="H20" s="2"/>
      <c r="I20" s="2"/>
      <c r="J20" s="2"/>
      <c r="K20" s="2"/>
      <c r="L20" s="2"/>
      <c r="M20" s="2">
        <v>3</v>
      </c>
      <c r="N20" s="2">
        <v>1</v>
      </c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6.75" customHeight="1" x14ac:dyDescent="0.25">
      <c r="A21" s="20" t="s">
        <v>41</v>
      </c>
      <c r="B21" s="21">
        <v>15</v>
      </c>
      <c r="C21" s="16">
        <f t="shared" si="0"/>
        <v>3</v>
      </c>
      <c r="D21" s="16">
        <f t="shared" si="1"/>
        <v>2</v>
      </c>
      <c r="E21" s="2">
        <v>1</v>
      </c>
      <c r="F21" s="2"/>
      <c r="G21" s="2"/>
      <c r="H21" s="2"/>
      <c r="I21" s="2"/>
      <c r="J21" s="2"/>
      <c r="K21" s="2"/>
      <c r="L21" s="2"/>
      <c r="M21" s="2">
        <v>2</v>
      </c>
      <c r="N21" s="2">
        <v>2</v>
      </c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63" x14ac:dyDescent="0.25">
      <c r="A22" s="20" t="s">
        <v>39</v>
      </c>
      <c r="B22" s="21">
        <v>16</v>
      </c>
      <c r="C22" s="16">
        <f t="shared" si="0"/>
        <v>0</v>
      </c>
      <c r="D22" s="16">
        <f t="shared" si="1"/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41.25" customHeight="1" x14ac:dyDescent="0.25">
      <c r="A23" s="18" t="s">
        <v>32</v>
      </c>
      <c r="B23" s="28">
        <v>17</v>
      </c>
      <c r="C23" s="16">
        <f t="shared" si="0"/>
        <v>0</v>
      </c>
      <c r="D23" s="16">
        <f t="shared" si="1"/>
        <v>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1.25" customHeight="1" x14ac:dyDescent="0.25">
      <c r="A24" s="18" t="s">
        <v>33</v>
      </c>
      <c r="B24" s="28">
        <v>18</v>
      </c>
      <c r="C24" s="16">
        <f t="shared" si="0"/>
        <v>0</v>
      </c>
      <c r="D24" s="16">
        <f t="shared" si="1"/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1.25" customHeight="1" x14ac:dyDescent="0.25">
      <c r="A25" s="18" t="s">
        <v>34</v>
      </c>
      <c r="B25" s="28">
        <v>19</v>
      </c>
      <c r="C25" s="16">
        <f t="shared" si="0"/>
        <v>0</v>
      </c>
      <c r="D25" s="16">
        <f t="shared" si="1"/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1.25" customHeight="1" x14ac:dyDescent="0.25">
      <c r="A26" s="18" t="s">
        <v>35</v>
      </c>
      <c r="B26" s="28">
        <v>20</v>
      </c>
      <c r="C26" s="16">
        <f t="shared" si="0"/>
        <v>0</v>
      </c>
      <c r="D26" s="16">
        <f t="shared" si="1"/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</sheetData>
  <sheetProtection algorithmName="SHA-512" hashValue="pxz6+5yNfS7zpDve9aIDBfPo7pd326VOy+3g0lNCNjd6eXynR0utkYM5cWEezujeZKFVUo7XyRFmzLwUIbvB/Q==" saltValue="8a+lMZobe8FSBXmfXkQXow==" spinCount="100000" sheet="1" objects="1" scenarios="1"/>
  <mergeCells count="17"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  <mergeCell ref="B18:B19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55" fitToHeight="0" orientation="landscape" r:id="rId1"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view="pageBreakPreview" topLeftCell="A6" zoomScale="82" zoomScaleNormal="85" zoomScaleSheetLayoutView="82" workbookViewId="0">
      <selection activeCell="C5" sqref="C5"/>
    </sheetView>
  </sheetViews>
  <sheetFormatPr defaultColWidth="9.140625" defaultRowHeight="23.25" x14ac:dyDescent="0.35"/>
  <cols>
    <col min="1" max="1" width="63.28515625" style="55" customWidth="1"/>
    <col min="2" max="2" width="16.85546875" style="55" customWidth="1"/>
    <col min="3" max="3" width="51.140625" style="55" customWidth="1"/>
    <col min="4" max="4" width="0" style="56" hidden="1" customWidth="1"/>
    <col min="5" max="16384" width="9.140625" style="55"/>
  </cols>
  <sheetData>
    <row r="1" spans="1:4" ht="27" customHeight="1" x14ac:dyDescent="0.35">
      <c r="A1" s="125" t="s">
        <v>11</v>
      </c>
      <c r="B1" s="125"/>
      <c r="C1" s="125"/>
      <c r="D1" s="56">
        <v>1</v>
      </c>
    </row>
    <row r="2" spans="1:4" ht="26.25" customHeight="1" x14ac:dyDescent="0.35">
      <c r="A2" s="66" t="s">
        <v>73</v>
      </c>
      <c r="B2" s="66" t="s">
        <v>0</v>
      </c>
      <c r="C2" s="66" t="s">
        <v>72</v>
      </c>
      <c r="D2" s="56">
        <v>0</v>
      </c>
    </row>
    <row r="3" spans="1:4" ht="36.75" customHeight="1" x14ac:dyDescent="0.35">
      <c r="A3" s="60" t="s">
        <v>71</v>
      </c>
      <c r="B3" s="58" t="s">
        <v>2</v>
      </c>
      <c r="C3" s="57">
        <v>2568.8000000000002</v>
      </c>
    </row>
    <row r="4" spans="1:4" ht="36.75" customHeight="1" x14ac:dyDescent="0.35">
      <c r="A4" s="60" t="s">
        <v>70</v>
      </c>
      <c r="B4" s="58" t="s">
        <v>3</v>
      </c>
      <c r="C4" s="57">
        <v>0</v>
      </c>
    </row>
    <row r="5" spans="1:4" ht="36.75" customHeight="1" x14ac:dyDescent="0.35">
      <c r="A5" s="60" t="s">
        <v>69</v>
      </c>
      <c r="B5" s="58" t="s">
        <v>4</v>
      </c>
      <c r="C5" s="57">
        <v>1</v>
      </c>
    </row>
    <row r="6" spans="1:4" ht="36.75" customHeight="1" x14ac:dyDescent="0.35">
      <c r="A6" s="65" t="s">
        <v>68</v>
      </c>
      <c r="B6" s="64"/>
      <c r="C6" s="63"/>
    </row>
    <row r="7" spans="1:4" ht="36.75" customHeight="1" x14ac:dyDescent="0.35">
      <c r="A7" s="60" t="s">
        <v>67</v>
      </c>
      <c r="B7" s="58" t="s">
        <v>5</v>
      </c>
      <c r="C7" s="62">
        <v>1</v>
      </c>
    </row>
    <row r="8" spans="1:4" ht="36.75" customHeight="1" x14ac:dyDescent="0.35">
      <c r="A8" s="60" t="s">
        <v>66</v>
      </c>
      <c r="B8" s="58" t="s">
        <v>8</v>
      </c>
      <c r="C8" s="62"/>
    </row>
    <row r="9" spans="1:4" ht="36.75" customHeight="1" x14ac:dyDescent="0.35">
      <c r="A9" s="60" t="s">
        <v>65</v>
      </c>
      <c r="B9" s="58" t="s">
        <v>7</v>
      </c>
      <c r="C9" s="62">
        <v>1</v>
      </c>
    </row>
    <row r="10" spans="1:4" ht="36.75" customHeight="1" x14ac:dyDescent="0.35">
      <c r="A10" s="60" t="s">
        <v>64</v>
      </c>
      <c r="B10" s="58" t="s">
        <v>6</v>
      </c>
      <c r="C10" s="62">
        <v>1</v>
      </c>
    </row>
    <row r="11" spans="1:4" ht="36.75" customHeight="1" x14ac:dyDescent="0.35">
      <c r="A11" s="61" t="s">
        <v>63</v>
      </c>
      <c r="B11" s="58" t="s">
        <v>10</v>
      </c>
      <c r="C11" s="57"/>
    </row>
    <row r="12" spans="1:4" ht="36.75" customHeight="1" x14ac:dyDescent="0.35">
      <c r="A12" s="60" t="s">
        <v>62</v>
      </c>
      <c r="B12" s="58" t="s">
        <v>9</v>
      </c>
      <c r="C12" s="57"/>
    </row>
    <row r="13" spans="1:4" ht="36.75" customHeight="1" x14ac:dyDescent="0.35">
      <c r="A13" s="59" t="s">
        <v>61</v>
      </c>
      <c r="B13" s="58">
        <v>10</v>
      </c>
      <c r="C13" s="57">
        <v>1</v>
      </c>
    </row>
  </sheetData>
  <sheetProtection algorithmName="SHA-512" hashValue="yUM97pW2fiHnwYIe/UXapnhGEYnYEOXxHaU63HmJTUOuybU0f49bhacGCvkp2zOXbYS4P8+hIVE221iLe40KXg==" saltValue="BkvYAdLnHe12ZeV686WhLQ==" spinCount="100000" sheet="1" objects="1" scenarios="1"/>
  <mergeCells count="1">
    <mergeCell ref="A1:C1"/>
  </mergeCells>
  <dataValidations count="1">
    <dataValidation type="list" allowBlank="1" showInputMessage="1" showErrorMessage="1" sqref="C7:C10">
      <formula1>$D$1:$D$2</formula1>
    </dataValidation>
  </dataValidations>
  <printOptions horizontalCentered="1"/>
  <pageMargins left="0.59055118110236227" right="0.59055118110236227" top="1.1811023622047245" bottom="0.59055118110236227" header="0.31496062992125984" footer="0.31496062992125984"/>
  <pageSetup paperSize="9" fitToHeight="0" orientation="landscape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57" zoomScaleNormal="70" zoomScaleSheetLayoutView="57" workbookViewId="0">
      <selection activeCell="E25" sqref="E25"/>
    </sheetView>
  </sheetViews>
  <sheetFormatPr defaultRowHeight="15" x14ac:dyDescent="0.25"/>
  <cols>
    <col min="1" max="1" width="35" customWidth="1"/>
    <col min="2" max="2" width="5.7109375" customWidth="1"/>
    <col min="3" max="3" width="11.42578125" customWidth="1"/>
    <col min="4" max="4" width="11.85546875" customWidth="1"/>
    <col min="5" max="5" width="10.5703125" customWidth="1"/>
    <col min="6" max="6" width="10" customWidth="1"/>
    <col min="7" max="8" width="8.42578125" customWidth="1"/>
    <col min="9" max="9" width="10.28515625" customWidth="1"/>
    <col min="10" max="10" width="12" customWidth="1"/>
    <col min="11" max="12" width="8.42578125" customWidth="1"/>
    <col min="13" max="13" width="11.7109375" customWidth="1"/>
    <col min="14" max="14" width="11.28515625" customWidth="1"/>
    <col min="1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59</v>
      </c>
      <c r="D6" s="16">
        <f t="shared" ref="D6:D26" si="1">F6+H6+J6+L6+N6+P6+R6+T6+V6+X6</f>
        <v>10</v>
      </c>
      <c r="E6" s="2">
        <v>27</v>
      </c>
      <c r="F6" s="2">
        <v>6</v>
      </c>
      <c r="G6" s="2"/>
      <c r="H6" s="2"/>
      <c r="I6" s="2">
        <v>11</v>
      </c>
      <c r="J6" s="2">
        <v>1</v>
      </c>
      <c r="K6" s="2"/>
      <c r="L6" s="2"/>
      <c r="M6" s="2">
        <v>20</v>
      </c>
      <c r="N6" s="2">
        <v>3</v>
      </c>
      <c r="O6" s="2"/>
      <c r="P6" s="2"/>
      <c r="Q6" s="2"/>
      <c r="R6" s="2"/>
      <c r="S6" s="2"/>
      <c r="T6" s="2"/>
      <c r="U6" s="2">
        <v>1</v>
      </c>
      <c r="V6" s="2"/>
      <c r="W6" s="2"/>
      <c r="X6" s="2"/>
    </row>
    <row r="7" spans="1:24" ht="41.25" customHeight="1" x14ac:dyDescent="0.25">
      <c r="A7" s="20" t="s">
        <v>47</v>
      </c>
      <c r="B7" s="22" t="s">
        <v>3</v>
      </c>
      <c r="C7" s="16">
        <f t="shared" si="0"/>
        <v>56515.199999999997</v>
      </c>
      <c r="D7" s="16">
        <f t="shared" si="1"/>
        <v>4035.1</v>
      </c>
      <c r="E7" s="2">
        <v>18758.400000000001</v>
      </c>
      <c r="F7" s="2">
        <v>3115</v>
      </c>
      <c r="G7" s="2"/>
      <c r="H7" s="2"/>
      <c r="I7" s="2">
        <v>7348.2</v>
      </c>
      <c r="J7" s="2">
        <v>105.5</v>
      </c>
      <c r="K7" s="2"/>
      <c r="L7" s="2"/>
      <c r="M7" s="2">
        <v>29820.6</v>
      </c>
      <c r="N7" s="2">
        <v>814.6</v>
      </c>
      <c r="O7" s="2"/>
      <c r="P7" s="2"/>
      <c r="Q7" s="2"/>
      <c r="R7" s="2"/>
      <c r="S7" s="2"/>
      <c r="T7" s="2"/>
      <c r="U7" s="2">
        <v>588</v>
      </c>
      <c r="V7" s="2"/>
      <c r="W7" s="2"/>
      <c r="X7" s="2"/>
    </row>
    <row r="8" spans="1:24" ht="41.25" customHeight="1" x14ac:dyDescent="0.25">
      <c r="A8" s="20" t="s">
        <v>48</v>
      </c>
      <c r="B8" s="22" t="s">
        <v>4</v>
      </c>
      <c r="C8" s="16">
        <f t="shared" si="0"/>
        <v>890.7</v>
      </c>
      <c r="D8" s="16">
        <f t="shared" si="1"/>
        <v>0</v>
      </c>
      <c r="E8" s="2">
        <v>645.9</v>
      </c>
      <c r="F8" s="2"/>
      <c r="G8" s="2"/>
      <c r="H8" s="2"/>
      <c r="I8" s="2">
        <v>178.3</v>
      </c>
      <c r="J8" s="2"/>
      <c r="K8" s="2"/>
      <c r="L8" s="2"/>
      <c r="M8" s="2">
        <v>66.5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1.25" customHeight="1" x14ac:dyDescent="0.25">
      <c r="A9" s="24" t="s">
        <v>26</v>
      </c>
      <c r="B9" s="23" t="s">
        <v>5</v>
      </c>
      <c r="C9" s="16">
        <f t="shared" si="0"/>
        <v>74</v>
      </c>
      <c r="D9" s="16">
        <f t="shared" si="1"/>
        <v>10</v>
      </c>
      <c r="E9" s="3">
        <v>35</v>
      </c>
      <c r="F9" s="3">
        <v>6</v>
      </c>
      <c r="G9" s="3"/>
      <c r="H9" s="3"/>
      <c r="I9" s="3">
        <v>13</v>
      </c>
      <c r="J9" s="3">
        <v>1</v>
      </c>
      <c r="K9" s="3"/>
      <c r="L9" s="3"/>
      <c r="M9" s="3">
        <v>25</v>
      </c>
      <c r="N9" s="3">
        <v>3</v>
      </c>
      <c r="O9" s="3"/>
      <c r="P9" s="3"/>
      <c r="Q9" s="3"/>
      <c r="R9" s="3"/>
      <c r="S9" s="3"/>
      <c r="T9" s="3"/>
      <c r="U9" s="3">
        <v>1</v>
      </c>
      <c r="V9" s="3"/>
      <c r="W9" s="3"/>
      <c r="X9" s="3"/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45</v>
      </c>
      <c r="D10" s="16">
        <f t="shared" si="1"/>
        <v>10</v>
      </c>
      <c r="E10" s="2">
        <v>20</v>
      </c>
      <c r="F10" s="2">
        <v>6</v>
      </c>
      <c r="G10" s="2"/>
      <c r="H10" s="2"/>
      <c r="I10" s="2">
        <v>7</v>
      </c>
      <c r="J10" s="2">
        <v>1</v>
      </c>
      <c r="K10" s="2"/>
      <c r="L10" s="2"/>
      <c r="M10" s="2">
        <v>17</v>
      </c>
      <c r="N10" s="2">
        <v>3</v>
      </c>
      <c r="O10" s="2"/>
      <c r="P10" s="2"/>
      <c r="Q10" s="2"/>
      <c r="R10" s="2"/>
      <c r="S10" s="2"/>
      <c r="T10" s="2"/>
      <c r="U10" s="2">
        <v>1</v>
      </c>
      <c r="V10" s="2"/>
      <c r="W10" s="2"/>
      <c r="X10" s="2"/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9</v>
      </c>
      <c r="D11" s="16">
        <f t="shared" si="1"/>
        <v>0</v>
      </c>
      <c r="E11" s="3">
        <v>6</v>
      </c>
      <c r="F11" s="3"/>
      <c r="G11" s="3"/>
      <c r="H11" s="3"/>
      <c r="I11" s="3">
        <v>1</v>
      </c>
      <c r="J11" s="3"/>
      <c r="K11" s="3"/>
      <c r="L11" s="3"/>
      <c r="M11" s="3">
        <v>2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1</v>
      </c>
      <c r="D12" s="16">
        <f t="shared" si="1"/>
        <v>0</v>
      </c>
      <c r="E12" s="3">
        <v>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2</v>
      </c>
      <c r="D13" s="16">
        <f t="shared" si="1"/>
        <v>0</v>
      </c>
      <c r="E13" s="3"/>
      <c r="F13" s="3"/>
      <c r="G13" s="3"/>
      <c r="H13" s="3"/>
      <c r="I13" s="3">
        <v>1</v>
      </c>
      <c r="J13" s="3"/>
      <c r="K13" s="3"/>
      <c r="L13" s="3"/>
      <c r="M13" s="3">
        <v>1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50</v>
      </c>
      <c r="D14" s="16">
        <f t="shared" si="1"/>
        <v>8</v>
      </c>
      <c r="E14" s="2">
        <v>24</v>
      </c>
      <c r="F14" s="2">
        <v>5</v>
      </c>
      <c r="G14" s="2"/>
      <c r="H14" s="2"/>
      <c r="I14" s="2">
        <v>6</v>
      </c>
      <c r="J14" s="2"/>
      <c r="K14" s="2"/>
      <c r="L14" s="2"/>
      <c r="M14" s="2">
        <v>19</v>
      </c>
      <c r="N14" s="2">
        <v>3</v>
      </c>
      <c r="O14" s="2"/>
      <c r="P14" s="2"/>
      <c r="Q14" s="2"/>
      <c r="R14" s="2"/>
      <c r="S14" s="2"/>
      <c r="T14" s="2"/>
      <c r="U14" s="2">
        <v>1</v>
      </c>
      <c r="V14" s="2"/>
      <c r="W14" s="2"/>
      <c r="X14" s="2"/>
    </row>
    <row r="15" spans="1:24" ht="41.25" customHeight="1" x14ac:dyDescent="0.25">
      <c r="A15" s="20" t="s">
        <v>38</v>
      </c>
      <c r="B15" s="21">
        <v>10</v>
      </c>
      <c r="C15" s="16">
        <f t="shared" si="0"/>
        <v>42</v>
      </c>
      <c r="D15" s="16">
        <f t="shared" si="1"/>
        <v>6</v>
      </c>
      <c r="E15" s="2">
        <v>21</v>
      </c>
      <c r="F15" s="2">
        <v>4</v>
      </c>
      <c r="G15" s="2"/>
      <c r="H15" s="2"/>
      <c r="I15" s="2">
        <v>2</v>
      </c>
      <c r="J15" s="2"/>
      <c r="K15" s="2"/>
      <c r="L15" s="2"/>
      <c r="M15" s="2">
        <v>18</v>
      </c>
      <c r="N15" s="2">
        <v>2</v>
      </c>
      <c r="O15" s="2"/>
      <c r="P15" s="2"/>
      <c r="Q15" s="2"/>
      <c r="R15" s="2"/>
      <c r="S15" s="2"/>
      <c r="T15" s="2"/>
      <c r="U15" s="2">
        <v>1</v>
      </c>
      <c r="V15" s="2"/>
      <c r="W15" s="2"/>
      <c r="X15" s="2"/>
    </row>
    <row r="16" spans="1:24" ht="41.25" customHeight="1" x14ac:dyDescent="0.25">
      <c r="A16" s="18" t="s">
        <v>30</v>
      </c>
      <c r="B16" s="28">
        <v>11</v>
      </c>
      <c r="C16" s="16">
        <f t="shared" si="0"/>
        <v>29</v>
      </c>
      <c r="D16" s="16">
        <f t="shared" si="1"/>
        <v>4</v>
      </c>
      <c r="E16" s="3">
        <v>9</v>
      </c>
      <c r="F16" s="3">
        <v>1</v>
      </c>
      <c r="G16" s="3"/>
      <c r="H16" s="3"/>
      <c r="I16" s="3"/>
      <c r="J16" s="3"/>
      <c r="K16" s="3"/>
      <c r="L16" s="3"/>
      <c r="M16" s="3">
        <v>20</v>
      </c>
      <c r="N16" s="3">
        <v>3</v>
      </c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1.25" customHeight="1" x14ac:dyDescent="0.25">
      <c r="A17" s="18" t="s">
        <v>31</v>
      </c>
      <c r="B17" s="28">
        <v>12</v>
      </c>
      <c r="C17" s="16">
        <f t="shared" si="0"/>
        <v>28</v>
      </c>
      <c r="D17" s="16">
        <f t="shared" si="1"/>
        <v>2</v>
      </c>
      <c r="E17" s="3">
        <v>13</v>
      </c>
      <c r="F17" s="3">
        <v>2</v>
      </c>
      <c r="G17" s="3"/>
      <c r="H17" s="3"/>
      <c r="I17" s="3">
        <v>3</v>
      </c>
      <c r="J17" s="3"/>
      <c r="K17" s="3"/>
      <c r="L17" s="3"/>
      <c r="M17" s="3">
        <v>11</v>
      </c>
      <c r="N17" s="3"/>
      <c r="O17" s="3"/>
      <c r="P17" s="3"/>
      <c r="Q17" s="3"/>
      <c r="R17" s="3"/>
      <c r="S17" s="3"/>
      <c r="T17" s="3"/>
      <c r="U17" s="3">
        <v>1</v>
      </c>
      <c r="V17" s="3"/>
      <c r="W17" s="3"/>
      <c r="X17" s="3"/>
    </row>
    <row r="18" spans="1:24" ht="41.25" customHeight="1" x14ac:dyDescent="0.25">
      <c r="A18" s="18" t="s">
        <v>1</v>
      </c>
      <c r="B18" s="133">
        <v>13</v>
      </c>
      <c r="C18" s="16">
        <f t="shared" si="0"/>
        <v>26</v>
      </c>
      <c r="D18" s="16">
        <f t="shared" si="1"/>
        <v>7</v>
      </c>
      <c r="E18" s="3">
        <v>7</v>
      </c>
      <c r="F18" s="3">
        <v>2</v>
      </c>
      <c r="G18" s="3"/>
      <c r="H18" s="3"/>
      <c r="I18" s="3">
        <v>9</v>
      </c>
      <c r="J18" s="3"/>
      <c r="K18" s="3"/>
      <c r="L18" s="3"/>
      <c r="M18" s="3">
        <v>10</v>
      </c>
      <c r="N18" s="3">
        <v>5</v>
      </c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7.25" x14ac:dyDescent="0.25">
      <c r="A20" s="20" t="s">
        <v>40</v>
      </c>
      <c r="B20" s="21">
        <v>14</v>
      </c>
      <c r="C20" s="16">
        <f t="shared" si="0"/>
        <v>17</v>
      </c>
      <c r="D20" s="16">
        <f t="shared" si="1"/>
        <v>4</v>
      </c>
      <c r="E20" s="2">
        <v>10</v>
      </c>
      <c r="F20" s="2">
        <v>3</v>
      </c>
      <c r="G20" s="2"/>
      <c r="H20" s="2"/>
      <c r="I20" s="2">
        <v>5</v>
      </c>
      <c r="J20" s="2"/>
      <c r="K20" s="2"/>
      <c r="L20" s="2"/>
      <c r="M20" s="2">
        <v>2</v>
      </c>
      <c r="N20" s="2">
        <v>1</v>
      </c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6.75" customHeight="1" x14ac:dyDescent="0.25">
      <c r="A21" s="20" t="s">
        <v>41</v>
      </c>
      <c r="B21" s="21">
        <v>15</v>
      </c>
      <c r="C21" s="16">
        <f t="shared" si="0"/>
        <v>1</v>
      </c>
      <c r="D21" s="16">
        <f t="shared" si="1"/>
        <v>0</v>
      </c>
      <c r="E21" s="2">
        <v>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63" x14ac:dyDescent="0.25">
      <c r="A22" s="20" t="s">
        <v>39</v>
      </c>
      <c r="B22" s="21">
        <v>16</v>
      </c>
      <c r="C22" s="16">
        <f t="shared" si="0"/>
        <v>28</v>
      </c>
      <c r="D22" s="16">
        <f t="shared" si="1"/>
        <v>3</v>
      </c>
      <c r="E22" s="2">
        <v>12</v>
      </c>
      <c r="F22" s="2">
        <v>1</v>
      </c>
      <c r="G22" s="2"/>
      <c r="H22" s="2"/>
      <c r="I22" s="2">
        <v>5</v>
      </c>
      <c r="J22" s="2"/>
      <c r="K22" s="2"/>
      <c r="L22" s="2"/>
      <c r="M22" s="2">
        <v>10</v>
      </c>
      <c r="N22" s="2">
        <v>2</v>
      </c>
      <c r="O22" s="2"/>
      <c r="P22" s="2"/>
      <c r="Q22" s="2"/>
      <c r="R22" s="2"/>
      <c r="S22" s="2"/>
      <c r="T22" s="2"/>
      <c r="U22" s="2">
        <v>1</v>
      </c>
      <c r="V22" s="2"/>
      <c r="W22" s="2"/>
      <c r="X22" s="2"/>
    </row>
    <row r="23" spans="1:24" ht="41.25" customHeight="1" x14ac:dyDescent="0.25">
      <c r="A23" s="18" t="s">
        <v>32</v>
      </c>
      <c r="B23" s="28">
        <v>17</v>
      </c>
      <c r="C23" s="16">
        <f t="shared" si="0"/>
        <v>27</v>
      </c>
      <c r="D23" s="16">
        <f t="shared" si="1"/>
        <v>3</v>
      </c>
      <c r="E23" s="3">
        <v>11</v>
      </c>
      <c r="F23" s="3">
        <v>1</v>
      </c>
      <c r="G23" s="3"/>
      <c r="H23" s="3"/>
      <c r="I23" s="3">
        <v>5</v>
      </c>
      <c r="J23" s="3"/>
      <c r="K23" s="3"/>
      <c r="L23" s="3"/>
      <c r="M23" s="3">
        <v>10</v>
      </c>
      <c r="N23" s="3">
        <v>2</v>
      </c>
      <c r="O23" s="3"/>
      <c r="P23" s="3"/>
      <c r="Q23" s="3"/>
      <c r="R23" s="3"/>
      <c r="S23" s="3"/>
      <c r="T23" s="3"/>
      <c r="U23" s="3">
        <v>1</v>
      </c>
      <c r="V23" s="3"/>
      <c r="W23" s="3"/>
      <c r="X23" s="3"/>
    </row>
    <row r="24" spans="1:24" ht="41.25" customHeight="1" x14ac:dyDescent="0.25">
      <c r="A24" s="18" t="s">
        <v>33</v>
      </c>
      <c r="B24" s="28">
        <v>18</v>
      </c>
      <c r="C24" s="16">
        <f t="shared" si="0"/>
        <v>1</v>
      </c>
      <c r="D24" s="16">
        <f t="shared" si="1"/>
        <v>0</v>
      </c>
      <c r="E24" s="3">
        <v>1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1.25" customHeight="1" x14ac:dyDescent="0.25">
      <c r="A25" s="18" t="s">
        <v>34</v>
      </c>
      <c r="B25" s="28">
        <v>19</v>
      </c>
      <c r="C25" s="16">
        <f t="shared" si="0"/>
        <v>0</v>
      </c>
      <c r="D25" s="16">
        <f t="shared" si="1"/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1.25" customHeight="1" x14ac:dyDescent="0.25">
      <c r="A26" s="18" t="s">
        <v>35</v>
      </c>
      <c r="B26" s="28">
        <v>20</v>
      </c>
      <c r="C26" s="16">
        <f t="shared" si="0"/>
        <v>0</v>
      </c>
      <c r="D26" s="16">
        <f t="shared" si="1"/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</sheetData>
  <sheetProtection algorithmName="SHA-512" hashValue="Us55AtF0cpajBn0AEDZjims1PbTostSVGTt6S6QjUPm5/Nau+2n2Z599+svQrGYqJesQYuzUqhQRA9EqInbwTg==" saltValue="VeHJsw9wdkNT6+C57Q4gig==" spinCount="100000" sheet="1" objects="1" scenarios="1"/>
  <mergeCells count="17"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  <mergeCell ref="B18:B19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54" fitToHeight="0" orientation="landscape" r:id="rId1"/>
  <rowBreaks count="1" manualBreakCount="1">
    <brk id="17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zoomScale="55" zoomScaleNormal="70" zoomScaleSheetLayoutView="57" workbookViewId="0">
      <selection activeCell="M7" sqref="M7"/>
    </sheetView>
  </sheetViews>
  <sheetFormatPr defaultRowHeight="15" x14ac:dyDescent="0.25"/>
  <cols>
    <col min="1" max="1" width="35" customWidth="1"/>
    <col min="2" max="2" width="5.7109375" customWidth="1"/>
    <col min="3" max="3" width="10.85546875" customWidth="1"/>
    <col min="4" max="4" width="6.7109375" customWidth="1"/>
    <col min="5" max="24" width="8.42578125" customWidth="1"/>
  </cols>
  <sheetData>
    <row r="1" spans="1:24" ht="39" customHeight="1" x14ac:dyDescent="0.25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4" ht="15.75" x14ac:dyDescent="0.25">
      <c r="A2" s="135"/>
      <c r="B2" s="167" t="s">
        <v>0</v>
      </c>
      <c r="C2" s="167" t="s">
        <v>12</v>
      </c>
      <c r="D2" s="167" t="s">
        <v>36</v>
      </c>
      <c r="E2" s="162" t="s">
        <v>15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63"/>
    </row>
    <row r="3" spans="1:24" ht="90" customHeight="1" x14ac:dyDescent="0.25">
      <c r="A3" s="136"/>
      <c r="B3" s="168"/>
      <c r="C3" s="168"/>
      <c r="D3" s="168"/>
      <c r="E3" s="162" t="s">
        <v>16</v>
      </c>
      <c r="F3" s="163"/>
      <c r="G3" s="162" t="s">
        <v>17</v>
      </c>
      <c r="H3" s="163"/>
      <c r="I3" s="162" t="s">
        <v>18</v>
      </c>
      <c r="J3" s="163"/>
      <c r="K3" s="162" t="s">
        <v>19</v>
      </c>
      <c r="L3" s="163"/>
      <c r="M3" s="162" t="s">
        <v>20</v>
      </c>
      <c r="N3" s="163"/>
      <c r="O3" s="162" t="s">
        <v>21</v>
      </c>
      <c r="P3" s="163"/>
      <c r="Q3" s="162" t="s">
        <v>37</v>
      </c>
      <c r="R3" s="163"/>
      <c r="S3" s="162" t="s">
        <v>45</v>
      </c>
      <c r="T3" s="163"/>
      <c r="U3" s="162" t="s">
        <v>46</v>
      </c>
      <c r="V3" s="163"/>
      <c r="W3" s="162" t="s">
        <v>22</v>
      </c>
      <c r="X3" s="163"/>
    </row>
    <row r="4" spans="1:24" ht="82.5" customHeight="1" x14ac:dyDescent="0.25">
      <c r="A4" s="137"/>
      <c r="B4" s="169"/>
      <c r="C4" s="169"/>
      <c r="D4" s="169"/>
      <c r="E4" s="89" t="s">
        <v>14</v>
      </c>
      <c r="F4" s="89" t="s">
        <v>23</v>
      </c>
      <c r="G4" s="89" t="s">
        <v>14</v>
      </c>
      <c r="H4" s="89" t="s">
        <v>24</v>
      </c>
      <c r="I4" s="89" t="s">
        <v>14</v>
      </c>
      <c r="J4" s="89" t="s">
        <v>24</v>
      </c>
      <c r="K4" s="89" t="s">
        <v>14</v>
      </c>
      <c r="L4" s="89" t="s">
        <v>24</v>
      </c>
      <c r="M4" s="89" t="s">
        <v>14</v>
      </c>
      <c r="N4" s="89" t="s">
        <v>24</v>
      </c>
      <c r="O4" s="89" t="s">
        <v>14</v>
      </c>
      <c r="P4" s="89" t="s">
        <v>24</v>
      </c>
      <c r="Q4" s="89" t="s">
        <v>14</v>
      </c>
      <c r="R4" s="89" t="s">
        <v>24</v>
      </c>
      <c r="S4" s="89" t="s">
        <v>14</v>
      </c>
      <c r="T4" s="89" t="s">
        <v>24</v>
      </c>
      <c r="U4" s="89" t="s">
        <v>14</v>
      </c>
      <c r="V4" s="89" t="s">
        <v>24</v>
      </c>
      <c r="W4" s="89" t="s">
        <v>14</v>
      </c>
      <c r="X4" s="89" t="s">
        <v>24</v>
      </c>
    </row>
    <row r="5" spans="1:24" ht="18" customHeight="1" x14ac:dyDescent="0.25">
      <c r="A5" s="81" t="s">
        <v>13</v>
      </c>
      <c r="B5" s="81" t="s">
        <v>25</v>
      </c>
      <c r="C5" s="81">
        <v>1</v>
      </c>
      <c r="D5" s="81">
        <v>2</v>
      </c>
      <c r="E5" s="81">
        <v>3</v>
      </c>
      <c r="F5" s="81">
        <v>4</v>
      </c>
      <c r="G5" s="81">
        <v>5</v>
      </c>
      <c r="H5" s="81">
        <v>6</v>
      </c>
      <c r="I5" s="81">
        <v>7</v>
      </c>
      <c r="J5" s="81">
        <v>8</v>
      </c>
      <c r="K5" s="81">
        <v>9</v>
      </c>
      <c r="L5" s="81">
        <v>10</v>
      </c>
      <c r="M5" s="81">
        <v>11</v>
      </c>
      <c r="N5" s="81">
        <v>12</v>
      </c>
      <c r="O5" s="81">
        <v>13</v>
      </c>
      <c r="P5" s="81">
        <v>14</v>
      </c>
      <c r="Q5" s="81">
        <v>15</v>
      </c>
      <c r="R5" s="81">
        <v>16</v>
      </c>
      <c r="S5" s="81">
        <v>17</v>
      </c>
      <c r="T5" s="81">
        <v>18</v>
      </c>
      <c r="U5" s="81">
        <v>19</v>
      </c>
      <c r="V5" s="81">
        <v>20</v>
      </c>
      <c r="W5" s="81">
        <v>21</v>
      </c>
      <c r="X5" s="81">
        <v>22</v>
      </c>
    </row>
    <row r="6" spans="1:24" ht="41.25" customHeight="1" x14ac:dyDescent="0.25">
      <c r="A6" s="85" t="s">
        <v>42</v>
      </c>
      <c r="B6" s="86" t="s">
        <v>2</v>
      </c>
      <c r="C6" s="16">
        <f t="shared" ref="C6:C26" si="0">E6+G6+I6+K6+M6+O6+Q6+S6+U6+W6</f>
        <v>42</v>
      </c>
      <c r="D6" s="16">
        <f t="shared" ref="D6:D26" si="1">F6+H6+J6+L6+N6+P6+R6+T6+V6+X6</f>
        <v>13</v>
      </c>
      <c r="E6" s="83">
        <v>24</v>
      </c>
      <c r="F6" s="83">
        <v>10</v>
      </c>
      <c r="G6" s="83">
        <v>0</v>
      </c>
      <c r="H6" s="83">
        <v>0</v>
      </c>
      <c r="I6" s="83">
        <v>2</v>
      </c>
      <c r="J6" s="83">
        <v>0</v>
      </c>
      <c r="K6" s="83">
        <v>0</v>
      </c>
      <c r="L6" s="83">
        <v>0</v>
      </c>
      <c r="M6" s="83">
        <v>16</v>
      </c>
      <c r="N6" s="83">
        <v>3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</row>
    <row r="7" spans="1:24" ht="41.25" customHeight="1" x14ac:dyDescent="0.25">
      <c r="A7" s="85" t="s">
        <v>56</v>
      </c>
      <c r="B7" s="86" t="s">
        <v>3</v>
      </c>
      <c r="C7" s="16">
        <f t="shared" si="0"/>
        <v>31856.270000000004</v>
      </c>
      <c r="D7" s="16">
        <f t="shared" si="1"/>
        <v>6561.4</v>
      </c>
      <c r="E7" s="83">
        <v>19518.59</v>
      </c>
      <c r="F7" s="83">
        <v>5935.9</v>
      </c>
      <c r="G7" s="83">
        <v>0</v>
      </c>
      <c r="H7" s="83">
        <v>0</v>
      </c>
      <c r="I7" s="83">
        <v>1392.4</v>
      </c>
      <c r="J7" s="83">
        <v>0</v>
      </c>
      <c r="K7" s="83">
        <v>0</v>
      </c>
      <c r="L7" s="83">
        <v>0</v>
      </c>
      <c r="M7" s="83">
        <v>10945.28</v>
      </c>
      <c r="N7" s="83">
        <v>625.5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</row>
    <row r="8" spans="1:24" ht="41.25" customHeight="1" x14ac:dyDescent="0.25">
      <c r="A8" s="85" t="s">
        <v>55</v>
      </c>
      <c r="B8" s="86" t="s">
        <v>4</v>
      </c>
      <c r="C8" s="16">
        <f t="shared" si="0"/>
        <v>1524.5</v>
      </c>
      <c r="D8" s="16">
        <f t="shared" si="1"/>
        <v>507.5</v>
      </c>
      <c r="E8" s="83">
        <v>978.5</v>
      </c>
      <c r="F8" s="83">
        <v>507.5</v>
      </c>
      <c r="G8" s="83">
        <v>0</v>
      </c>
      <c r="H8" s="83">
        <v>0</v>
      </c>
      <c r="I8" s="83">
        <v>42</v>
      </c>
      <c r="J8" s="83">
        <v>0</v>
      </c>
      <c r="K8" s="83">
        <v>0</v>
      </c>
      <c r="L8" s="83">
        <v>0</v>
      </c>
      <c r="M8" s="83">
        <v>504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</row>
    <row r="9" spans="1:24" ht="41.25" customHeight="1" x14ac:dyDescent="0.25">
      <c r="A9" s="88" t="s">
        <v>26</v>
      </c>
      <c r="B9" s="87" t="s">
        <v>5</v>
      </c>
      <c r="C9" s="16">
        <f t="shared" si="0"/>
        <v>55</v>
      </c>
      <c r="D9" s="16">
        <f t="shared" si="1"/>
        <v>14</v>
      </c>
      <c r="E9" s="80">
        <v>29</v>
      </c>
      <c r="F9" s="80">
        <v>11</v>
      </c>
      <c r="G9" s="80">
        <v>0</v>
      </c>
      <c r="H9" s="80">
        <v>0</v>
      </c>
      <c r="I9" s="80">
        <v>3</v>
      </c>
      <c r="J9" s="80">
        <v>0</v>
      </c>
      <c r="K9" s="80">
        <v>0</v>
      </c>
      <c r="L9" s="80">
        <v>0</v>
      </c>
      <c r="M9" s="80">
        <v>23</v>
      </c>
      <c r="N9" s="80">
        <v>3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</row>
    <row r="10" spans="1:24" ht="41.25" customHeight="1" x14ac:dyDescent="0.25">
      <c r="A10" s="85" t="s">
        <v>43</v>
      </c>
      <c r="B10" s="86" t="s">
        <v>8</v>
      </c>
      <c r="C10" s="16">
        <f t="shared" si="0"/>
        <v>22</v>
      </c>
      <c r="D10" s="16">
        <f t="shared" si="1"/>
        <v>9</v>
      </c>
      <c r="E10" s="83">
        <v>19</v>
      </c>
      <c r="F10" s="83">
        <v>9</v>
      </c>
      <c r="G10" s="83">
        <v>0</v>
      </c>
      <c r="H10" s="83">
        <v>0</v>
      </c>
      <c r="I10" s="83">
        <v>1</v>
      </c>
      <c r="J10" s="83">
        <v>0</v>
      </c>
      <c r="K10" s="83">
        <v>0</v>
      </c>
      <c r="L10" s="83">
        <v>0</v>
      </c>
      <c r="M10" s="83">
        <v>2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</row>
    <row r="11" spans="1:24" ht="41.25" customHeight="1" x14ac:dyDescent="0.25">
      <c r="A11" s="82" t="s">
        <v>27</v>
      </c>
      <c r="B11" s="87" t="s">
        <v>7</v>
      </c>
      <c r="C11" s="16">
        <f t="shared" si="0"/>
        <v>8</v>
      </c>
      <c r="D11" s="16">
        <f t="shared" si="1"/>
        <v>1</v>
      </c>
      <c r="E11" s="80">
        <v>5</v>
      </c>
      <c r="F11" s="80">
        <v>1</v>
      </c>
      <c r="G11" s="80">
        <v>0</v>
      </c>
      <c r="H11" s="80">
        <v>0</v>
      </c>
      <c r="I11" s="80">
        <v>1</v>
      </c>
      <c r="J11" s="80">
        <v>0</v>
      </c>
      <c r="K11" s="80">
        <v>0</v>
      </c>
      <c r="L11" s="80">
        <v>0</v>
      </c>
      <c r="M11" s="80">
        <v>2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</row>
    <row r="12" spans="1:24" ht="41.25" customHeight="1" x14ac:dyDescent="0.25">
      <c r="A12" s="82" t="s">
        <v>28</v>
      </c>
      <c r="B12" s="87" t="s">
        <v>6</v>
      </c>
      <c r="C12" s="16">
        <f t="shared" si="0"/>
        <v>1</v>
      </c>
      <c r="D12" s="16">
        <f t="shared" si="1"/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1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</row>
    <row r="13" spans="1:24" ht="41.25" customHeight="1" x14ac:dyDescent="0.25">
      <c r="A13" s="82" t="s">
        <v>29</v>
      </c>
      <c r="B13" s="87" t="s">
        <v>10</v>
      </c>
      <c r="C13" s="16">
        <f t="shared" si="0"/>
        <v>1</v>
      </c>
      <c r="D13" s="16">
        <f t="shared" si="1"/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1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</row>
    <row r="14" spans="1:24" ht="41.25" customHeight="1" x14ac:dyDescent="0.25">
      <c r="A14" s="85" t="s">
        <v>44</v>
      </c>
      <c r="B14" s="86" t="s">
        <v>9</v>
      </c>
      <c r="C14" s="16">
        <f t="shared" si="0"/>
        <v>40</v>
      </c>
      <c r="D14" s="16">
        <f t="shared" si="1"/>
        <v>13</v>
      </c>
      <c r="E14" s="83">
        <v>24</v>
      </c>
      <c r="F14" s="83">
        <v>10</v>
      </c>
      <c r="G14" s="83">
        <v>0</v>
      </c>
      <c r="H14" s="83">
        <v>0</v>
      </c>
      <c r="I14" s="83">
        <v>2</v>
      </c>
      <c r="J14" s="83">
        <v>0</v>
      </c>
      <c r="K14" s="83">
        <v>0</v>
      </c>
      <c r="L14" s="83">
        <v>0</v>
      </c>
      <c r="M14" s="83">
        <v>14</v>
      </c>
      <c r="N14" s="83">
        <v>3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</row>
    <row r="15" spans="1:24" ht="41.25" customHeight="1" x14ac:dyDescent="0.25">
      <c r="A15" s="85" t="s">
        <v>38</v>
      </c>
      <c r="B15" s="84">
        <v>10</v>
      </c>
      <c r="C15" s="16">
        <f t="shared" si="0"/>
        <v>31</v>
      </c>
      <c r="D15" s="16">
        <f t="shared" si="1"/>
        <v>8</v>
      </c>
      <c r="E15" s="83">
        <v>18</v>
      </c>
      <c r="F15" s="83">
        <v>6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13</v>
      </c>
      <c r="N15" s="83">
        <v>2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</row>
    <row r="16" spans="1:24" ht="41.25" customHeight="1" x14ac:dyDescent="0.25">
      <c r="A16" s="82" t="s">
        <v>30</v>
      </c>
      <c r="B16" s="81">
        <v>11</v>
      </c>
      <c r="C16" s="16">
        <f t="shared" si="0"/>
        <v>22</v>
      </c>
      <c r="D16" s="16">
        <f t="shared" si="1"/>
        <v>6</v>
      </c>
      <c r="E16" s="80">
        <v>10</v>
      </c>
      <c r="F16" s="80">
        <v>4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12</v>
      </c>
      <c r="N16" s="80">
        <v>2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</row>
    <row r="17" spans="1:24" ht="41.25" customHeight="1" x14ac:dyDescent="0.25">
      <c r="A17" s="82" t="s">
        <v>31</v>
      </c>
      <c r="B17" s="81">
        <v>12</v>
      </c>
      <c r="C17" s="16">
        <f t="shared" si="0"/>
        <v>35</v>
      </c>
      <c r="D17" s="16">
        <f t="shared" si="1"/>
        <v>9</v>
      </c>
      <c r="E17" s="80">
        <v>21</v>
      </c>
      <c r="F17" s="80">
        <v>8</v>
      </c>
      <c r="G17" s="80">
        <v>0</v>
      </c>
      <c r="H17" s="80">
        <v>0</v>
      </c>
      <c r="I17" s="80">
        <v>2</v>
      </c>
      <c r="J17" s="80">
        <v>0</v>
      </c>
      <c r="K17" s="80">
        <v>0</v>
      </c>
      <c r="L17" s="80">
        <v>0</v>
      </c>
      <c r="M17" s="80">
        <v>12</v>
      </c>
      <c r="N17" s="80">
        <v>1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</row>
    <row r="18" spans="1:24" ht="41.25" customHeight="1" x14ac:dyDescent="0.25">
      <c r="A18" s="82" t="s">
        <v>1</v>
      </c>
      <c r="B18" s="164">
        <v>13</v>
      </c>
      <c r="C18" s="16">
        <f t="shared" si="0"/>
        <v>1</v>
      </c>
      <c r="D18" s="16">
        <f t="shared" si="1"/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1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</row>
    <row r="19" spans="1:24" ht="41.25" customHeight="1" x14ac:dyDescent="0.25">
      <c r="A19" s="82" t="s">
        <v>1</v>
      </c>
      <c r="B19" s="165"/>
      <c r="C19" s="16">
        <f t="shared" si="0"/>
        <v>0</v>
      </c>
      <c r="D19" s="16">
        <f t="shared" si="1"/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</row>
    <row r="20" spans="1:24" ht="47.25" x14ac:dyDescent="0.25">
      <c r="A20" s="85" t="s">
        <v>40</v>
      </c>
      <c r="B20" s="84">
        <v>14</v>
      </c>
      <c r="C20" s="16">
        <f t="shared" si="0"/>
        <v>8</v>
      </c>
      <c r="D20" s="16">
        <f t="shared" si="1"/>
        <v>2</v>
      </c>
      <c r="E20" s="83">
        <v>6</v>
      </c>
      <c r="F20" s="83">
        <v>1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2</v>
      </c>
      <c r="N20" s="83">
        <v>1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</row>
    <row r="21" spans="1:24" ht="36.75" customHeight="1" x14ac:dyDescent="0.25">
      <c r="A21" s="85" t="s">
        <v>41</v>
      </c>
      <c r="B21" s="84">
        <v>15</v>
      </c>
      <c r="C21" s="16">
        <f t="shared" si="0"/>
        <v>0</v>
      </c>
      <c r="D21" s="16">
        <f t="shared" si="1"/>
        <v>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</row>
    <row r="22" spans="1:24" ht="63" x14ac:dyDescent="0.25">
      <c r="A22" s="85" t="s">
        <v>39</v>
      </c>
      <c r="B22" s="84">
        <v>16</v>
      </c>
      <c r="C22" s="16">
        <f t="shared" si="0"/>
        <v>35</v>
      </c>
      <c r="D22" s="16">
        <f t="shared" si="1"/>
        <v>12</v>
      </c>
      <c r="E22" s="83">
        <v>21</v>
      </c>
      <c r="F22" s="83">
        <v>9</v>
      </c>
      <c r="G22" s="83">
        <v>0</v>
      </c>
      <c r="H22" s="83">
        <v>0</v>
      </c>
      <c r="I22" s="83">
        <v>2</v>
      </c>
      <c r="J22" s="83">
        <v>0</v>
      </c>
      <c r="K22" s="83">
        <v>0</v>
      </c>
      <c r="L22" s="83">
        <v>0</v>
      </c>
      <c r="M22" s="83">
        <v>12</v>
      </c>
      <c r="N22" s="83">
        <v>3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</row>
    <row r="23" spans="1:24" ht="41.25" customHeight="1" x14ac:dyDescent="0.25">
      <c r="A23" s="82" t="s">
        <v>32</v>
      </c>
      <c r="B23" s="81">
        <v>17</v>
      </c>
      <c r="C23" s="16">
        <f t="shared" si="0"/>
        <v>35</v>
      </c>
      <c r="D23" s="16">
        <f t="shared" si="1"/>
        <v>12</v>
      </c>
      <c r="E23" s="80">
        <v>21</v>
      </c>
      <c r="F23" s="80">
        <v>9</v>
      </c>
      <c r="G23" s="80">
        <v>0</v>
      </c>
      <c r="H23" s="80">
        <v>0</v>
      </c>
      <c r="I23" s="80">
        <v>2</v>
      </c>
      <c r="J23" s="80">
        <v>0</v>
      </c>
      <c r="K23" s="80">
        <v>0</v>
      </c>
      <c r="L23" s="80">
        <v>0</v>
      </c>
      <c r="M23" s="80">
        <v>12</v>
      </c>
      <c r="N23" s="80">
        <v>3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</row>
    <row r="24" spans="1:24" ht="41.25" customHeight="1" x14ac:dyDescent="0.25">
      <c r="A24" s="82" t="s">
        <v>33</v>
      </c>
      <c r="B24" s="81">
        <v>18</v>
      </c>
      <c r="C24" s="16">
        <f t="shared" si="0"/>
        <v>0</v>
      </c>
      <c r="D24" s="16">
        <f t="shared" si="1"/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</row>
    <row r="25" spans="1:24" ht="41.25" customHeight="1" x14ac:dyDescent="0.25">
      <c r="A25" s="82" t="s">
        <v>34</v>
      </c>
      <c r="B25" s="81">
        <v>19</v>
      </c>
      <c r="C25" s="16">
        <f t="shared" si="0"/>
        <v>0</v>
      </c>
      <c r="D25" s="16">
        <f t="shared" si="1"/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</row>
    <row r="26" spans="1:24" ht="41.25" customHeight="1" x14ac:dyDescent="0.25">
      <c r="A26" s="82" t="s">
        <v>35</v>
      </c>
      <c r="B26" s="81">
        <v>20</v>
      </c>
      <c r="C26" s="16">
        <f t="shared" si="0"/>
        <v>0</v>
      </c>
      <c r="D26" s="16">
        <f t="shared" si="1"/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</row>
  </sheetData>
  <sheetProtection password="CEEF" sheet="1" objects="1" scenarios="1"/>
  <mergeCells count="17">
    <mergeCell ref="A1:X1"/>
    <mergeCell ref="D2:D4"/>
    <mergeCell ref="E2:X2"/>
    <mergeCell ref="E3:F3"/>
    <mergeCell ref="G3:H3"/>
    <mergeCell ref="I3:J3"/>
    <mergeCell ref="K3:L3"/>
    <mergeCell ref="A2:A4"/>
    <mergeCell ref="B2:B4"/>
    <mergeCell ref="C2:C4"/>
    <mergeCell ref="Q3:R3"/>
    <mergeCell ref="M3:N3"/>
    <mergeCell ref="O3:P3"/>
    <mergeCell ref="W3:X3"/>
    <mergeCell ref="B18:B19"/>
    <mergeCell ref="U3:V3"/>
    <mergeCell ref="S3:T3"/>
  </mergeCells>
  <pageMargins left="0.59055118110236227" right="0.59055118110236227" top="1.1811023622047245" bottom="0.59055118110236227" header="0.31496062992125984" footer="0.31496062992125984"/>
  <pageSetup paperSize="9" scale="59" fitToHeight="0" orientation="landscape" r:id="rId1"/>
  <rowBreaks count="1" manualBreakCount="1">
    <brk id="17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view="pageBreakPreview" topLeftCell="A4" zoomScale="70" zoomScaleNormal="70" zoomScaleSheetLayoutView="70" workbookViewId="0">
      <selection activeCell="D2" sqref="D2:D4"/>
    </sheetView>
  </sheetViews>
  <sheetFormatPr defaultRowHeight="15" x14ac:dyDescent="0.25"/>
  <cols>
    <col min="1" max="1" width="35" customWidth="1"/>
    <col min="2" max="2" width="5.7109375" customWidth="1"/>
    <col min="3" max="3" width="11.5703125" customWidth="1"/>
    <col min="4" max="4" width="8.140625" customWidth="1"/>
    <col min="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51</v>
      </c>
      <c r="D6" s="16">
        <f t="shared" ref="D6:D26" si="1">F6+H6+J6+L6+N6+P6+R6+T6+V6+X6</f>
        <v>30</v>
      </c>
      <c r="E6" s="2">
        <v>31</v>
      </c>
      <c r="F6" s="2">
        <v>21</v>
      </c>
      <c r="G6" s="2">
        <v>0</v>
      </c>
      <c r="H6" s="2">
        <v>0</v>
      </c>
      <c r="I6" s="2">
        <v>14</v>
      </c>
      <c r="J6" s="2">
        <v>4</v>
      </c>
      <c r="K6" s="2">
        <v>0</v>
      </c>
      <c r="L6" s="2">
        <v>0</v>
      </c>
      <c r="M6" s="2">
        <v>6</v>
      </c>
      <c r="N6" s="2">
        <v>5</v>
      </c>
      <c r="O6" s="2">
        <v>0</v>
      </c>
      <c r="P6" s="2">
        <v>0</v>
      </c>
      <c r="Q6" s="2">
        <v>0</v>
      </c>
      <c r="R6" s="2">
        <v>0</v>
      </c>
      <c r="S6" s="2"/>
      <c r="T6" s="2"/>
      <c r="U6" s="2"/>
      <c r="V6" s="2"/>
      <c r="W6" s="2"/>
      <c r="X6" s="2"/>
    </row>
    <row r="7" spans="1:24" ht="41.25" customHeight="1" x14ac:dyDescent="0.25">
      <c r="A7" s="20" t="s">
        <v>47</v>
      </c>
      <c r="B7" s="22" t="s">
        <v>3</v>
      </c>
      <c r="C7" s="16">
        <f t="shared" si="0"/>
        <v>23372.860000000004</v>
      </c>
      <c r="D7" s="16">
        <f t="shared" si="1"/>
        <v>9515.9500000000007</v>
      </c>
      <c r="E7" s="2">
        <v>18667.650000000001</v>
      </c>
      <c r="F7" s="2">
        <v>7554.75</v>
      </c>
      <c r="G7" s="2">
        <v>0</v>
      </c>
      <c r="H7" s="2">
        <v>0</v>
      </c>
      <c r="I7" s="2">
        <v>2861.01</v>
      </c>
      <c r="J7" s="2">
        <v>341</v>
      </c>
      <c r="K7" s="2">
        <v>0</v>
      </c>
      <c r="L7" s="2">
        <v>0</v>
      </c>
      <c r="M7" s="2">
        <v>1844.2</v>
      </c>
      <c r="N7" s="2">
        <v>1620.2</v>
      </c>
      <c r="O7" s="2">
        <v>0</v>
      </c>
      <c r="P7" s="2">
        <v>0</v>
      </c>
      <c r="Q7" s="2">
        <v>0</v>
      </c>
      <c r="R7" s="2">
        <v>0</v>
      </c>
      <c r="S7" s="2"/>
      <c r="T7" s="2"/>
      <c r="U7" s="2"/>
      <c r="V7" s="2"/>
      <c r="W7" s="2"/>
      <c r="X7" s="2"/>
    </row>
    <row r="8" spans="1:24" ht="41.25" customHeight="1" x14ac:dyDescent="0.25">
      <c r="A8" s="20" t="s">
        <v>48</v>
      </c>
      <c r="B8" s="22" t="s">
        <v>4</v>
      </c>
      <c r="C8" s="16">
        <f t="shared" si="0"/>
        <v>0</v>
      </c>
      <c r="D8" s="16">
        <f t="shared" si="1"/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/>
      <c r="T8" s="2"/>
      <c r="U8" s="2"/>
      <c r="V8" s="2"/>
      <c r="W8" s="2"/>
      <c r="X8" s="2"/>
    </row>
    <row r="9" spans="1:24" ht="41.25" customHeight="1" x14ac:dyDescent="0.25">
      <c r="A9" s="24" t="s">
        <v>26</v>
      </c>
      <c r="B9" s="23" t="s">
        <v>5</v>
      </c>
      <c r="C9" s="16">
        <f t="shared" si="0"/>
        <v>72</v>
      </c>
      <c r="D9" s="16">
        <f t="shared" si="1"/>
        <v>36</v>
      </c>
      <c r="E9" s="3">
        <v>52</v>
      </c>
      <c r="F9" s="3">
        <v>28</v>
      </c>
      <c r="G9" s="3">
        <v>0</v>
      </c>
      <c r="H9" s="3">
        <v>0</v>
      </c>
      <c r="I9" s="3">
        <v>12</v>
      </c>
      <c r="J9" s="3">
        <v>2</v>
      </c>
      <c r="K9" s="3">
        <v>0</v>
      </c>
      <c r="L9" s="3">
        <v>0</v>
      </c>
      <c r="M9" s="3">
        <v>8</v>
      </c>
      <c r="N9" s="3">
        <v>6</v>
      </c>
      <c r="O9" s="3">
        <v>0</v>
      </c>
      <c r="P9" s="3">
        <v>0</v>
      </c>
      <c r="Q9" s="3">
        <v>0</v>
      </c>
      <c r="R9" s="3">
        <v>0</v>
      </c>
      <c r="S9" s="3"/>
      <c r="T9" s="3"/>
      <c r="U9" s="3"/>
      <c r="V9" s="3"/>
      <c r="W9" s="3"/>
      <c r="X9" s="3"/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49</v>
      </c>
      <c r="D10" s="16">
        <f t="shared" si="1"/>
        <v>20</v>
      </c>
      <c r="E10" s="2">
        <v>33</v>
      </c>
      <c r="F10" s="2">
        <v>14</v>
      </c>
      <c r="G10" s="2">
        <v>0</v>
      </c>
      <c r="H10" s="2">
        <v>0</v>
      </c>
      <c r="I10" s="2">
        <v>12</v>
      </c>
      <c r="J10" s="2">
        <v>2</v>
      </c>
      <c r="K10" s="2">
        <v>0</v>
      </c>
      <c r="L10" s="2">
        <v>0</v>
      </c>
      <c r="M10" s="2">
        <v>4</v>
      </c>
      <c r="N10" s="2">
        <v>4</v>
      </c>
      <c r="O10" s="2">
        <v>0</v>
      </c>
      <c r="P10" s="2">
        <v>0</v>
      </c>
      <c r="Q10" s="2">
        <v>0</v>
      </c>
      <c r="R10" s="2">
        <v>0</v>
      </c>
      <c r="S10" s="2"/>
      <c r="T10" s="2"/>
      <c r="U10" s="2"/>
      <c r="V10" s="2"/>
      <c r="W10" s="2"/>
      <c r="X10" s="2"/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23</v>
      </c>
      <c r="D11" s="16">
        <f t="shared" si="1"/>
        <v>8</v>
      </c>
      <c r="E11" s="3">
        <v>21</v>
      </c>
      <c r="F11" s="3">
        <v>7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2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/>
      <c r="T11" s="3"/>
      <c r="U11" s="3"/>
      <c r="V11" s="3"/>
      <c r="W11" s="3"/>
      <c r="X11" s="3"/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0</v>
      </c>
      <c r="D12" s="16">
        <f t="shared" si="1"/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/>
      <c r="T12" s="3"/>
      <c r="U12" s="3"/>
      <c r="V12" s="3"/>
      <c r="W12" s="3"/>
      <c r="X12" s="3"/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0</v>
      </c>
      <c r="D13" s="16">
        <f t="shared" si="1"/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/>
      <c r="T13" s="3"/>
      <c r="U13" s="3"/>
      <c r="V13" s="3"/>
      <c r="W13" s="3"/>
      <c r="X13" s="3"/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47</v>
      </c>
      <c r="D14" s="16">
        <f t="shared" si="1"/>
        <v>47</v>
      </c>
      <c r="E14" s="2">
        <v>28</v>
      </c>
      <c r="F14" s="2">
        <v>28</v>
      </c>
      <c r="G14" s="2">
        <v>0</v>
      </c>
      <c r="H14" s="2">
        <v>0</v>
      </c>
      <c r="I14" s="2">
        <v>15</v>
      </c>
      <c r="J14" s="2">
        <v>15</v>
      </c>
      <c r="K14" s="2">
        <v>0</v>
      </c>
      <c r="L14" s="2">
        <v>0</v>
      </c>
      <c r="M14" s="2">
        <v>4</v>
      </c>
      <c r="N14" s="2">
        <v>4</v>
      </c>
      <c r="O14" s="2">
        <v>0</v>
      </c>
      <c r="P14" s="2">
        <v>0</v>
      </c>
      <c r="Q14" s="2">
        <v>0</v>
      </c>
      <c r="R14" s="2">
        <v>0</v>
      </c>
      <c r="S14" s="2"/>
      <c r="T14" s="2"/>
      <c r="U14" s="2"/>
      <c r="V14" s="2"/>
      <c r="W14" s="2"/>
      <c r="X14" s="2"/>
    </row>
    <row r="15" spans="1:24" ht="41.25" customHeight="1" x14ac:dyDescent="0.25">
      <c r="A15" s="20" t="s">
        <v>38</v>
      </c>
      <c r="B15" s="21">
        <v>10</v>
      </c>
      <c r="C15" s="16">
        <f t="shared" si="0"/>
        <v>19</v>
      </c>
      <c r="D15" s="16">
        <f t="shared" si="1"/>
        <v>7</v>
      </c>
      <c r="E15" s="2">
        <v>16</v>
      </c>
      <c r="F15" s="2">
        <v>6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2</v>
      </c>
      <c r="N15" s="2">
        <v>1</v>
      </c>
      <c r="O15" s="2">
        <v>0</v>
      </c>
      <c r="P15" s="2">
        <v>0</v>
      </c>
      <c r="Q15" s="2">
        <v>0</v>
      </c>
      <c r="R15" s="2">
        <v>0</v>
      </c>
      <c r="S15" s="2"/>
      <c r="T15" s="2"/>
      <c r="U15" s="2"/>
      <c r="V15" s="2"/>
      <c r="W15" s="2"/>
      <c r="X15" s="2"/>
    </row>
    <row r="16" spans="1:24" ht="41.25" customHeight="1" x14ac:dyDescent="0.25">
      <c r="A16" s="18" t="s">
        <v>30</v>
      </c>
      <c r="B16" s="28">
        <v>11</v>
      </c>
      <c r="C16" s="16">
        <f t="shared" si="0"/>
        <v>4</v>
      </c>
      <c r="D16" s="16">
        <f t="shared" si="1"/>
        <v>3</v>
      </c>
      <c r="E16" s="3">
        <v>1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3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/>
      <c r="T16" s="3"/>
      <c r="U16" s="3"/>
      <c r="V16" s="3"/>
      <c r="W16" s="3"/>
      <c r="X16" s="3"/>
    </row>
    <row r="17" spans="1:24" ht="41.25" customHeight="1" x14ac:dyDescent="0.25">
      <c r="A17" s="18" t="s">
        <v>31</v>
      </c>
      <c r="B17" s="28">
        <v>12</v>
      </c>
      <c r="C17" s="16">
        <f t="shared" si="0"/>
        <v>7</v>
      </c>
      <c r="D17" s="16">
        <f t="shared" si="1"/>
        <v>1</v>
      </c>
      <c r="E17" s="3">
        <v>6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1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/>
      <c r="T17" s="3"/>
      <c r="U17" s="3"/>
      <c r="V17" s="3"/>
      <c r="W17" s="3"/>
      <c r="X17" s="3"/>
    </row>
    <row r="18" spans="1:24" ht="41.25" customHeight="1" x14ac:dyDescent="0.25">
      <c r="A18" s="18" t="s">
        <v>1</v>
      </c>
      <c r="B18" s="133">
        <v>13</v>
      </c>
      <c r="C18" s="16">
        <f t="shared" si="0"/>
        <v>10</v>
      </c>
      <c r="D18" s="16">
        <f t="shared" si="1"/>
        <v>6</v>
      </c>
      <c r="E18" s="3">
        <v>6</v>
      </c>
      <c r="F18" s="3">
        <v>5</v>
      </c>
      <c r="G18" s="3">
        <v>0</v>
      </c>
      <c r="H18" s="3">
        <v>0</v>
      </c>
      <c r="I18" s="3">
        <v>2</v>
      </c>
      <c r="J18" s="3">
        <v>0</v>
      </c>
      <c r="K18" s="3">
        <v>0</v>
      </c>
      <c r="L18" s="3">
        <v>0</v>
      </c>
      <c r="M18" s="3">
        <v>2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/>
      <c r="T18" s="3"/>
      <c r="U18" s="3"/>
      <c r="V18" s="3"/>
      <c r="W18" s="3"/>
      <c r="X18" s="3"/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1.5" x14ac:dyDescent="0.25">
      <c r="A20" s="20" t="s">
        <v>40</v>
      </c>
      <c r="B20" s="21">
        <v>14</v>
      </c>
      <c r="C20" s="16">
        <f t="shared" si="0"/>
        <v>28</v>
      </c>
      <c r="D20" s="16">
        <f t="shared" si="1"/>
        <v>10</v>
      </c>
      <c r="E20" s="2">
        <v>15</v>
      </c>
      <c r="F20" s="2">
        <v>9</v>
      </c>
      <c r="G20" s="2">
        <v>0</v>
      </c>
      <c r="H20" s="2">
        <v>0</v>
      </c>
      <c r="I20" s="2">
        <v>11</v>
      </c>
      <c r="J20" s="2">
        <v>1</v>
      </c>
      <c r="K20" s="2">
        <v>0</v>
      </c>
      <c r="L20" s="2">
        <v>0</v>
      </c>
      <c r="M20" s="2">
        <v>2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/>
      <c r="T20" s="2"/>
      <c r="U20" s="2"/>
      <c r="V20" s="2"/>
      <c r="W20" s="2"/>
      <c r="X20" s="2"/>
    </row>
    <row r="21" spans="1:24" ht="36.75" customHeight="1" x14ac:dyDescent="0.25">
      <c r="A21" s="20" t="s">
        <v>41</v>
      </c>
      <c r="B21" s="21">
        <v>15</v>
      </c>
      <c r="C21" s="16">
        <f t="shared" si="0"/>
        <v>7</v>
      </c>
      <c r="D21" s="16">
        <f t="shared" si="1"/>
        <v>3</v>
      </c>
      <c r="E21" s="2">
        <v>5</v>
      </c>
      <c r="F21" s="2">
        <v>3</v>
      </c>
      <c r="G21" s="2">
        <v>0</v>
      </c>
      <c r="H21" s="2">
        <v>0</v>
      </c>
      <c r="I21" s="2">
        <v>1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/>
      <c r="T21" s="2"/>
      <c r="U21" s="2"/>
      <c r="V21" s="2"/>
      <c r="W21" s="2"/>
      <c r="X21" s="2"/>
    </row>
    <row r="22" spans="1:24" ht="63" x14ac:dyDescent="0.25">
      <c r="A22" s="20" t="s">
        <v>39</v>
      </c>
      <c r="B22" s="21">
        <v>16</v>
      </c>
      <c r="C22" s="16">
        <f t="shared" si="0"/>
        <v>10</v>
      </c>
      <c r="D22" s="16">
        <f t="shared" si="1"/>
        <v>4</v>
      </c>
      <c r="E22" s="2">
        <v>8</v>
      </c>
      <c r="F22" s="2">
        <v>3</v>
      </c>
      <c r="G22" s="2">
        <v>0</v>
      </c>
      <c r="H22" s="2">
        <v>0</v>
      </c>
      <c r="I22" s="2">
        <v>2</v>
      </c>
      <c r="J22" s="2">
        <v>1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/>
      <c r="T22" s="2"/>
      <c r="U22" s="2"/>
      <c r="V22" s="2"/>
      <c r="W22" s="2"/>
      <c r="X22" s="2"/>
    </row>
    <row r="23" spans="1:24" ht="41.25" customHeight="1" x14ac:dyDescent="0.25">
      <c r="A23" s="18" t="s">
        <v>32</v>
      </c>
      <c r="B23" s="28">
        <v>17</v>
      </c>
      <c r="C23" s="16">
        <f t="shared" si="0"/>
        <v>10</v>
      </c>
      <c r="D23" s="16">
        <f t="shared" si="1"/>
        <v>4</v>
      </c>
      <c r="E23" s="3">
        <v>8</v>
      </c>
      <c r="F23" s="3">
        <v>3</v>
      </c>
      <c r="G23" s="3">
        <v>0</v>
      </c>
      <c r="H23" s="3">
        <v>0</v>
      </c>
      <c r="I23" s="3">
        <v>2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/>
      <c r="T23" s="3"/>
      <c r="U23" s="3"/>
      <c r="V23" s="3"/>
      <c r="W23" s="3"/>
      <c r="X23" s="3"/>
    </row>
    <row r="24" spans="1:24" ht="41.25" customHeight="1" x14ac:dyDescent="0.25">
      <c r="A24" s="18" t="s">
        <v>33</v>
      </c>
      <c r="B24" s="28">
        <v>18</v>
      </c>
      <c r="C24" s="16">
        <f t="shared" si="0"/>
        <v>0</v>
      </c>
      <c r="D24" s="16">
        <f t="shared" si="1"/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1.25" customHeight="1" x14ac:dyDescent="0.25">
      <c r="A25" s="18" t="s">
        <v>34</v>
      </c>
      <c r="B25" s="28">
        <v>19</v>
      </c>
      <c r="C25" s="16">
        <f t="shared" si="0"/>
        <v>0</v>
      </c>
      <c r="D25" s="16">
        <f t="shared" si="1"/>
        <v>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1.25" customHeight="1" x14ac:dyDescent="0.25">
      <c r="A26" s="18" t="s">
        <v>35</v>
      </c>
      <c r="B26" s="28">
        <v>20</v>
      </c>
      <c r="C26" s="16">
        <f t="shared" si="0"/>
        <v>0</v>
      </c>
      <c r="D26" s="16">
        <f t="shared" si="1"/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</sheetData>
  <sheetProtection algorithmName="SHA-512" hashValue="GvTvags0O6+stRQRPiibPgG/1o/Dh0nBuBLHoYEvZ0XSqjK0YWL4e9YJYRD/ejz5K5JtYkkEnEzsNEPZPI6o+A==" saltValue="tgUwlXBJpf6Ua5he0Ms8rA==" spinCount="100000" sheet="1" objects="1" scenarios="1"/>
  <mergeCells count="17"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  <mergeCell ref="B18:B19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80" fitToWidth="0" fitToHeight="0" orientation="landscape" r:id="rId1"/>
  <rowBreaks count="1" manualBreakCount="1">
    <brk id="17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topLeftCell="A2" zoomScale="62" zoomScaleNormal="70" zoomScaleSheetLayoutView="62" workbookViewId="0">
      <selection activeCell="X26" sqref="X26"/>
    </sheetView>
  </sheetViews>
  <sheetFormatPr defaultRowHeight="15" x14ac:dyDescent="0.25"/>
  <cols>
    <col min="1" max="1" width="35" customWidth="1"/>
    <col min="2" max="2" width="5.7109375" customWidth="1"/>
    <col min="3" max="3" width="10.28515625" customWidth="1"/>
    <col min="4" max="4" width="6.7109375" customWidth="1"/>
    <col min="5" max="24" width="8.4257812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28" t="s">
        <v>13</v>
      </c>
      <c r="B5" s="28" t="s">
        <v>25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28">
        <v>19</v>
      </c>
      <c r="V5" s="28">
        <v>20</v>
      </c>
      <c r="W5" s="28">
        <v>21</v>
      </c>
      <c r="X5" s="28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37</v>
      </c>
      <c r="D6" s="16">
        <f t="shared" ref="D6:D26" si="1">F6+H6+J6+L6+N6+P6+R6+T6+V6+X6</f>
        <v>1</v>
      </c>
      <c r="E6" s="2">
        <v>21</v>
      </c>
      <c r="F6" s="2">
        <v>0</v>
      </c>
      <c r="G6" s="2">
        <v>0</v>
      </c>
      <c r="H6" s="2">
        <v>0</v>
      </c>
      <c r="I6" s="2">
        <v>1</v>
      </c>
      <c r="J6" s="2">
        <v>0</v>
      </c>
      <c r="K6" s="2">
        <v>0</v>
      </c>
      <c r="L6" s="2">
        <v>0</v>
      </c>
      <c r="M6" s="2">
        <v>14</v>
      </c>
      <c r="N6" s="2">
        <v>1</v>
      </c>
      <c r="O6" s="2">
        <v>1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</row>
    <row r="7" spans="1:24" ht="41.25" customHeight="1" x14ac:dyDescent="0.25">
      <c r="A7" s="20" t="s">
        <v>47</v>
      </c>
      <c r="B7" s="22" t="s">
        <v>3</v>
      </c>
      <c r="C7" s="16">
        <f t="shared" si="0"/>
        <v>24662</v>
      </c>
      <c r="D7" s="16">
        <f t="shared" si="1"/>
        <v>360</v>
      </c>
      <c r="E7" s="2">
        <v>10698</v>
      </c>
      <c r="F7" s="2">
        <v>0</v>
      </c>
      <c r="G7" s="2">
        <v>0</v>
      </c>
      <c r="H7" s="2">
        <v>0</v>
      </c>
      <c r="I7" s="2">
        <v>473</v>
      </c>
      <c r="J7" s="2">
        <v>0</v>
      </c>
      <c r="K7" s="2">
        <v>0</v>
      </c>
      <c r="L7" s="2">
        <v>0</v>
      </c>
      <c r="M7" s="2">
        <v>11404</v>
      </c>
      <c r="N7" s="2">
        <v>360</v>
      </c>
      <c r="O7" s="2">
        <v>2087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</row>
    <row r="8" spans="1:24" ht="41.25" customHeight="1" x14ac:dyDescent="0.25">
      <c r="A8" s="20" t="s">
        <v>48</v>
      </c>
      <c r="B8" s="22" t="s">
        <v>4</v>
      </c>
      <c r="C8" s="16">
        <f t="shared" si="0"/>
        <v>967.7</v>
      </c>
      <c r="D8" s="16">
        <f t="shared" si="1"/>
        <v>0</v>
      </c>
      <c r="E8" s="2">
        <v>342.7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625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ht="41.25" customHeight="1" x14ac:dyDescent="0.25">
      <c r="A9" s="24" t="s">
        <v>26</v>
      </c>
      <c r="B9" s="23" t="s">
        <v>5</v>
      </c>
      <c r="C9" s="16">
        <f t="shared" si="0"/>
        <v>37</v>
      </c>
      <c r="D9" s="16">
        <f t="shared" si="1"/>
        <v>1</v>
      </c>
      <c r="E9" s="3">
        <v>21</v>
      </c>
      <c r="F9" s="3">
        <v>0</v>
      </c>
      <c r="G9" s="3">
        <v>0</v>
      </c>
      <c r="H9" s="3">
        <v>0</v>
      </c>
      <c r="I9" s="3">
        <v>1</v>
      </c>
      <c r="J9" s="3">
        <v>0</v>
      </c>
      <c r="K9" s="3">
        <v>0</v>
      </c>
      <c r="L9" s="3">
        <v>0</v>
      </c>
      <c r="M9" s="3">
        <v>14</v>
      </c>
      <c r="N9" s="3">
        <v>1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35</v>
      </c>
      <c r="D10" s="16">
        <f t="shared" si="1"/>
        <v>1</v>
      </c>
      <c r="E10" s="2">
        <v>21</v>
      </c>
      <c r="F10" s="2">
        <v>0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12</v>
      </c>
      <c r="N10" s="2">
        <v>1</v>
      </c>
      <c r="O10" s="2">
        <v>1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2</v>
      </c>
      <c r="D11" s="16">
        <f t="shared" si="1"/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0</v>
      </c>
      <c r="D12" s="16">
        <f t="shared" si="1"/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0</v>
      </c>
      <c r="D13" s="16">
        <f t="shared" si="1"/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0</v>
      </c>
      <c r="D14" s="16">
        <f t="shared" si="1"/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41.25" customHeight="1" x14ac:dyDescent="0.25">
      <c r="A15" s="20" t="s">
        <v>38</v>
      </c>
      <c r="B15" s="21">
        <v>10</v>
      </c>
      <c r="C15" s="16">
        <f t="shared" si="0"/>
        <v>32</v>
      </c>
      <c r="D15" s="16">
        <f t="shared" si="1"/>
        <v>0</v>
      </c>
      <c r="E15" s="2">
        <v>18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13</v>
      </c>
      <c r="N15" s="2">
        <v>0</v>
      </c>
      <c r="O15" s="2">
        <v>1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41.25" customHeight="1" x14ac:dyDescent="0.25">
      <c r="A16" s="18" t="s">
        <v>30</v>
      </c>
      <c r="B16" s="28">
        <v>11</v>
      </c>
      <c r="C16" s="16">
        <f t="shared" si="0"/>
        <v>33</v>
      </c>
      <c r="D16" s="16">
        <f t="shared" si="1"/>
        <v>7</v>
      </c>
      <c r="E16" s="3">
        <v>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19</v>
      </c>
      <c r="N16" s="3">
        <v>7</v>
      </c>
      <c r="O16" s="3">
        <v>8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</row>
    <row r="17" spans="1:24" ht="41.25" customHeight="1" x14ac:dyDescent="0.25">
      <c r="A17" s="18" t="s">
        <v>31</v>
      </c>
      <c r="B17" s="28">
        <v>12</v>
      </c>
      <c r="C17" s="16">
        <f t="shared" si="0"/>
        <v>24</v>
      </c>
      <c r="D17" s="16">
        <f t="shared" si="1"/>
        <v>0</v>
      </c>
      <c r="E17" s="3">
        <v>14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10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</row>
    <row r="18" spans="1:24" ht="41.25" customHeight="1" x14ac:dyDescent="0.25">
      <c r="A18" s="18" t="s">
        <v>75</v>
      </c>
      <c r="B18" s="133">
        <v>13</v>
      </c>
      <c r="C18" s="16">
        <f t="shared" si="0"/>
        <v>3</v>
      </c>
      <c r="D18" s="16">
        <f t="shared" si="1"/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1</v>
      </c>
      <c r="N18" s="3">
        <v>0</v>
      </c>
      <c r="O18" s="3">
        <v>1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</row>
    <row r="20" spans="1:24" ht="31.5" x14ac:dyDescent="0.25">
      <c r="A20" s="20" t="s">
        <v>40</v>
      </c>
      <c r="B20" s="21">
        <v>14</v>
      </c>
      <c r="C20" s="16">
        <f t="shared" si="0"/>
        <v>4</v>
      </c>
      <c r="D20" s="16">
        <f t="shared" si="1"/>
        <v>0</v>
      </c>
      <c r="E20" s="2">
        <v>3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36.75" customHeight="1" x14ac:dyDescent="0.25">
      <c r="A21" s="20" t="s">
        <v>41</v>
      </c>
      <c r="B21" s="21">
        <v>15</v>
      </c>
      <c r="C21" s="16">
        <f t="shared" si="0"/>
        <v>0</v>
      </c>
      <c r="D21" s="16">
        <f t="shared" si="1"/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ht="63" x14ac:dyDescent="0.25">
      <c r="A22" s="20" t="s">
        <v>39</v>
      </c>
      <c r="B22" s="21">
        <v>16</v>
      </c>
      <c r="C22" s="16">
        <f t="shared" si="0"/>
        <v>11</v>
      </c>
      <c r="D22" s="16">
        <f t="shared" si="1"/>
        <v>0</v>
      </c>
      <c r="E22" s="2">
        <v>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7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</row>
    <row r="23" spans="1:24" ht="41.25" customHeight="1" x14ac:dyDescent="0.25">
      <c r="A23" s="18" t="s">
        <v>32</v>
      </c>
      <c r="B23" s="28">
        <v>17</v>
      </c>
      <c r="C23" s="16">
        <f t="shared" si="0"/>
        <v>10</v>
      </c>
      <c r="D23" s="16">
        <f t="shared" si="1"/>
        <v>0</v>
      </c>
      <c r="E23" s="3">
        <v>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</row>
    <row r="24" spans="1:24" ht="41.25" customHeight="1" x14ac:dyDescent="0.25">
      <c r="A24" s="18" t="s">
        <v>33</v>
      </c>
      <c r="B24" s="28">
        <v>18</v>
      </c>
      <c r="C24" s="16">
        <f t="shared" si="0"/>
        <v>1</v>
      </c>
      <c r="D24" s="16">
        <f t="shared" si="1"/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</row>
    <row r="25" spans="1:24" ht="41.25" customHeight="1" x14ac:dyDescent="0.25">
      <c r="A25" s="18" t="s">
        <v>34</v>
      </c>
      <c r="B25" s="28">
        <v>19</v>
      </c>
      <c r="C25" s="16">
        <f t="shared" si="0"/>
        <v>0</v>
      </c>
      <c r="D25" s="16">
        <f t="shared" si="1"/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</row>
    <row r="26" spans="1:24" ht="41.25" customHeight="1" x14ac:dyDescent="0.25">
      <c r="A26" s="18" t="s">
        <v>35</v>
      </c>
      <c r="B26" s="28">
        <v>20</v>
      </c>
      <c r="C26" s="16">
        <f t="shared" si="0"/>
        <v>0</v>
      </c>
      <c r="D26" s="16">
        <f t="shared" si="1"/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</row>
  </sheetData>
  <mergeCells count="17"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  <mergeCell ref="B18:B19"/>
    <mergeCell ref="A2:A4"/>
    <mergeCell ref="B2:B4"/>
    <mergeCell ref="C2:C4"/>
  </mergeCells>
  <pageMargins left="0.59055118110236227" right="0.59055118110236227" top="1.1811023622047245" bottom="0.59055118110236227" header="0.31496062992125984" footer="0.31496062992125984"/>
  <pageSetup paperSize="9" scale="59" fitToHeight="0" orientation="landscape" r:id="rId1"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view="pageBreakPreview" topLeftCell="A7" zoomScaleNormal="85" workbookViewId="0">
      <selection activeCell="C5" sqref="C5"/>
    </sheetView>
  </sheetViews>
  <sheetFormatPr defaultColWidth="9.140625" defaultRowHeight="23.25" x14ac:dyDescent="0.35"/>
  <cols>
    <col min="1" max="1" width="63.28515625" style="93" customWidth="1"/>
    <col min="2" max="2" width="16.85546875" style="93" customWidth="1"/>
    <col min="3" max="3" width="51.140625" style="93" customWidth="1"/>
    <col min="4" max="4" width="0" style="94" hidden="1" customWidth="1"/>
    <col min="5" max="16384" width="9.140625" style="93"/>
  </cols>
  <sheetData>
    <row r="1" spans="1:4" ht="27" customHeight="1" x14ac:dyDescent="0.35">
      <c r="A1" s="126" t="s">
        <v>11</v>
      </c>
      <c r="B1" s="126"/>
      <c r="C1" s="126"/>
      <c r="D1" s="94">
        <v>1</v>
      </c>
    </row>
    <row r="2" spans="1:4" ht="26.25" customHeight="1" x14ac:dyDescent="0.35">
      <c r="A2" s="104" t="s">
        <v>73</v>
      </c>
      <c r="B2" s="104" t="s">
        <v>0</v>
      </c>
      <c r="C2" s="104" t="s">
        <v>72</v>
      </c>
      <c r="D2" s="94">
        <v>0</v>
      </c>
    </row>
    <row r="3" spans="1:4" ht="36.75" customHeight="1" x14ac:dyDescent="0.35">
      <c r="A3" s="98" t="s">
        <v>77</v>
      </c>
      <c r="B3" s="96" t="s">
        <v>2</v>
      </c>
      <c r="C3" s="95">
        <v>9018</v>
      </c>
    </row>
    <row r="4" spans="1:4" ht="36.75" customHeight="1" x14ac:dyDescent="0.35">
      <c r="A4" s="98" t="s">
        <v>76</v>
      </c>
      <c r="B4" s="96" t="s">
        <v>3</v>
      </c>
      <c r="C4" s="95">
        <v>186.9</v>
      </c>
    </row>
    <row r="5" spans="1:4" ht="36.75" customHeight="1" x14ac:dyDescent="0.35">
      <c r="A5" s="98" t="s">
        <v>69</v>
      </c>
      <c r="B5" s="96" t="s">
        <v>4</v>
      </c>
      <c r="C5" s="95">
        <v>3</v>
      </c>
    </row>
    <row r="6" spans="1:4" ht="36.75" customHeight="1" x14ac:dyDescent="0.35">
      <c r="A6" s="103" t="s">
        <v>68</v>
      </c>
      <c r="B6" s="102"/>
      <c r="C6" s="101"/>
    </row>
    <row r="7" spans="1:4" ht="36.75" customHeight="1" x14ac:dyDescent="0.35">
      <c r="A7" s="98" t="s">
        <v>67</v>
      </c>
      <c r="B7" s="96" t="s">
        <v>5</v>
      </c>
      <c r="C7" s="100">
        <v>1</v>
      </c>
    </row>
    <row r="8" spans="1:4" ht="36.75" customHeight="1" x14ac:dyDescent="0.35">
      <c r="A8" s="98" t="s">
        <v>66</v>
      </c>
      <c r="B8" s="96" t="s">
        <v>8</v>
      </c>
      <c r="C8" s="100"/>
    </row>
    <row r="9" spans="1:4" ht="36.75" customHeight="1" x14ac:dyDescent="0.35">
      <c r="A9" s="98" t="s">
        <v>65</v>
      </c>
      <c r="B9" s="96" t="s">
        <v>7</v>
      </c>
      <c r="C9" s="100">
        <v>1</v>
      </c>
    </row>
    <row r="10" spans="1:4" ht="36.75" customHeight="1" x14ac:dyDescent="0.35">
      <c r="A10" s="98" t="s">
        <v>64</v>
      </c>
      <c r="B10" s="96" t="s">
        <v>6</v>
      </c>
      <c r="C10" s="100"/>
    </row>
    <row r="11" spans="1:4" ht="36.75" customHeight="1" x14ac:dyDescent="0.35">
      <c r="A11" s="99" t="s">
        <v>63</v>
      </c>
      <c r="B11" s="96" t="s">
        <v>10</v>
      </c>
      <c r="C11" s="95"/>
    </row>
    <row r="12" spans="1:4" ht="36.75" customHeight="1" x14ac:dyDescent="0.35">
      <c r="A12" s="98" t="s">
        <v>62</v>
      </c>
      <c r="B12" s="96" t="s">
        <v>9</v>
      </c>
      <c r="C12" s="95"/>
    </row>
    <row r="13" spans="1:4" ht="36.75" customHeight="1" x14ac:dyDescent="0.35">
      <c r="A13" s="97" t="s">
        <v>61</v>
      </c>
      <c r="B13" s="96">
        <v>10</v>
      </c>
      <c r="C13" s="95"/>
    </row>
  </sheetData>
  <sheetProtection sheet="1" objects="1" scenarios="1"/>
  <mergeCells count="1">
    <mergeCell ref="A1:C1"/>
  </mergeCells>
  <dataValidations count="1">
    <dataValidation type="list" allowBlank="1" showInputMessage="1" showErrorMessage="1" sqref="C7:C10 IY7:IY10 SU7:SU10 ACQ7:ACQ10 AMM7:AMM10 AWI7:AWI10 BGE7:BGE10 BQA7:BQA10 BZW7:BZW10 CJS7:CJS10 CTO7:CTO10 DDK7:DDK10 DNG7:DNG10 DXC7:DXC10 EGY7:EGY10 EQU7:EQU10 FAQ7:FAQ10 FKM7:FKM10 FUI7:FUI10 GEE7:GEE10 GOA7:GOA10 GXW7:GXW10 HHS7:HHS10 HRO7:HRO10 IBK7:IBK10 ILG7:ILG10 IVC7:IVC10 JEY7:JEY10 JOU7:JOU10 JYQ7:JYQ10 KIM7:KIM10 KSI7:KSI10 LCE7:LCE10 LMA7:LMA10 LVW7:LVW10 MFS7:MFS10 MPO7:MPO10 MZK7:MZK10 NJG7:NJG10 NTC7:NTC10 OCY7:OCY10 OMU7:OMU10 OWQ7:OWQ10 PGM7:PGM10 PQI7:PQI10 QAE7:QAE10 QKA7:QKA10 QTW7:QTW10 RDS7:RDS10 RNO7:RNO10 RXK7:RXK10 SHG7:SHG10 SRC7:SRC10 TAY7:TAY10 TKU7:TKU10 TUQ7:TUQ10 UEM7:UEM10 UOI7:UOI10 UYE7:UYE10 VIA7:VIA10 VRW7:VRW10 WBS7:WBS10 WLO7:WLO10 WVK7:WVK10 C65543:C65546 IY65543:IY65546 SU65543:SU65546 ACQ65543:ACQ65546 AMM65543:AMM65546 AWI65543:AWI65546 BGE65543:BGE65546 BQA65543:BQA65546 BZW65543:BZW65546 CJS65543:CJS65546 CTO65543:CTO65546 DDK65543:DDK65546 DNG65543:DNG65546 DXC65543:DXC65546 EGY65543:EGY65546 EQU65543:EQU65546 FAQ65543:FAQ65546 FKM65543:FKM65546 FUI65543:FUI65546 GEE65543:GEE65546 GOA65543:GOA65546 GXW65543:GXW65546 HHS65543:HHS65546 HRO65543:HRO65546 IBK65543:IBK65546 ILG65543:ILG65546 IVC65543:IVC65546 JEY65543:JEY65546 JOU65543:JOU65546 JYQ65543:JYQ65546 KIM65543:KIM65546 KSI65543:KSI65546 LCE65543:LCE65546 LMA65543:LMA65546 LVW65543:LVW65546 MFS65543:MFS65546 MPO65543:MPO65546 MZK65543:MZK65546 NJG65543:NJG65546 NTC65543:NTC65546 OCY65543:OCY65546 OMU65543:OMU65546 OWQ65543:OWQ65546 PGM65543:PGM65546 PQI65543:PQI65546 QAE65543:QAE65546 QKA65543:QKA65546 QTW65543:QTW65546 RDS65543:RDS65546 RNO65543:RNO65546 RXK65543:RXK65546 SHG65543:SHG65546 SRC65543:SRC65546 TAY65543:TAY65546 TKU65543:TKU65546 TUQ65543:TUQ65546 UEM65543:UEM65546 UOI65543:UOI65546 UYE65543:UYE65546 VIA65543:VIA65546 VRW65543:VRW65546 WBS65543:WBS65546 WLO65543:WLO65546 WVK65543:WVK65546 C131079:C131082 IY131079:IY131082 SU131079:SU131082 ACQ131079:ACQ131082 AMM131079:AMM131082 AWI131079:AWI131082 BGE131079:BGE131082 BQA131079:BQA131082 BZW131079:BZW131082 CJS131079:CJS131082 CTO131079:CTO131082 DDK131079:DDK131082 DNG131079:DNG131082 DXC131079:DXC131082 EGY131079:EGY131082 EQU131079:EQU131082 FAQ131079:FAQ131082 FKM131079:FKM131082 FUI131079:FUI131082 GEE131079:GEE131082 GOA131079:GOA131082 GXW131079:GXW131082 HHS131079:HHS131082 HRO131079:HRO131082 IBK131079:IBK131082 ILG131079:ILG131082 IVC131079:IVC131082 JEY131079:JEY131082 JOU131079:JOU131082 JYQ131079:JYQ131082 KIM131079:KIM131082 KSI131079:KSI131082 LCE131079:LCE131082 LMA131079:LMA131082 LVW131079:LVW131082 MFS131079:MFS131082 MPO131079:MPO131082 MZK131079:MZK131082 NJG131079:NJG131082 NTC131079:NTC131082 OCY131079:OCY131082 OMU131079:OMU131082 OWQ131079:OWQ131082 PGM131079:PGM131082 PQI131079:PQI131082 QAE131079:QAE131082 QKA131079:QKA131082 QTW131079:QTW131082 RDS131079:RDS131082 RNO131079:RNO131082 RXK131079:RXK131082 SHG131079:SHG131082 SRC131079:SRC131082 TAY131079:TAY131082 TKU131079:TKU131082 TUQ131079:TUQ131082 UEM131079:UEM131082 UOI131079:UOI131082 UYE131079:UYE131082 VIA131079:VIA131082 VRW131079:VRW131082 WBS131079:WBS131082 WLO131079:WLO131082 WVK131079:WVK131082 C196615:C196618 IY196615:IY196618 SU196615:SU196618 ACQ196615:ACQ196618 AMM196615:AMM196618 AWI196615:AWI196618 BGE196615:BGE196618 BQA196615:BQA196618 BZW196615:BZW196618 CJS196615:CJS196618 CTO196615:CTO196618 DDK196615:DDK196618 DNG196615:DNG196618 DXC196615:DXC196618 EGY196615:EGY196618 EQU196615:EQU196618 FAQ196615:FAQ196618 FKM196615:FKM196618 FUI196615:FUI196618 GEE196615:GEE196618 GOA196615:GOA196618 GXW196615:GXW196618 HHS196615:HHS196618 HRO196615:HRO196618 IBK196615:IBK196618 ILG196615:ILG196618 IVC196615:IVC196618 JEY196615:JEY196618 JOU196615:JOU196618 JYQ196615:JYQ196618 KIM196615:KIM196618 KSI196615:KSI196618 LCE196615:LCE196618 LMA196615:LMA196618 LVW196615:LVW196618 MFS196615:MFS196618 MPO196615:MPO196618 MZK196615:MZK196618 NJG196615:NJG196618 NTC196615:NTC196618 OCY196615:OCY196618 OMU196615:OMU196618 OWQ196615:OWQ196618 PGM196615:PGM196618 PQI196615:PQI196618 QAE196615:QAE196618 QKA196615:QKA196618 QTW196615:QTW196618 RDS196615:RDS196618 RNO196615:RNO196618 RXK196615:RXK196618 SHG196615:SHG196618 SRC196615:SRC196618 TAY196615:TAY196618 TKU196615:TKU196618 TUQ196615:TUQ196618 UEM196615:UEM196618 UOI196615:UOI196618 UYE196615:UYE196618 VIA196615:VIA196618 VRW196615:VRW196618 WBS196615:WBS196618 WLO196615:WLO196618 WVK196615:WVK196618 C262151:C262154 IY262151:IY262154 SU262151:SU262154 ACQ262151:ACQ262154 AMM262151:AMM262154 AWI262151:AWI262154 BGE262151:BGE262154 BQA262151:BQA262154 BZW262151:BZW262154 CJS262151:CJS262154 CTO262151:CTO262154 DDK262151:DDK262154 DNG262151:DNG262154 DXC262151:DXC262154 EGY262151:EGY262154 EQU262151:EQU262154 FAQ262151:FAQ262154 FKM262151:FKM262154 FUI262151:FUI262154 GEE262151:GEE262154 GOA262151:GOA262154 GXW262151:GXW262154 HHS262151:HHS262154 HRO262151:HRO262154 IBK262151:IBK262154 ILG262151:ILG262154 IVC262151:IVC262154 JEY262151:JEY262154 JOU262151:JOU262154 JYQ262151:JYQ262154 KIM262151:KIM262154 KSI262151:KSI262154 LCE262151:LCE262154 LMA262151:LMA262154 LVW262151:LVW262154 MFS262151:MFS262154 MPO262151:MPO262154 MZK262151:MZK262154 NJG262151:NJG262154 NTC262151:NTC262154 OCY262151:OCY262154 OMU262151:OMU262154 OWQ262151:OWQ262154 PGM262151:PGM262154 PQI262151:PQI262154 QAE262151:QAE262154 QKA262151:QKA262154 QTW262151:QTW262154 RDS262151:RDS262154 RNO262151:RNO262154 RXK262151:RXK262154 SHG262151:SHG262154 SRC262151:SRC262154 TAY262151:TAY262154 TKU262151:TKU262154 TUQ262151:TUQ262154 UEM262151:UEM262154 UOI262151:UOI262154 UYE262151:UYE262154 VIA262151:VIA262154 VRW262151:VRW262154 WBS262151:WBS262154 WLO262151:WLO262154 WVK262151:WVK262154 C327687:C327690 IY327687:IY327690 SU327687:SU327690 ACQ327687:ACQ327690 AMM327687:AMM327690 AWI327687:AWI327690 BGE327687:BGE327690 BQA327687:BQA327690 BZW327687:BZW327690 CJS327687:CJS327690 CTO327687:CTO327690 DDK327687:DDK327690 DNG327687:DNG327690 DXC327687:DXC327690 EGY327687:EGY327690 EQU327687:EQU327690 FAQ327687:FAQ327690 FKM327687:FKM327690 FUI327687:FUI327690 GEE327687:GEE327690 GOA327687:GOA327690 GXW327687:GXW327690 HHS327687:HHS327690 HRO327687:HRO327690 IBK327687:IBK327690 ILG327687:ILG327690 IVC327687:IVC327690 JEY327687:JEY327690 JOU327687:JOU327690 JYQ327687:JYQ327690 KIM327687:KIM327690 KSI327687:KSI327690 LCE327687:LCE327690 LMA327687:LMA327690 LVW327687:LVW327690 MFS327687:MFS327690 MPO327687:MPO327690 MZK327687:MZK327690 NJG327687:NJG327690 NTC327687:NTC327690 OCY327687:OCY327690 OMU327687:OMU327690 OWQ327687:OWQ327690 PGM327687:PGM327690 PQI327687:PQI327690 QAE327687:QAE327690 QKA327687:QKA327690 QTW327687:QTW327690 RDS327687:RDS327690 RNO327687:RNO327690 RXK327687:RXK327690 SHG327687:SHG327690 SRC327687:SRC327690 TAY327687:TAY327690 TKU327687:TKU327690 TUQ327687:TUQ327690 UEM327687:UEM327690 UOI327687:UOI327690 UYE327687:UYE327690 VIA327687:VIA327690 VRW327687:VRW327690 WBS327687:WBS327690 WLO327687:WLO327690 WVK327687:WVK327690 C393223:C393226 IY393223:IY393226 SU393223:SU393226 ACQ393223:ACQ393226 AMM393223:AMM393226 AWI393223:AWI393226 BGE393223:BGE393226 BQA393223:BQA393226 BZW393223:BZW393226 CJS393223:CJS393226 CTO393223:CTO393226 DDK393223:DDK393226 DNG393223:DNG393226 DXC393223:DXC393226 EGY393223:EGY393226 EQU393223:EQU393226 FAQ393223:FAQ393226 FKM393223:FKM393226 FUI393223:FUI393226 GEE393223:GEE393226 GOA393223:GOA393226 GXW393223:GXW393226 HHS393223:HHS393226 HRO393223:HRO393226 IBK393223:IBK393226 ILG393223:ILG393226 IVC393223:IVC393226 JEY393223:JEY393226 JOU393223:JOU393226 JYQ393223:JYQ393226 KIM393223:KIM393226 KSI393223:KSI393226 LCE393223:LCE393226 LMA393223:LMA393226 LVW393223:LVW393226 MFS393223:MFS393226 MPO393223:MPO393226 MZK393223:MZK393226 NJG393223:NJG393226 NTC393223:NTC393226 OCY393223:OCY393226 OMU393223:OMU393226 OWQ393223:OWQ393226 PGM393223:PGM393226 PQI393223:PQI393226 QAE393223:QAE393226 QKA393223:QKA393226 QTW393223:QTW393226 RDS393223:RDS393226 RNO393223:RNO393226 RXK393223:RXK393226 SHG393223:SHG393226 SRC393223:SRC393226 TAY393223:TAY393226 TKU393223:TKU393226 TUQ393223:TUQ393226 UEM393223:UEM393226 UOI393223:UOI393226 UYE393223:UYE393226 VIA393223:VIA393226 VRW393223:VRW393226 WBS393223:WBS393226 WLO393223:WLO393226 WVK393223:WVK393226 C458759:C458762 IY458759:IY458762 SU458759:SU458762 ACQ458759:ACQ458762 AMM458759:AMM458762 AWI458759:AWI458762 BGE458759:BGE458762 BQA458759:BQA458762 BZW458759:BZW458762 CJS458759:CJS458762 CTO458759:CTO458762 DDK458759:DDK458762 DNG458759:DNG458762 DXC458759:DXC458762 EGY458759:EGY458762 EQU458759:EQU458762 FAQ458759:FAQ458762 FKM458759:FKM458762 FUI458759:FUI458762 GEE458759:GEE458762 GOA458759:GOA458762 GXW458759:GXW458762 HHS458759:HHS458762 HRO458759:HRO458762 IBK458759:IBK458762 ILG458759:ILG458762 IVC458759:IVC458762 JEY458759:JEY458762 JOU458759:JOU458762 JYQ458759:JYQ458762 KIM458759:KIM458762 KSI458759:KSI458762 LCE458759:LCE458762 LMA458759:LMA458762 LVW458759:LVW458762 MFS458759:MFS458762 MPO458759:MPO458762 MZK458759:MZK458762 NJG458759:NJG458762 NTC458759:NTC458762 OCY458759:OCY458762 OMU458759:OMU458762 OWQ458759:OWQ458762 PGM458759:PGM458762 PQI458759:PQI458762 QAE458759:QAE458762 QKA458759:QKA458762 QTW458759:QTW458762 RDS458759:RDS458762 RNO458759:RNO458762 RXK458759:RXK458762 SHG458759:SHG458762 SRC458759:SRC458762 TAY458759:TAY458762 TKU458759:TKU458762 TUQ458759:TUQ458762 UEM458759:UEM458762 UOI458759:UOI458762 UYE458759:UYE458762 VIA458759:VIA458762 VRW458759:VRW458762 WBS458759:WBS458762 WLO458759:WLO458762 WVK458759:WVK458762 C524295:C524298 IY524295:IY524298 SU524295:SU524298 ACQ524295:ACQ524298 AMM524295:AMM524298 AWI524295:AWI524298 BGE524295:BGE524298 BQA524295:BQA524298 BZW524295:BZW524298 CJS524295:CJS524298 CTO524295:CTO524298 DDK524295:DDK524298 DNG524295:DNG524298 DXC524295:DXC524298 EGY524295:EGY524298 EQU524295:EQU524298 FAQ524295:FAQ524298 FKM524295:FKM524298 FUI524295:FUI524298 GEE524295:GEE524298 GOA524295:GOA524298 GXW524295:GXW524298 HHS524295:HHS524298 HRO524295:HRO524298 IBK524295:IBK524298 ILG524295:ILG524298 IVC524295:IVC524298 JEY524295:JEY524298 JOU524295:JOU524298 JYQ524295:JYQ524298 KIM524295:KIM524298 KSI524295:KSI524298 LCE524295:LCE524298 LMA524295:LMA524298 LVW524295:LVW524298 MFS524295:MFS524298 MPO524295:MPO524298 MZK524295:MZK524298 NJG524295:NJG524298 NTC524295:NTC524298 OCY524295:OCY524298 OMU524295:OMU524298 OWQ524295:OWQ524298 PGM524295:PGM524298 PQI524295:PQI524298 QAE524295:QAE524298 QKA524295:QKA524298 QTW524295:QTW524298 RDS524295:RDS524298 RNO524295:RNO524298 RXK524295:RXK524298 SHG524295:SHG524298 SRC524295:SRC524298 TAY524295:TAY524298 TKU524295:TKU524298 TUQ524295:TUQ524298 UEM524295:UEM524298 UOI524295:UOI524298 UYE524295:UYE524298 VIA524295:VIA524298 VRW524295:VRW524298 WBS524295:WBS524298 WLO524295:WLO524298 WVK524295:WVK524298 C589831:C589834 IY589831:IY589834 SU589831:SU589834 ACQ589831:ACQ589834 AMM589831:AMM589834 AWI589831:AWI589834 BGE589831:BGE589834 BQA589831:BQA589834 BZW589831:BZW589834 CJS589831:CJS589834 CTO589831:CTO589834 DDK589831:DDK589834 DNG589831:DNG589834 DXC589831:DXC589834 EGY589831:EGY589834 EQU589831:EQU589834 FAQ589831:FAQ589834 FKM589831:FKM589834 FUI589831:FUI589834 GEE589831:GEE589834 GOA589831:GOA589834 GXW589831:GXW589834 HHS589831:HHS589834 HRO589831:HRO589834 IBK589831:IBK589834 ILG589831:ILG589834 IVC589831:IVC589834 JEY589831:JEY589834 JOU589831:JOU589834 JYQ589831:JYQ589834 KIM589831:KIM589834 KSI589831:KSI589834 LCE589831:LCE589834 LMA589831:LMA589834 LVW589831:LVW589834 MFS589831:MFS589834 MPO589831:MPO589834 MZK589831:MZK589834 NJG589831:NJG589834 NTC589831:NTC589834 OCY589831:OCY589834 OMU589831:OMU589834 OWQ589831:OWQ589834 PGM589831:PGM589834 PQI589831:PQI589834 QAE589831:QAE589834 QKA589831:QKA589834 QTW589831:QTW589834 RDS589831:RDS589834 RNO589831:RNO589834 RXK589831:RXK589834 SHG589831:SHG589834 SRC589831:SRC589834 TAY589831:TAY589834 TKU589831:TKU589834 TUQ589831:TUQ589834 UEM589831:UEM589834 UOI589831:UOI589834 UYE589831:UYE589834 VIA589831:VIA589834 VRW589831:VRW589834 WBS589831:WBS589834 WLO589831:WLO589834 WVK589831:WVK589834 C655367:C655370 IY655367:IY655370 SU655367:SU655370 ACQ655367:ACQ655370 AMM655367:AMM655370 AWI655367:AWI655370 BGE655367:BGE655370 BQA655367:BQA655370 BZW655367:BZW655370 CJS655367:CJS655370 CTO655367:CTO655370 DDK655367:DDK655370 DNG655367:DNG655370 DXC655367:DXC655370 EGY655367:EGY655370 EQU655367:EQU655370 FAQ655367:FAQ655370 FKM655367:FKM655370 FUI655367:FUI655370 GEE655367:GEE655370 GOA655367:GOA655370 GXW655367:GXW655370 HHS655367:HHS655370 HRO655367:HRO655370 IBK655367:IBK655370 ILG655367:ILG655370 IVC655367:IVC655370 JEY655367:JEY655370 JOU655367:JOU655370 JYQ655367:JYQ655370 KIM655367:KIM655370 KSI655367:KSI655370 LCE655367:LCE655370 LMA655367:LMA655370 LVW655367:LVW655370 MFS655367:MFS655370 MPO655367:MPO655370 MZK655367:MZK655370 NJG655367:NJG655370 NTC655367:NTC655370 OCY655367:OCY655370 OMU655367:OMU655370 OWQ655367:OWQ655370 PGM655367:PGM655370 PQI655367:PQI655370 QAE655367:QAE655370 QKA655367:QKA655370 QTW655367:QTW655370 RDS655367:RDS655370 RNO655367:RNO655370 RXK655367:RXK655370 SHG655367:SHG655370 SRC655367:SRC655370 TAY655367:TAY655370 TKU655367:TKU655370 TUQ655367:TUQ655370 UEM655367:UEM655370 UOI655367:UOI655370 UYE655367:UYE655370 VIA655367:VIA655370 VRW655367:VRW655370 WBS655367:WBS655370 WLO655367:WLO655370 WVK655367:WVK655370 C720903:C720906 IY720903:IY720906 SU720903:SU720906 ACQ720903:ACQ720906 AMM720903:AMM720906 AWI720903:AWI720906 BGE720903:BGE720906 BQA720903:BQA720906 BZW720903:BZW720906 CJS720903:CJS720906 CTO720903:CTO720906 DDK720903:DDK720906 DNG720903:DNG720906 DXC720903:DXC720906 EGY720903:EGY720906 EQU720903:EQU720906 FAQ720903:FAQ720906 FKM720903:FKM720906 FUI720903:FUI720906 GEE720903:GEE720906 GOA720903:GOA720906 GXW720903:GXW720906 HHS720903:HHS720906 HRO720903:HRO720906 IBK720903:IBK720906 ILG720903:ILG720906 IVC720903:IVC720906 JEY720903:JEY720906 JOU720903:JOU720906 JYQ720903:JYQ720906 KIM720903:KIM720906 KSI720903:KSI720906 LCE720903:LCE720906 LMA720903:LMA720906 LVW720903:LVW720906 MFS720903:MFS720906 MPO720903:MPO720906 MZK720903:MZK720906 NJG720903:NJG720906 NTC720903:NTC720906 OCY720903:OCY720906 OMU720903:OMU720906 OWQ720903:OWQ720906 PGM720903:PGM720906 PQI720903:PQI720906 QAE720903:QAE720906 QKA720903:QKA720906 QTW720903:QTW720906 RDS720903:RDS720906 RNO720903:RNO720906 RXK720903:RXK720906 SHG720903:SHG720906 SRC720903:SRC720906 TAY720903:TAY720906 TKU720903:TKU720906 TUQ720903:TUQ720906 UEM720903:UEM720906 UOI720903:UOI720906 UYE720903:UYE720906 VIA720903:VIA720906 VRW720903:VRW720906 WBS720903:WBS720906 WLO720903:WLO720906 WVK720903:WVK720906 C786439:C786442 IY786439:IY786442 SU786439:SU786442 ACQ786439:ACQ786442 AMM786439:AMM786442 AWI786439:AWI786442 BGE786439:BGE786442 BQA786439:BQA786442 BZW786439:BZW786442 CJS786439:CJS786442 CTO786439:CTO786442 DDK786439:DDK786442 DNG786439:DNG786442 DXC786439:DXC786442 EGY786439:EGY786442 EQU786439:EQU786442 FAQ786439:FAQ786442 FKM786439:FKM786442 FUI786439:FUI786442 GEE786439:GEE786442 GOA786439:GOA786442 GXW786439:GXW786442 HHS786439:HHS786442 HRO786439:HRO786442 IBK786439:IBK786442 ILG786439:ILG786442 IVC786439:IVC786442 JEY786439:JEY786442 JOU786439:JOU786442 JYQ786439:JYQ786442 KIM786439:KIM786442 KSI786439:KSI786442 LCE786439:LCE786442 LMA786439:LMA786442 LVW786439:LVW786442 MFS786439:MFS786442 MPO786439:MPO786442 MZK786439:MZK786442 NJG786439:NJG786442 NTC786439:NTC786442 OCY786439:OCY786442 OMU786439:OMU786442 OWQ786439:OWQ786442 PGM786439:PGM786442 PQI786439:PQI786442 QAE786439:QAE786442 QKA786439:QKA786442 QTW786439:QTW786442 RDS786439:RDS786442 RNO786439:RNO786442 RXK786439:RXK786442 SHG786439:SHG786442 SRC786439:SRC786442 TAY786439:TAY786442 TKU786439:TKU786442 TUQ786439:TUQ786442 UEM786439:UEM786442 UOI786439:UOI786442 UYE786439:UYE786442 VIA786439:VIA786442 VRW786439:VRW786442 WBS786439:WBS786442 WLO786439:WLO786442 WVK786439:WVK786442 C851975:C851978 IY851975:IY851978 SU851975:SU851978 ACQ851975:ACQ851978 AMM851975:AMM851978 AWI851975:AWI851978 BGE851975:BGE851978 BQA851975:BQA851978 BZW851975:BZW851978 CJS851975:CJS851978 CTO851975:CTO851978 DDK851975:DDK851978 DNG851975:DNG851978 DXC851975:DXC851978 EGY851975:EGY851978 EQU851975:EQU851978 FAQ851975:FAQ851978 FKM851975:FKM851978 FUI851975:FUI851978 GEE851975:GEE851978 GOA851975:GOA851978 GXW851975:GXW851978 HHS851975:HHS851978 HRO851975:HRO851978 IBK851975:IBK851978 ILG851975:ILG851978 IVC851975:IVC851978 JEY851975:JEY851978 JOU851975:JOU851978 JYQ851975:JYQ851978 KIM851975:KIM851978 KSI851975:KSI851978 LCE851975:LCE851978 LMA851975:LMA851978 LVW851975:LVW851978 MFS851975:MFS851978 MPO851975:MPO851978 MZK851975:MZK851978 NJG851975:NJG851978 NTC851975:NTC851978 OCY851975:OCY851978 OMU851975:OMU851978 OWQ851975:OWQ851978 PGM851975:PGM851978 PQI851975:PQI851978 QAE851975:QAE851978 QKA851975:QKA851978 QTW851975:QTW851978 RDS851975:RDS851978 RNO851975:RNO851978 RXK851975:RXK851978 SHG851975:SHG851978 SRC851975:SRC851978 TAY851975:TAY851978 TKU851975:TKU851978 TUQ851975:TUQ851978 UEM851975:UEM851978 UOI851975:UOI851978 UYE851975:UYE851978 VIA851975:VIA851978 VRW851975:VRW851978 WBS851975:WBS851978 WLO851975:WLO851978 WVK851975:WVK851978 C917511:C917514 IY917511:IY917514 SU917511:SU917514 ACQ917511:ACQ917514 AMM917511:AMM917514 AWI917511:AWI917514 BGE917511:BGE917514 BQA917511:BQA917514 BZW917511:BZW917514 CJS917511:CJS917514 CTO917511:CTO917514 DDK917511:DDK917514 DNG917511:DNG917514 DXC917511:DXC917514 EGY917511:EGY917514 EQU917511:EQU917514 FAQ917511:FAQ917514 FKM917511:FKM917514 FUI917511:FUI917514 GEE917511:GEE917514 GOA917511:GOA917514 GXW917511:GXW917514 HHS917511:HHS917514 HRO917511:HRO917514 IBK917511:IBK917514 ILG917511:ILG917514 IVC917511:IVC917514 JEY917511:JEY917514 JOU917511:JOU917514 JYQ917511:JYQ917514 KIM917511:KIM917514 KSI917511:KSI917514 LCE917511:LCE917514 LMA917511:LMA917514 LVW917511:LVW917514 MFS917511:MFS917514 MPO917511:MPO917514 MZK917511:MZK917514 NJG917511:NJG917514 NTC917511:NTC917514 OCY917511:OCY917514 OMU917511:OMU917514 OWQ917511:OWQ917514 PGM917511:PGM917514 PQI917511:PQI917514 QAE917511:QAE917514 QKA917511:QKA917514 QTW917511:QTW917514 RDS917511:RDS917514 RNO917511:RNO917514 RXK917511:RXK917514 SHG917511:SHG917514 SRC917511:SRC917514 TAY917511:TAY917514 TKU917511:TKU917514 TUQ917511:TUQ917514 UEM917511:UEM917514 UOI917511:UOI917514 UYE917511:UYE917514 VIA917511:VIA917514 VRW917511:VRW917514 WBS917511:WBS917514 WLO917511:WLO917514 WVK917511:WVK917514 C983047:C983050 IY983047:IY983050 SU983047:SU983050 ACQ983047:ACQ983050 AMM983047:AMM983050 AWI983047:AWI983050 BGE983047:BGE983050 BQA983047:BQA983050 BZW983047:BZW983050 CJS983047:CJS983050 CTO983047:CTO983050 DDK983047:DDK983050 DNG983047:DNG983050 DXC983047:DXC983050 EGY983047:EGY983050 EQU983047:EQU983050 FAQ983047:FAQ983050 FKM983047:FKM983050 FUI983047:FUI983050 GEE983047:GEE983050 GOA983047:GOA983050 GXW983047:GXW983050 HHS983047:HHS983050 HRO983047:HRO983050 IBK983047:IBK983050 ILG983047:ILG983050 IVC983047:IVC983050 JEY983047:JEY983050 JOU983047:JOU983050 JYQ983047:JYQ983050 KIM983047:KIM983050 KSI983047:KSI983050 LCE983047:LCE983050 LMA983047:LMA983050 LVW983047:LVW983050 MFS983047:MFS983050 MPO983047:MPO983050 MZK983047:MZK983050 NJG983047:NJG983050 NTC983047:NTC983050 OCY983047:OCY983050 OMU983047:OMU983050 OWQ983047:OWQ983050 PGM983047:PGM983050 PQI983047:PQI983050 QAE983047:QAE983050 QKA983047:QKA983050 QTW983047:QTW983050 RDS983047:RDS983050 RNO983047:RNO983050 RXK983047:RXK983050 SHG983047:SHG983050 SRC983047:SRC983050 TAY983047:TAY983050 TKU983047:TKU983050 TUQ983047:TUQ983050 UEM983047:UEM983050 UOI983047:UOI983050 UYE983047:UYE983050 VIA983047:VIA983050 VRW983047:VRW983050 WBS983047:WBS983050 WLO983047:WLO983050 WVK983047:WVK983050">
      <formula1>$D$1:$D$2</formula1>
    </dataValidation>
  </dataValidations>
  <printOptions horizontalCentered="1"/>
  <pageMargins left="0.59055118110236227" right="0.59055118110236227" top="1.1811023622047245" bottom="0.59055118110236227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view="pageBreakPreview" zoomScale="60" zoomScaleNormal="85" workbookViewId="0">
      <selection activeCell="E13" sqref="E13"/>
    </sheetView>
  </sheetViews>
  <sheetFormatPr defaultColWidth="9.140625" defaultRowHeight="23.25" x14ac:dyDescent="0.35"/>
  <cols>
    <col min="1" max="1" width="63.28515625" style="55" customWidth="1"/>
    <col min="2" max="2" width="16.85546875" style="55" customWidth="1"/>
    <col min="3" max="3" width="51.140625" style="55" customWidth="1"/>
    <col min="4" max="4" width="0" style="56" hidden="1" customWidth="1"/>
    <col min="5" max="16384" width="9.140625" style="55"/>
  </cols>
  <sheetData>
    <row r="1" spans="1:4" ht="27" customHeight="1" x14ac:dyDescent="0.35">
      <c r="A1" s="125" t="s">
        <v>11</v>
      </c>
      <c r="B1" s="125"/>
      <c r="C1" s="125"/>
      <c r="D1" s="56">
        <v>1</v>
      </c>
    </row>
    <row r="2" spans="1:4" ht="26.25" customHeight="1" x14ac:dyDescent="0.35">
      <c r="A2" s="66" t="s">
        <v>73</v>
      </c>
      <c r="B2" s="66" t="s">
        <v>0</v>
      </c>
      <c r="C2" s="66" t="s">
        <v>72</v>
      </c>
      <c r="D2" s="56">
        <v>0</v>
      </c>
    </row>
    <row r="3" spans="1:4" ht="36.75" customHeight="1" x14ac:dyDescent="0.35">
      <c r="A3" s="60" t="s">
        <v>71</v>
      </c>
      <c r="B3" s="58" t="s">
        <v>2</v>
      </c>
      <c r="C3" s="57">
        <v>5873.7</v>
      </c>
    </row>
    <row r="4" spans="1:4" ht="36.75" customHeight="1" x14ac:dyDescent="0.35">
      <c r="A4" s="60" t="s">
        <v>70</v>
      </c>
      <c r="B4" s="58" t="s">
        <v>3</v>
      </c>
      <c r="C4" s="57">
        <v>99.6</v>
      </c>
    </row>
    <row r="5" spans="1:4" ht="36.75" customHeight="1" x14ac:dyDescent="0.35">
      <c r="A5" s="60" t="s">
        <v>69</v>
      </c>
      <c r="B5" s="58" t="s">
        <v>4</v>
      </c>
      <c r="C5" s="57">
        <v>1</v>
      </c>
    </row>
    <row r="6" spans="1:4" ht="36.75" customHeight="1" x14ac:dyDescent="0.35">
      <c r="A6" s="65" t="s">
        <v>68</v>
      </c>
      <c r="B6" s="64"/>
      <c r="C6" s="63"/>
    </row>
    <row r="7" spans="1:4" ht="36.75" customHeight="1" x14ac:dyDescent="0.35">
      <c r="A7" s="60" t="s">
        <v>67</v>
      </c>
      <c r="B7" s="58" t="s">
        <v>5</v>
      </c>
      <c r="C7" s="62">
        <v>1</v>
      </c>
    </row>
    <row r="8" spans="1:4" ht="36.75" customHeight="1" x14ac:dyDescent="0.35">
      <c r="A8" s="60" t="s">
        <v>66</v>
      </c>
      <c r="B8" s="58" t="s">
        <v>8</v>
      </c>
      <c r="C8" s="62"/>
    </row>
    <row r="9" spans="1:4" ht="36.75" customHeight="1" x14ac:dyDescent="0.35">
      <c r="A9" s="60" t="s">
        <v>65</v>
      </c>
      <c r="B9" s="58" t="s">
        <v>7</v>
      </c>
      <c r="C9" s="62">
        <v>1</v>
      </c>
    </row>
    <row r="10" spans="1:4" ht="36.75" customHeight="1" x14ac:dyDescent="0.35">
      <c r="A10" s="60" t="s">
        <v>64</v>
      </c>
      <c r="B10" s="58" t="s">
        <v>6</v>
      </c>
      <c r="C10" s="62"/>
    </row>
    <row r="11" spans="1:4" ht="36.75" customHeight="1" x14ac:dyDescent="0.35">
      <c r="A11" s="61" t="s">
        <v>63</v>
      </c>
      <c r="B11" s="58" t="s">
        <v>10</v>
      </c>
      <c r="C11" s="57"/>
    </row>
    <row r="12" spans="1:4" ht="36.75" customHeight="1" x14ac:dyDescent="0.35">
      <c r="A12" s="60" t="s">
        <v>62</v>
      </c>
      <c r="B12" s="58" t="s">
        <v>9</v>
      </c>
      <c r="C12" s="57"/>
    </row>
    <row r="13" spans="1:4" ht="36.75" customHeight="1" x14ac:dyDescent="0.35">
      <c r="A13" s="59" t="s">
        <v>61</v>
      </c>
      <c r="B13" s="58">
        <v>10</v>
      </c>
      <c r="C13" s="57">
        <v>1</v>
      </c>
    </row>
  </sheetData>
  <sheetProtection sheet="1" objects="1" scenarios="1"/>
  <mergeCells count="1">
    <mergeCell ref="A1:C1"/>
  </mergeCells>
  <dataValidations count="1">
    <dataValidation type="list" allowBlank="1" showInputMessage="1" showErrorMessage="1" sqref="C7:C10">
      <formula1>$D$1:$D$2</formula1>
    </dataValidation>
  </dataValidations>
  <printOptions horizontalCentered="1"/>
  <pageMargins left="0.59055118110236227" right="0.59055118110236227" top="1.1811023622047245" bottom="0.59055118110236227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opLeftCell="A6" zoomScale="85" zoomScaleNormal="85" workbookViewId="0">
      <selection activeCell="C11" sqref="C11"/>
    </sheetView>
  </sheetViews>
  <sheetFormatPr defaultColWidth="9.140625" defaultRowHeight="23.25" x14ac:dyDescent="0.35"/>
  <cols>
    <col min="1" max="1" width="63.28515625" style="55" customWidth="1"/>
    <col min="2" max="2" width="16.85546875" style="55" customWidth="1"/>
    <col min="3" max="3" width="51.140625" style="55" customWidth="1"/>
    <col min="4" max="4" width="0" style="56" hidden="1" customWidth="1"/>
    <col min="5" max="16384" width="9.140625" style="55"/>
  </cols>
  <sheetData>
    <row r="1" spans="1:4" ht="27" customHeight="1" x14ac:dyDescent="0.35">
      <c r="A1" s="125" t="s">
        <v>11</v>
      </c>
      <c r="B1" s="125"/>
      <c r="C1" s="125"/>
      <c r="D1" s="56">
        <v>1</v>
      </c>
    </row>
    <row r="2" spans="1:4" ht="26.25" customHeight="1" x14ac:dyDescent="0.35">
      <c r="A2" s="66" t="s">
        <v>73</v>
      </c>
      <c r="B2" s="66" t="s">
        <v>0</v>
      </c>
      <c r="C2" s="66" t="s">
        <v>72</v>
      </c>
      <c r="D2" s="56">
        <v>0</v>
      </c>
    </row>
    <row r="3" spans="1:4" ht="36.75" customHeight="1" x14ac:dyDescent="0.35">
      <c r="A3" s="60" t="s">
        <v>71</v>
      </c>
      <c r="B3" s="58" t="s">
        <v>2</v>
      </c>
      <c r="C3" s="57">
        <v>8847.7999999999993</v>
      </c>
    </row>
    <row r="4" spans="1:4" ht="36.75" customHeight="1" x14ac:dyDescent="0.35">
      <c r="A4" s="60" t="s">
        <v>70</v>
      </c>
      <c r="B4" s="58" t="s">
        <v>3</v>
      </c>
      <c r="C4" s="57">
        <v>218.7</v>
      </c>
    </row>
    <row r="5" spans="1:4" ht="36.75" customHeight="1" x14ac:dyDescent="0.35">
      <c r="A5" s="60" t="s">
        <v>69</v>
      </c>
      <c r="B5" s="58" t="s">
        <v>4</v>
      </c>
      <c r="C5" s="57">
        <v>9</v>
      </c>
    </row>
    <row r="6" spans="1:4" ht="36.75" customHeight="1" x14ac:dyDescent="0.35">
      <c r="A6" s="65" t="s">
        <v>68</v>
      </c>
      <c r="B6" s="64"/>
      <c r="C6" s="63"/>
    </row>
    <row r="7" spans="1:4" ht="36.75" customHeight="1" x14ac:dyDescent="0.35">
      <c r="A7" s="60" t="s">
        <v>67</v>
      </c>
      <c r="B7" s="58" t="s">
        <v>5</v>
      </c>
      <c r="C7" s="62">
        <v>1</v>
      </c>
    </row>
    <row r="8" spans="1:4" ht="36.75" customHeight="1" x14ac:dyDescent="0.35">
      <c r="A8" s="60" t="s">
        <v>66</v>
      </c>
      <c r="B8" s="58" t="s">
        <v>8</v>
      </c>
      <c r="C8" s="62">
        <v>0</v>
      </c>
    </row>
    <row r="9" spans="1:4" ht="36.75" customHeight="1" x14ac:dyDescent="0.35">
      <c r="A9" s="60" t="s">
        <v>65</v>
      </c>
      <c r="B9" s="58" t="s">
        <v>7</v>
      </c>
      <c r="C9" s="62">
        <v>1</v>
      </c>
    </row>
    <row r="10" spans="1:4" ht="36.75" customHeight="1" x14ac:dyDescent="0.35">
      <c r="A10" s="60" t="s">
        <v>64</v>
      </c>
      <c r="B10" s="58" t="s">
        <v>6</v>
      </c>
      <c r="C10" s="62">
        <v>0</v>
      </c>
    </row>
    <row r="11" spans="1:4" ht="36.75" customHeight="1" x14ac:dyDescent="0.35">
      <c r="A11" s="61" t="s">
        <v>63</v>
      </c>
      <c r="B11" s="58" t="s">
        <v>10</v>
      </c>
      <c r="C11" s="57">
        <v>2</v>
      </c>
    </row>
    <row r="12" spans="1:4" ht="36.75" customHeight="1" x14ac:dyDescent="0.35">
      <c r="A12" s="60" t="s">
        <v>62</v>
      </c>
      <c r="B12" s="58" t="s">
        <v>9</v>
      </c>
      <c r="C12" s="57">
        <v>0</v>
      </c>
    </row>
    <row r="13" spans="1:4" ht="36.75" customHeight="1" x14ac:dyDescent="0.35">
      <c r="A13" s="59" t="s">
        <v>61</v>
      </c>
      <c r="B13" s="58">
        <v>10</v>
      </c>
      <c r="C13" s="57">
        <v>0</v>
      </c>
    </row>
  </sheetData>
  <sheetProtection algorithmName="SHA-512" hashValue="yUM97pW2fiHnwYIe/UXapnhGEYnYEOXxHaU63HmJTUOuybU0f49bhacGCvkp2zOXbYS4P8+hIVE221iLe40KXg==" saltValue="BkvYAdLnHe12ZeV686WhLQ==" spinCount="100000" sheet="1" objects="1" scenarios="1"/>
  <mergeCells count="1">
    <mergeCell ref="A1:C1"/>
  </mergeCells>
  <dataValidations count="1">
    <dataValidation type="list" allowBlank="1" showInputMessage="1" showErrorMessage="1" sqref="C7:C10">
      <formula1>$D$1:$D$2</formula1>
    </dataValidation>
  </dataValidations>
  <printOptions horizontalCentered="1"/>
  <pageMargins left="0.59055118110236227" right="0.59055118110236227" top="1.1811023622047245" bottom="0.59055118110236227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opLeftCell="A7" zoomScaleSheetLayoutView="73" workbookViewId="0">
      <selection activeCell="C11" sqref="C11"/>
    </sheetView>
  </sheetViews>
  <sheetFormatPr defaultColWidth="9.140625" defaultRowHeight="23.25" x14ac:dyDescent="0.35"/>
  <cols>
    <col min="1" max="1" width="63.28515625" style="55" customWidth="1"/>
    <col min="2" max="2" width="16.85546875" style="55" customWidth="1"/>
    <col min="3" max="3" width="51.140625" style="55" customWidth="1"/>
    <col min="4" max="4" width="0" style="56" hidden="1" customWidth="1"/>
    <col min="5" max="16384" width="9.140625" style="55"/>
  </cols>
  <sheetData>
    <row r="1" spans="1:4" ht="27" customHeight="1" x14ac:dyDescent="0.35">
      <c r="A1" s="125" t="s">
        <v>11</v>
      </c>
      <c r="B1" s="125"/>
      <c r="C1" s="125"/>
      <c r="D1" s="56">
        <v>1</v>
      </c>
    </row>
    <row r="2" spans="1:4" ht="26.25" customHeight="1" x14ac:dyDescent="0.35">
      <c r="A2" s="66" t="s">
        <v>73</v>
      </c>
      <c r="B2" s="66" t="s">
        <v>0</v>
      </c>
      <c r="C2" s="66" t="s">
        <v>72</v>
      </c>
      <c r="D2" s="56">
        <v>0</v>
      </c>
    </row>
    <row r="3" spans="1:4" ht="36.75" customHeight="1" x14ac:dyDescent="0.35">
      <c r="A3" s="60" t="s">
        <v>71</v>
      </c>
      <c r="B3" s="58" t="s">
        <v>2</v>
      </c>
      <c r="C3" s="57">
        <v>6428.3</v>
      </c>
    </row>
    <row r="4" spans="1:4" ht="36.75" customHeight="1" x14ac:dyDescent="0.35">
      <c r="A4" s="60" t="s">
        <v>70</v>
      </c>
      <c r="B4" s="58" t="s">
        <v>3</v>
      </c>
      <c r="C4" s="57">
        <v>183</v>
      </c>
    </row>
    <row r="5" spans="1:4" ht="36.75" customHeight="1" x14ac:dyDescent="0.35">
      <c r="A5" s="60" t="s">
        <v>69</v>
      </c>
      <c r="B5" s="58" t="s">
        <v>4</v>
      </c>
      <c r="C5" s="57">
        <v>1</v>
      </c>
    </row>
    <row r="6" spans="1:4" ht="36.75" customHeight="1" x14ac:dyDescent="0.35">
      <c r="A6" s="65" t="s">
        <v>68</v>
      </c>
      <c r="B6" s="64"/>
      <c r="C6" s="3"/>
    </row>
    <row r="7" spans="1:4" ht="36.75" customHeight="1" x14ac:dyDescent="0.35">
      <c r="A7" s="60" t="s">
        <v>67</v>
      </c>
      <c r="B7" s="58" t="s">
        <v>5</v>
      </c>
      <c r="C7" s="62">
        <v>1</v>
      </c>
    </row>
    <row r="8" spans="1:4" ht="36.75" customHeight="1" x14ac:dyDescent="0.35">
      <c r="A8" s="60" t="s">
        <v>66</v>
      </c>
      <c r="B8" s="58" t="s">
        <v>8</v>
      </c>
      <c r="C8" s="62">
        <v>0</v>
      </c>
    </row>
    <row r="9" spans="1:4" ht="36.75" customHeight="1" x14ac:dyDescent="0.35">
      <c r="A9" s="60" t="s">
        <v>65</v>
      </c>
      <c r="B9" s="58" t="s">
        <v>7</v>
      </c>
      <c r="C9" s="62">
        <v>1</v>
      </c>
    </row>
    <row r="10" spans="1:4" ht="36.75" customHeight="1" x14ac:dyDescent="0.35">
      <c r="A10" s="60" t="s">
        <v>64</v>
      </c>
      <c r="B10" s="58" t="s">
        <v>6</v>
      </c>
      <c r="C10" s="62">
        <v>1</v>
      </c>
    </row>
    <row r="11" spans="1:4" ht="36.75" customHeight="1" x14ac:dyDescent="0.35">
      <c r="A11" s="61" t="s">
        <v>63</v>
      </c>
      <c r="B11" s="58" t="s">
        <v>10</v>
      </c>
      <c r="C11" s="57">
        <v>1</v>
      </c>
    </row>
    <row r="12" spans="1:4" ht="36.75" customHeight="1" x14ac:dyDescent="0.35">
      <c r="A12" s="60" t="s">
        <v>62</v>
      </c>
      <c r="B12" s="58" t="s">
        <v>9</v>
      </c>
      <c r="C12" s="57">
        <v>0</v>
      </c>
    </row>
    <row r="13" spans="1:4" ht="36.75" customHeight="1" x14ac:dyDescent="0.35">
      <c r="A13" s="59" t="s">
        <v>61</v>
      </c>
      <c r="B13" s="58">
        <v>10</v>
      </c>
      <c r="C13" s="57"/>
    </row>
  </sheetData>
  <sheetProtection sheet="1" objects="1" scenarios="1"/>
  <mergeCells count="1">
    <mergeCell ref="A1:C1"/>
  </mergeCells>
  <dataValidations count="1">
    <dataValidation type="list" allowBlank="1" showInputMessage="1" showErrorMessage="1" sqref="C7:C10">
      <formula1>$D$1:$D$2</formula1>
    </dataValidation>
  </dataValidations>
  <printOptions horizontalCentered="1"/>
  <pageMargins left="0.59055118110236227" right="0.59055118110236227" top="1.1811023622047245" bottom="0.59055118110236227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view="pageBreakPreview" zoomScale="60" zoomScaleNormal="85" workbookViewId="0">
      <selection activeCell="C13" sqref="C13"/>
    </sheetView>
  </sheetViews>
  <sheetFormatPr defaultColWidth="9.140625" defaultRowHeight="23.25" x14ac:dyDescent="0.35"/>
  <cols>
    <col min="1" max="1" width="63.28515625" style="55" customWidth="1"/>
    <col min="2" max="2" width="16.85546875" style="55" customWidth="1"/>
    <col min="3" max="3" width="51.140625" style="55" customWidth="1"/>
    <col min="4" max="4" width="0" style="56" hidden="1" customWidth="1"/>
    <col min="5" max="16384" width="9.140625" style="55"/>
  </cols>
  <sheetData>
    <row r="1" spans="1:4" ht="27" customHeight="1" x14ac:dyDescent="0.35">
      <c r="A1" s="125" t="s">
        <v>11</v>
      </c>
      <c r="B1" s="125"/>
      <c r="C1" s="125"/>
      <c r="D1" s="56">
        <v>1</v>
      </c>
    </row>
    <row r="2" spans="1:4" ht="26.25" customHeight="1" x14ac:dyDescent="0.35">
      <c r="A2" s="66" t="s">
        <v>73</v>
      </c>
      <c r="B2" s="66" t="s">
        <v>0</v>
      </c>
      <c r="C2" s="66" t="s">
        <v>72</v>
      </c>
      <c r="D2" s="56">
        <v>0</v>
      </c>
    </row>
    <row r="3" spans="1:4" ht="36.75" customHeight="1" x14ac:dyDescent="0.35">
      <c r="A3" s="60" t="s">
        <v>71</v>
      </c>
      <c r="B3" s="58" t="s">
        <v>2</v>
      </c>
      <c r="C3" s="57">
        <v>9390.5</v>
      </c>
    </row>
    <row r="4" spans="1:4" ht="36.75" customHeight="1" x14ac:dyDescent="0.35">
      <c r="A4" s="60" t="s">
        <v>70</v>
      </c>
      <c r="B4" s="58" t="s">
        <v>3</v>
      </c>
      <c r="C4" s="57">
        <v>0</v>
      </c>
    </row>
    <row r="5" spans="1:4" ht="36.75" customHeight="1" x14ac:dyDescent="0.35">
      <c r="A5" s="60" t="s">
        <v>69</v>
      </c>
      <c r="B5" s="58" t="s">
        <v>4</v>
      </c>
      <c r="C5" s="57">
        <v>5</v>
      </c>
    </row>
    <row r="6" spans="1:4" ht="36.75" customHeight="1" x14ac:dyDescent="0.35">
      <c r="A6" s="65" t="s">
        <v>68</v>
      </c>
      <c r="B6" s="64"/>
      <c r="C6" s="63"/>
    </row>
    <row r="7" spans="1:4" ht="36.75" customHeight="1" x14ac:dyDescent="0.35">
      <c r="A7" s="60" t="s">
        <v>67</v>
      </c>
      <c r="B7" s="58" t="s">
        <v>5</v>
      </c>
      <c r="C7" s="62">
        <v>1</v>
      </c>
    </row>
    <row r="8" spans="1:4" ht="36.75" customHeight="1" x14ac:dyDescent="0.35">
      <c r="A8" s="60" t="s">
        <v>66</v>
      </c>
      <c r="B8" s="58" t="s">
        <v>8</v>
      </c>
      <c r="C8" s="62">
        <v>0</v>
      </c>
    </row>
    <row r="9" spans="1:4" ht="36.75" customHeight="1" x14ac:dyDescent="0.35">
      <c r="A9" s="60" t="s">
        <v>65</v>
      </c>
      <c r="B9" s="58" t="s">
        <v>7</v>
      </c>
      <c r="C9" s="62">
        <v>1</v>
      </c>
    </row>
    <row r="10" spans="1:4" ht="36.75" customHeight="1" x14ac:dyDescent="0.35">
      <c r="A10" s="60" t="s">
        <v>64</v>
      </c>
      <c r="B10" s="58" t="s">
        <v>6</v>
      </c>
      <c r="C10" s="62">
        <v>1</v>
      </c>
    </row>
    <row r="11" spans="1:4" ht="36.75" customHeight="1" x14ac:dyDescent="0.35">
      <c r="A11" s="61" t="s">
        <v>63</v>
      </c>
      <c r="B11" s="58" t="s">
        <v>10</v>
      </c>
      <c r="C11" s="57">
        <v>2</v>
      </c>
    </row>
    <row r="12" spans="1:4" ht="36.75" customHeight="1" x14ac:dyDescent="0.35">
      <c r="A12" s="60" t="s">
        <v>62</v>
      </c>
      <c r="B12" s="58" t="s">
        <v>9</v>
      </c>
      <c r="C12" s="57">
        <v>1</v>
      </c>
    </row>
    <row r="13" spans="1:4" ht="36.75" customHeight="1" x14ac:dyDescent="0.35">
      <c r="A13" s="59" t="s">
        <v>61</v>
      </c>
      <c r="B13" s="58">
        <v>10</v>
      </c>
      <c r="C13" s="57">
        <v>1</v>
      </c>
    </row>
  </sheetData>
  <sheetProtection algorithmName="SHA-512" hashValue="yUM97pW2fiHnwYIe/UXapnhGEYnYEOXxHaU63HmJTUOuybU0f49bhacGCvkp2zOXbYS4P8+hIVE221iLe40KXg==" saltValue="BkvYAdLnHe12ZeV686WhLQ==" spinCount="100000" sheet="1" objects="1" scenarios="1"/>
  <mergeCells count="1">
    <mergeCell ref="A1:C1"/>
  </mergeCells>
  <dataValidations count="1">
    <dataValidation type="list" allowBlank="1" showInputMessage="1" showErrorMessage="1" sqref="C7:C10">
      <formula1>$D$1:$D$2</formula1>
    </dataValidation>
  </dataValidations>
  <printOptions horizontalCentered="1"/>
  <pageMargins left="0.59055118110236227" right="0.59055118110236227" top="1.1811023622047245" bottom="0.59055118110236227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view="pageBreakPreview" topLeftCell="A16" zoomScale="77" zoomScaleNormal="70" zoomScaleSheetLayoutView="77" workbookViewId="0">
      <selection activeCell="A19" sqref="A19:XFD19"/>
    </sheetView>
  </sheetViews>
  <sheetFormatPr defaultRowHeight="15" x14ac:dyDescent="0.25"/>
  <cols>
    <col min="1" max="1" width="35" customWidth="1"/>
    <col min="2" max="2" width="5.7109375" customWidth="1"/>
    <col min="3" max="3" width="9.7109375" customWidth="1"/>
    <col min="4" max="4" width="10.85546875" customWidth="1"/>
    <col min="5" max="5" width="11.7109375" customWidth="1"/>
    <col min="6" max="6" width="10.7109375" customWidth="1"/>
    <col min="7" max="12" width="8.42578125" customWidth="1"/>
    <col min="13" max="13" width="11" customWidth="1"/>
    <col min="14" max="14" width="9.85546875" customWidth="1"/>
    <col min="15" max="15" width="10.28515625" customWidth="1"/>
    <col min="16" max="23" width="8.42578125" customWidth="1"/>
    <col min="24" max="24" width="7.7109375" customWidth="1"/>
  </cols>
  <sheetData>
    <row r="1" spans="1:24" ht="39" customHeight="1" x14ac:dyDescent="0.25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15.75" x14ac:dyDescent="0.25">
      <c r="A2" s="135"/>
      <c r="B2" s="127" t="s">
        <v>0</v>
      </c>
      <c r="C2" s="127" t="s">
        <v>12</v>
      </c>
      <c r="D2" s="127" t="s">
        <v>36</v>
      </c>
      <c r="E2" s="130" t="s">
        <v>15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</row>
    <row r="3" spans="1:24" ht="90" customHeight="1" x14ac:dyDescent="0.25">
      <c r="A3" s="136"/>
      <c r="B3" s="128"/>
      <c r="C3" s="128"/>
      <c r="D3" s="128"/>
      <c r="E3" s="130" t="s">
        <v>16</v>
      </c>
      <c r="F3" s="132"/>
      <c r="G3" s="130" t="s">
        <v>17</v>
      </c>
      <c r="H3" s="132"/>
      <c r="I3" s="130" t="s">
        <v>18</v>
      </c>
      <c r="J3" s="132"/>
      <c r="K3" s="130" t="s">
        <v>19</v>
      </c>
      <c r="L3" s="132"/>
      <c r="M3" s="130" t="s">
        <v>20</v>
      </c>
      <c r="N3" s="132"/>
      <c r="O3" s="130" t="s">
        <v>21</v>
      </c>
      <c r="P3" s="132"/>
      <c r="Q3" s="130" t="s">
        <v>37</v>
      </c>
      <c r="R3" s="132"/>
      <c r="S3" s="130" t="s">
        <v>45</v>
      </c>
      <c r="T3" s="132"/>
      <c r="U3" s="130" t="s">
        <v>46</v>
      </c>
      <c r="V3" s="132"/>
      <c r="W3" s="130" t="s">
        <v>22</v>
      </c>
      <c r="X3" s="132"/>
    </row>
    <row r="4" spans="1:24" ht="82.5" customHeight="1" x14ac:dyDescent="0.25">
      <c r="A4" s="137"/>
      <c r="B4" s="129"/>
      <c r="C4" s="129"/>
      <c r="D4" s="129"/>
      <c r="E4" s="25" t="s">
        <v>14</v>
      </c>
      <c r="F4" s="25" t="s">
        <v>23</v>
      </c>
      <c r="G4" s="25" t="s">
        <v>14</v>
      </c>
      <c r="H4" s="25" t="s">
        <v>24</v>
      </c>
      <c r="I4" s="25" t="s">
        <v>14</v>
      </c>
      <c r="J4" s="25" t="s">
        <v>24</v>
      </c>
      <c r="K4" s="25" t="s">
        <v>14</v>
      </c>
      <c r="L4" s="25" t="s">
        <v>24</v>
      </c>
      <c r="M4" s="25" t="s">
        <v>14</v>
      </c>
      <c r="N4" s="25" t="s">
        <v>24</v>
      </c>
      <c r="O4" s="25" t="s">
        <v>14</v>
      </c>
      <c r="P4" s="25" t="s">
        <v>24</v>
      </c>
      <c r="Q4" s="25" t="s">
        <v>14</v>
      </c>
      <c r="R4" s="25" t="s">
        <v>24</v>
      </c>
      <c r="S4" s="25" t="s">
        <v>14</v>
      </c>
      <c r="T4" s="25" t="s">
        <v>24</v>
      </c>
      <c r="U4" s="25" t="s">
        <v>14</v>
      </c>
      <c r="V4" s="25" t="s">
        <v>24</v>
      </c>
      <c r="W4" s="25" t="s">
        <v>14</v>
      </c>
      <c r="X4" s="25" t="s">
        <v>24</v>
      </c>
    </row>
    <row r="5" spans="1:24" ht="18" customHeight="1" x14ac:dyDescent="0.25">
      <c r="A5" s="17" t="s">
        <v>13</v>
      </c>
      <c r="B5" s="17" t="s">
        <v>25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17">
        <v>21</v>
      </c>
      <c r="X5" s="17">
        <v>22</v>
      </c>
    </row>
    <row r="6" spans="1:24" ht="41.25" customHeight="1" x14ac:dyDescent="0.25">
      <c r="A6" s="20" t="s">
        <v>42</v>
      </c>
      <c r="B6" s="22" t="s">
        <v>2</v>
      </c>
      <c r="C6" s="16">
        <f t="shared" ref="C6:C26" si="0">E6+G6+I6+K6+M6+O6+Q6+S6+U6+W6</f>
        <v>59</v>
      </c>
      <c r="D6" s="16">
        <f t="shared" ref="D6:D26" si="1">F6+H6+J6+L6+N6+P6+R6+T6+V6+X6</f>
        <v>13</v>
      </c>
      <c r="E6" s="2">
        <v>33</v>
      </c>
      <c r="F6" s="2">
        <v>6</v>
      </c>
      <c r="G6" s="2">
        <v>0</v>
      </c>
      <c r="H6" s="2">
        <v>0</v>
      </c>
      <c r="I6" s="2">
        <v>7</v>
      </c>
      <c r="J6" s="2">
        <v>0</v>
      </c>
      <c r="K6" s="2">
        <v>0</v>
      </c>
      <c r="L6" s="2">
        <v>0</v>
      </c>
      <c r="M6" s="2">
        <v>18</v>
      </c>
      <c r="N6" s="2">
        <v>7</v>
      </c>
      <c r="O6" s="2">
        <v>1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</row>
    <row r="7" spans="1:24" ht="41.25" customHeight="1" x14ac:dyDescent="0.25">
      <c r="A7" s="20" t="s">
        <v>47</v>
      </c>
      <c r="B7" s="22" t="s">
        <v>3</v>
      </c>
      <c r="C7" s="16">
        <f t="shared" si="0"/>
        <v>42381.7</v>
      </c>
      <c r="D7" s="16">
        <f t="shared" si="1"/>
        <v>3337.2</v>
      </c>
      <c r="E7" s="2" t="s">
        <v>49</v>
      </c>
      <c r="F7" s="2" t="s">
        <v>50</v>
      </c>
      <c r="G7" s="2">
        <v>0</v>
      </c>
      <c r="H7" s="2">
        <v>0</v>
      </c>
      <c r="I7" s="2" t="s">
        <v>51</v>
      </c>
      <c r="J7" s="2">
        <v>0</v>
      </c>
      <c r="K7" s="2">
        <v>0</v>
      </c>
      <c r="L7" s="2">
        <v>0</v>
      </c>
      <c r="M7" s="2" t="s">
        <v>52</v>
      </c>
      <c r="N7" s="2" t="s">
        <v>53</v>
      </c>
      <c r="O7" s="2" t="s">
        <v>54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</row>
    <row r="8" spans="1:24" ht="41.25" customHeight="1" x14ac:dyDescent="0.25">
      <c r="A8" s="20" t="s">
        <v>48</v>
      </c>
      <c r="B8" s="22" t="s">
        <v>4</v>
      </c>
      <c r="C8" s="16">
        <f t="shared" si="0"/>
        <v>0</v>
      </c>
      <c r="D8" s="16">
        <f t="shared" si="1"/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ht="41.25" customHeight="1" x14ac:dyDescent="0.25">
      <c r="A9" s="24" t="s">
        <v>26</v>
      </c>
      <c r="B9" s="23" t="s">
        <v>5</v>
      </c>
      <c r="C9" s="16">
        <f t="shared" si="0"/>
        <v>59</v>
      </c>
      <c r="D9" s="16">
        <f t="shared" si="1"/>
        <v>13</v>
      </c>
      <c r="E9" s="3">
        <v>33</v>
      </c>
      <c r="F9" s="3">
        <v>6</v>
      </c>
      <c r="G9" s="3">
        <v>0</v>
      </c>
      <c r="H9" s="3">
        <v>0</v>
      </c>
      <c r="I9" s="3">
        <v>7</v>
      </c>
      <c r="J9" s="3">
        <v>0</v>
      </c>
      <c r="K9" s="3">
        <v>0</v>
      </c>
      <c r="L9" s="3">
        <v>0</v>
      </c>
      <c r="M9" s="3">
        <v>18</v>
      </c>
      <c r="N9" s="3">
        <v>7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1:24" ht="41.25" customHeight="1" x14ac:dyDescent="0.25">
      <c r="A10" s="20" t="s">
        <v>43</v>
      </c>
      <c r="B10" s="22" t="s">
        <v>8</v>
      </c>
      <c r="C10" s="16">
        <f t="shared" si="0"/>
        <v>56</v>
      </c>
      <c r="D10" s="16">
        <f t="shared" si="1"/>
        <v>13</v>
      </c>
      <c r="E10" s="2">
        <v>31</v>
      </c>
      <c r="F10" s="2">
        <v>6</v>
      </c>
      <c r="G10" s="2">
        <v>0</v>
      </c>
      <c r="H10" s="2">
        <v>0</v>
      </c>
      <c r="I10" s="2">
        <v>7</v>
      </c>
      <c r="J10" s="2">
        <v>0</v>
      </c>
      <c r="K10" s="2">
        <v>0</v>
      </c>
      <c r="L10" s="2">
        <v>0</v>
      </c>
      <c r="M10" s="2">
        <v>17</v>
      </c>
      <c r="N10" s="2">
        <v>7</v>
      </c>
      <c r="O10" s="2">
        <v>1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1:24" ht="41.25" customHeight="1" x14ac:dyDescent="0.25">
      <c r="A11" s="18" t="s">
        <v>27</v>
      </c>
      <c r="B11" s="23" t="s">
        <v>7</v>
      </c>
      <c r="C11" s="16">
        <f t="shared" si="0"/>
        <v>3</v>
      </c>
      <c r="D11" s="16">
        <f t="shared" si="1"/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</row>
    <row r="12" spans="1:24" ht="41.25" customHeight="1" x14ac:dyDescent="0.25">
      <c r="A12" s="18" t="s">
        <v>28</v>
      </c>
      <c r="B12" s="23" t="s">
        <v>6</v>
      </c>
      <c r="C12" s="16">
        <f t="shared" si="0"/>
        <v>0</v>
      </c>
      <c r="D12" s="16">
        <f t="shared" si="1"/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</row>
    <row r="13" spans="1:24" ht="41.25" customHeight="1" x14ac:dyDescent="0.25">
      <c r="A13" s="18" t="s">
        <v>29</v>
      </c>
      <c r="B13" s="23" t="s">
        <v>10</v>
      </c>
      <c r="C13" s="16">
        <f t="shared" si="0"/>
        <v>0</v>
      </c>
      <c r="D13" s="16">
        <f t="shared" si="1"/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</row>
    <row r="14" spans="1:24" ht="41.25" customHeight="1" x14ac:dyDescent="0.25">
      <c r="A14" s="20" t="s">
        <v>44</v>
      </c>
      <c r="B14" s="22" t="s">
        <v>9</v>
      </c>
      <c r="C14" s="16">
        <f t="shared" si="0"/>
        <v>59</v>
      </c>
      <c r="D14" s="16">
        <f t="shared" si="1"/>
        <v>13</v>
      </c>
      <c r="E14" s="2">
        <v>33</v>
      </c>
      <c r="F14" s="2">
        <v>6</v>
      </c>
      <c r="G14" s="2">
        <v>0</v>
      </c>
      <c r="H14" s="2">
        <v>0</v>
      </c>
      <c r="I14" s="2">
        <v>7</v>
      </c>
      <c r="J14" s="2">
        <v>0</v>
      </c>
      <c r="K14" s="2">
        <v>0</v>
      </c>
      <c r="L14" s="2">
        <v>0</v>
      </c>
      <c r="M14" s="2">
        <v>18</v>
      </c>
      <c r="N14" s="2">
        <v>7</v>
      </c>
      <c r="O14" s="2">
        <v>1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41.25" customHeight="1" x14ac:dyDescent="0.25">
      <c r="A15" s="20" t="s">
        <v>38</v>
      </c>
      <c r="B15" s="19">
        <v>10</v>
      </c>
      <c r="C15" s="16">
        <f t="shared" si="0"/>
        <v>32</v>
      </c>
      <c r="D15" s="16">
        <f t="shared" si="1"/>
        <v>6</v>
      </c>
      <c r="E15" s="2">
        <v>21</v>
      </c>
      <c r="F15" s="2">
        <v>3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11</v>
      </c>
      <c r="N15" s="2">
        <v>3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41.25" customHeight="1" x14ac:dyDescent="0.25">
      <c r="A16" s="18" t="s">
        <v>30</v>
      </c>
      <c r="B16" s="17">
        <v>11</v>
      </c>
      <c r="C16" s="16">
        <f t="shared" si="0"/>
        <v>16</v>
      </c>
      <c r="D16" s="16">
        <f t="shared" si="1"/>
        <v>4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15</v>
      </c>
      <c r="N16" s="3">
        <v>4</v>
      </c>
      <c r="O16" s="3">
        <v>1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</row>
    <row r="17" spans="1:24" ht="41.25" customHeight="1" x14ac:dyDescent="0.25">
      <c r="A17" s="18" t="s">
        <v>31</v>
      </c>
      <c r="B17" s="17">
        <v>12</v>
      </c>
      <c r="C17" s="16">
        <f t="shared" si="0"/>
        <v>51</v>
      </c>
      <c r="D17" s="16">
        <f t="shared" si="1"/>
        <v>7</v>
      </c>
      <c r="E17" s="3">
        <v>30</v>
      </c>
      <c r="F17" s="3">
        <v>4</v>
      </c>
      <c r="G17" s="3">
        <v>0</v>
      </c>
      <c r="H17" s="3">
        <v>0</v>
      </c>
      <c r="I17" s="3">
        <v>7</v>
      </c>
      <c r="J17" s="3">
        <v>0</v>
      </c>
      <c r="K17" s="3">
        <v>0</v>
      </c>
      <c r="L17" s="3">
        <v>0</v>
      </c>
      <c r="M17" s="3">
        <v>14</v>
      </c>
      <c r="N17" s="3">
        <v>3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</row>
    <row r="18" spans="1:24" ht="41.25" customHeight="1" x14ac:dyDescent="0.25">
      <c r="A18" s="18" t="s">
        <v>1</v>
      </c>
      <c r="B18" s="133">
        <v>13</v>
      </c>
      <c r="C18" s="16">
        <f t="shared" si="0"/>
        <v>0</v>
      </c>
      <c r="D18" s="16">
        <f t="shared" si="1"/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</row>
    <row r="19" spans="1:24" ht="41.25" customHeight="1" x14ac:dyDescent="0.25">
      <c r="A19" s="18" t="s">
        <v>1</v>
      </c>
      <c r="B19" s="134"/>
      <c r="C19" s="16">
        <f t="shared" si="0"/>
        <v>0</v>
      </c>
      <c r="D19" s="16">
        <f t="shared" si="1"/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</row>
    <row r="20" spans="1:24" ht="31.5" x14ac:dyDescent="0.25">
      <c r="A20" s="20" t="s">
        <v>40</v>
      </c>
      <c r="B20" s="19">
        <v>14</v>
      </c>
      <c r="C20" s="16">
        <f t="shared" si="0"/>
        <v>26</v>
      </c>
      <c r="D20" s="16">
        <f t="shared" si="1"/>
        <v>8</v>
      </c>
      <c r="E20" s="2">
        <v>15</v>
      </c>
      <c r="F20" s="2">
        <v>5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10</v>
      </c>
      <c r="N20" s="2">
        <v>3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36.75" customHeight="1" x14ac:dyDescent="0.25">
      <c r="A21" s="20" t="s">
        <v>41</v>
      </c>
      <c r="B21" s="19">
        <v>15</v>
      </c>
      <c r="C21" s="16">
        <f t="shared" si="0"/>
        <v>0</v>
      </c>
      <c r="D21" s="16">
        <f t="shared" si="1"/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ht="63" x14ac:dyDescent="0.25">
      <c r="A22" s="20" t="s">
        <v>39</v>
      </c>
      <c r="B22" s="19">
        <v>16</v>
      </c>
      <c r="C22" s="16">
        <f t="shared" si="0"/>
        <v>14</v>
      </c>
      <c r="D22" s="16">
        <f t="shared" si="1"/>
        <v>5</v>
      </c>
      <c r="E22" s="2">
        <v>9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5</v>
      </c>
      <c r="N22" s="2">
        <v>3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</row>
    <row r="23" spans="1:24" ht="41.25" customHeight="1" x14ac:dyDescent="0.25">
      <c r="A23" s="18" t="s">
        <v>32</v>
      </c>
      <c r="B23" s="17">
        <v>17</v>
      </c>
      <c r="C23" s="16">
        <f t="shared" si="0"/>
        <v>14</v>
      </c>
      <c r="D23" s="16">
        <f t="shared" si="1"/>
        <v>5</v>
      </c>
      <c r="E23" s="3">
        <v>9</v>
      </c>
      <c r="F23" s="3">
        <v>2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5</v>
      </c>
      <c r="N23" s="3">
        <v>3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</row>
    <row r="24" spans="1:24" ht="41.25" customHeight="1" x14ac:dyDescent="0.25">
      <c r="A24" s="18" t="s">
        <v>33</v>
      </c>
      <c r="B24" s="17">
        <v>18</v>
      </c>
      <c r="C24" s="16">
        <f t="shared" si="0"/>
        <v>0</v>
      </c>
      <c r="D24" s="16">
        <f t="shared" si="1"/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</row>
    <row r="25" spans="1:24" ht="41.25" customHeight="1" x14ac:dyDescent="0.25">
      <c r="A25" s="18" t="s">
        <v>34</v>
      </c>
      <c r="B25" s="17">
        <v>19</v>
      </c>
      <c r="C25" s="16">
        <f t="shared" si="0"/>
        <v>0</v>
      </c>
      <c r="D25" s="16">
        <f t="shared" si="1"/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</row>
    <row r="26" spans="1:24" ht="41.25" customHeight="1" x14ac:dyDescent="0.25">
      <c r="A26" s="18" t="s">
        <v>35</v>
      </c>
      <c r="B26" s="17">
        <v>20</v>
      </c>
      <c r="C26" s="16">
        <f t="shared" si="0"/>
        <v>0</v>
      </c>
      <c r="D26" s="16">
        <f t="shared" si="1"/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</row>
  </sheetData>
  <sheetProtection algorithmName="SHA-512" hashValue="LoYvk2aLk/P2Jh29Y2nDmEOk0tFZ53qd+0aojzi9CrJ1joCttML7VJvAajFS+Hw9OJEN22L39ZHWGgfzv4Szvw==" saltValue="F2nODMgJmwrN/gHbo0S7UA==" spinCount="100000" sheet="1" objects="1" scenarios="1"/>
  <mergeCells count="17">
    <mergeCell ref="B18:B19"/>
    <mergeCell ref="A2:A4"/>
    <mergeCell ref="B2:B4"/>
    <mergeCell ref="C2:C4"/>
    <mergeCell ref="A1:X1"/>
    <mergeCell ref="D2:D4"/>
    <mergeCell ref="E2:X2"/>
    <mergeCell ref="E3:F3"/>
    <mergeCell ref="G3:H3"/>
    <mergeCell ref="I3:J3"/>
    <mergeCell ref="K3:L3"/>
    <mergeCell ref="M3:N3"/>
    <mergeCell ref="O3:P3"/>
    <mergeCell ref="W3:X3"/>
    <mergeCell ref="Q3:R3"/>
    <mergeCell ref="U3:V3"/>
    <mergeCell ref="S3:T3"/>
  </mergeCells>
  <pageMargins left="0.59055118110236227" right="0.59055118110236227" top="1.1811023622047245" bottom="0.59055118110236227" header="0.31496062992125984" footer="0.31496062992125984"/>
  <pageSetup paperSize="9" scale="55" fitToHeight="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33</vt:i4>
      </vt:variant>
      <vt:variant>
        <vt:lpstr>Іменовані діапазони</vt:lpstr>
      </vt:variant>
      <vt:variant>
        <vt:i4>10</vt:i4>
      </vt:variant>
    </vt:vector>
  </HeadingPairs>
  <TitlesOfParts>
    <vt:vector size="43" baseType="lpstr">
      <vt:lpstr>РОЗДІЛ І</vt:lpstr>
      <vt:lpstr>РОЗДІЛ І ШВір</vt:lpstr>
      <vt:lpstr>РОЗДІЛ І ШО</vt:lpstr>
      <vt:lpstr>РОЗДІЛ І ШШ</vt:lpstr>
      <vt:lpstr>РОЗДІЛ І ШС</vt:lpstr>
      <vt:lpstr>РОЗДІЛ І ШК</vt:lpstr>
      <vt:lpstr>РОЗДІЛ І ХШін</vt:lpstr>
      <vt:lpstr>РОЗДІЛ І ШЛ</vt:lpstr>
      <vt:lpstr>РОЗДІЛ І ІФ</vt:lpstr>
      <vt:lpstr>РОЗДІЛ І Жит </vt:lpstr>
      <vt:lpstr>РОЗДІЛ І Дон</vt:lpstr>
      <vt:lpstr>РОЗДІЛ І Він</vt:lpstr>
      <vt:lpstr>РОЗДІЛ І Вол</vt:lpstr>
      <vt:lpstr>РОЗДІЛ І Дн</vt:lpstr>
      <vt:lpstr>РОЗДІЛ І Запор</vt:lpstr>
      <vt:lpstr>РОЗДІЛ І Закар</vt:lpstr>
      <vt:lpstr>РОЗДІЛ І Кіров</vt:lpstr>
      <vt:lpstr>РОЗДІЛ І Київс</vt:lpstr>
      <vt:lpstr>РОЗДІЛ І Луг</vt:lpstr>
      <vt:lpstr>РОЗДІЛ І Львів</vt:lpstr>
      <vt:lpstr>РОЗДІЛ І Київ</vt:lpstr>
      <vt:lpstr>РОЗДІЛ І Микол</vt:lpstr>
      <vt:lpstr>РОЗДІЛ І Одес</vt:lpstr>
      <vt:lpstr>РОЗДІЛ І Пол</vt:lpstr>
      <vt:lpstr>РОЗДІЛ І Рів</vt:lpstr>
      <vt:lpstr>РОЗДІЛ І Сум</vt:lpstr>
      <vt:lpstr>РОЗДІЛ І Терн</vt:lpstr>
      <vt:lpstr>РОЗДІЛ І Хар</vt:lpstr>
      <vt:lpstr>РОЗДІЛ І Хер</vt:lpstr>
      <vt:lpstr>РОЗДІЛ І Хмел</vt:lpstr>
      <vt:lpstr>РОЗДІЛ І Чер</vt:lpstr>
      <vt:lpstr>РОЗДІЛ І Чернов</vt:lpstr>
      <vt:lpstr>РОЗДІЛ І Черн</vt:lpstr>
      <vt:lpstr>'РОЗДІЛ І'!Область_друку</vt:lpstr>
      <vt:lpstr>'РОЗДІЛ І Дон'!Область_друку</vt:lpstr>
      <vt:lpstr>'РОЗДІЛ І Хер'!Область_друку</vt:lpstr>
      <vt:lpstr>'РОЗДІЛ І ХШін'!Область_друку</vt:lpstr>
      <vt:lpstr>'РОЗДІЛ І ШВір'!Область_друку</vt:lpstr>
      <vt:lpstr>'РОЗДІЛ І ШК'!Область_друку</vt:lpstr>
      <vt:lpstr>'РОЗДІЛ І ШЛ'!Область_друку</vt:lpstr>
      <vt:lpstr>'РОЗДІЛ І ШО'!Область_друку</vt:lpstr>
      <vt:lpstr>'РОЗДІЛ І ШС'!Область_друку</vt:lpstr>
      <vt:lpstr>'РОЗДІЛ І ШШ'!Область_друку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2020-06-23T10:27:45Z</dcterms:modified>
</cp:coreProperties>
</file>