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pf_titul" sheetId="1" state="visible" r:id="rId2"/>
    <sheet name="5pf" sheetId="2" state="visible" r:id="rId3"/>
    <sheet name="5pf_titul (раб)" sheetId="3" state="visible" r:id="rId4"/>
    <sheet name="5pf (раб)" sheetId="4" state="visible" r:id="rId5"/>
  </sheets>
  <externalReferences>
    <externalReference r:id="rId6"/>
  </externalReferences>
  <definedNames>
    <definedName function="false" hidden="false" localSheetId="1" name="_xlnm.Print_Titles" vbProcedure="false">5pf!$3:$3</definedName>
    <definedName function="false" hidden="false" localSheetId="3" name="_xlnm.Print_Titles" vbProcedure="false">'[1]5pf (rab)'!$A$3:$AMJ$3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<sst xmlns="http://schemas.openxmlformats.org/spreadsheetml/2006/main" count="190" uniqueCount="98">
  <si>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</si>
  <si>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</si>
  <si>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</si>
  <si>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01.04.2020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</si>
  <si>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</si>
  <si>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</si>
  <si>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</si>
  <si>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</si>
  <si>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</si>
  <si>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</si>
  <si>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</si>
  <si>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</si>
  <si>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</si>
  <si>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</si>
  <si>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</si>
  <si>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</si>
  <si>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</si>
  <si>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</si>
  <si>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</si>
  <si>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</si>
  <si>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</si>
  <si>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Волинській області</t>
  </si>
  <si>
    <t xml:space="preserve">Поштова адреса</t>
  </si>
  <si>
    <t xml:space="preserve">вул. Кравчука 22-в, м. Луцьк, 43026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</si>
  <si>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</si>
  <si>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</si>
  <si>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</si>
  <si>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</si>
  <si>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</si>
  <si>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</si>
  <si>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</si>
  <si>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</si>
  <si>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</si>
  <si>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</si>
  <si>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</si>
  <si>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</si>
  <si>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</si>
  <si>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(тис.грн.)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</si>
  <si>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</si>
  <si>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</si>
  <si>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</si>
  <si>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</si>
  <si>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</si>
  <si>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</si>
  <si>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</si>
  <si>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</si>
  <si>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</si>
  <si>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</si>
  <si>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</si>
  <si>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</si>
  <si>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</si>
  <si>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</si>
  <si>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</si>
  <si>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</si>
  <si>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</si>
  <si>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</si>
  <si>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</si>
  <si>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</si>
  <si>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</si>
  <si>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</si>
  <si>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</si>
  <si>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</si>
  <si>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</si>
  <si>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</si>
  <si>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</si>
  <si>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</si>
  <si>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</si>
  <si>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</si>
  <si>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</si>
  <si>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</si>
  <si>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</si>
  <si>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</si>
  <si>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</si>
  <si>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</si>
  <si>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</si>
  <si>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</si>
  <si>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</si>
  <si>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</si>
  <si>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</si>
  <si>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</si>
  <si>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</si>
  <si>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</si>
  <si>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</si>
  <si>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</si>
  <si>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</si>
  <si>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</si>
  <si>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</si>
  <si>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</si>
  <si>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</si>
  <si>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</si>
  <si>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</si>
  <si>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</si>
  <si>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Шепаткова О.
(прізвище, номер телефону)</t>
  </si>
  <si>
    <t xml:space="preserve">Керівник ЛУЧКОВСЬКА Л.Г. 
(підпис) (прізвище, ініціали)</t>
  </si>
  <si>
    <t xml:space="preserve">"03" квітня 2020     р.</t>
  </si>
  <si>
    <t xml:space="preserve">ЗВІТ
про розподіл працюючих пенсіонерів за розмірами призначених місячних пенсій</t>
  </si>
  <si>
    <r>
      <rPr>
        <sz val="8"/>
        <rFont val="Times New Roman"/>
        <family val="1"/>
        <charset val="204"/>
      </rPr>
      <t xml:space="preserve">Чисельність </t>
    </r>
    <r>
      <rPr>
        <b val="true"/>
        <u val="single"/>
        <sz val="8"/>
        <rFont val="Times New Roman"/>
        <family val="1"/>
        <charset val="204"/>
      </rPr>
      <t xml:space="preserve">працюючих</t>
    </r>
    <r>
      <rPr>
        <sz val="8"/>
        <rFont val="Times New Roman"/>
        <family val="1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</si>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</sst>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0">
    <font>
      <sz val="10"/>
      <name val="Times New Roman"/>
      <family val="1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 val="true"/>
      <u val="singl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0" fillId="0" borderId="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Aquanet/Desktop/5/5pf%20(rab)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A21" activeCellId="0" sqref="A21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5"/>
    <col collapsed="false" customWidth="true" hidden="false" outlineLevel="0" max="4" min="4" style="0" width="6.81"/>
    <col collapsed="false" customWidth="true" hidden="false" outlineLevel="0" max="5" min="5" style="0" width="6.01"/>
    <col collapsed="false" customWidth="true" hidden="false" outlineLevel="0" max="6" min="6" style="0" width="9.16"/>
    <col collapsed="false" customWidth="true" hidden="false" outlineLevel="0" max="7" min="7" style="0" width="11.65"/>
    <col collapsed="false" customWidth="true" hidden="false" outlineLevel="0" max="8" min="8" style="0" width="5.33"/>
    <col collapsed="false" customWidth="true" hidden="false" outlineLevel="0" max="9" min="9" style="0" width="6.81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0" t="s">
        <v>23</v>
      </c>
      <c r="B21" s="30"/>
      <c r="C21" s="30"/>
      <c r="D21" s="30"/>
      <c r="E21" s="30"/>
      <c r="F21" s="30"/>
      <c r="G21" s="30"/>
      <c r="H21" s="30"/>
      <c r="I21" s="30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24</v>
      </c>
      <c r="B23" s="32" t="s">
        <v>25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26</v>
      </c>
      <c r="C24" s="33" t="s">
        <v>27</v>
      </c>
      <c r="D24" s="33" t="s">
        <v>28</v>
      </c>
      <c r="E24" s="33" t="s">
        <v>29</v>
      </c>
      <c r="F24" s="33" t="s">
        <v>30</v>
      </c>
      <c r="G24" s="33" t="s">
        <v>31</v>
      </c>
      <c r="H24" s="33"/>
      <c r="I24" s="33" t="s">
        <v>32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33</v>
      </c>
      <c r="B26" s="39"/>
      <c r="C26" s="39"/>
      <c r="D26" s="39"/>
      <c r="E26" s="39"/>
      <c r="F26" s="39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34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K13" activeCellId="0" sqref="K13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5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025" min="10" style="44" width="9.33"/>
  </cols>
  <sheetData>
    <row r="2" s="51" customFormat="true" ht="67.5" hidden="false" customHeight="true" outlineLevel="0" collapsed="false">
      <c r="A2" s="46" t="s">
        <v>34</v>
      </c>
      <c r="B2" s="47" t="s">
        <v>35</v>
      </c>
      <c r="C2" s="48" t="s">
        <v>36</v>
      </c>
      <c r="D2" s="49" t="s">
        <v>37</v>
      </c>
      <c r="E2" s="50" t="s">
        <v>38</v>
      </c>
      <c r="H2" s="52"/>
      <c r="I2" s="52"/>
    </row>
    <row r="3" s="56" customFormat="true" ht="11.25" hidden="false" customHeight="true" outlineLevel="0" collapsed="false">
      <c r="A3" s="53" t="s">
        <v>39</v>
      </c>
      <c r="B3" s="54" t="s">
        <v>40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41</v>
      </c>
      <c r="B4" s="54" t="s">
        <v>42</v>
      </c>
      <c r="C4" s="59" t="n">
        <v>250738</v>
      </c>
      <c r="D4" s="60" t="n">
        <v>625729.2</v>
      </c>
      <c r="E4" s="60" t="n">
        <v>2495.55</v>
      </c>
      <c r="F4" s="42" t="n">
        <f aca="false">SUM(C5:C16)</f>
        <v>248730</v>
      </c>
      <c r="G4" s="43" t="n">
        <f aca="false">SUM(D5:D16)</f>
        <v>598866.7</v>
      </c>
      <c r="H4" s="61" t="n">
        <f aca="false">F4-C4</f>
        <v>-2008</v>
      </c>
      <c r="I4" s="62" t="n">
        <f aca="false">G4-D4</f>
        <v>-26862.4999999999</v>
      </c>
    </row>
    <row r="5" customFormat="false" ht="12.75" hidden="false" customHeight="true" outlineLevel="0" collapsed="false">
      <c r="A5" s="58" t="s">
        <v>43</v>
      </c>
      <c r="B5" s="54" t="s">
        <v>44</v>
      </c>
      <c r="C5" s="59" t="n">
        <v>713</v>
      </c>
      <c r="D5" s="60" t="n">
        <v>394.4</v>
      </c>
      <c r="E5" s="60" t="n">
        <v>553.1</v>
      </c>
    </row>
    <row r="6" customFormat="false" ht="12.75" hidden="false" customHeight="true" outlineLevel="0" collapsed="false">
      <c r="A6" s="58" t="s">
        <v>45</v>
      </c>
      <c r="B6" s="54" t="s">
        <v>46</v>
      </c>
      <c r="C6" s="59" t="n">
        <v>2755</v>
      </c>
      <c r="D6" s="60" t="n">
        <v>2606.5</v>
      </c>
      <c r="E6" s="60" t="n">
        <v>946.1</v>
      </c>
    </row>
    <row r="7" customFormat="false" ht="12.75" hidden="false" customHeight="true" outlineLevel="0" collapsed="false">
      <c r="A7" s="58" t="s">
        <v>47</v>
      </c>
      <c r="B7" s="54" t="s">
        <v>48</v>
      </c>
      <c r="C7" s="59" t="n">
        <v>177</v>
      </c>
      <c r="D7" s="60" t="n">
        <v>181.5</v>
      </c>
      <c r="E7" s="60" t="n">
        <v>1025.42</v>
      </c>
    </row>
    <row r="8" customFormat="false" ht="12.75" hidden="false" customHeight="true" outlineLevel="0" collapsed="false">
      <c r="A8" s="58" t="s">
        <v>49</v>
      </c>
      <c r="B8" s="54" t="s">
        <v>50</v>
      </c>
      <c r="C8" s="59" t="n">
        <v>81</v>
      </c>
      <c r="D8" s="60" t="n">
        <v>92.9</v>
      </c>
      <c r="E8" s="60" t="n">
        <v>1146.41</v>
      </c>
    </row>
    <row r="9" customFormat="false" ht="12.75" hidden="false" customHeight="true" outlineLevel="0" collapsed="false">
      <c r="A9" s="58" t="s">
        <v>51</v>
      </c>
      <c r="B9" s="54" t="s">
        <v>52</v>
      </c>
      <c r="C9" s="59" t="n">
        <v>79</v>
      </c>
      <c r="D9" s="60" t="n">
        <v>99.5</v>
      </c>
      <c r="E9" s="60" t="n">
        <v>1259.7</v>
      </c>
    </row>
    <row r="10" customFormat="false" ht="12.75" hidden="false" customHeight="true" outlineLevel="0" collapsed="false">
      <c r="A10" s="58" t="s">
        <v>53</v>
      </c>
      <c r="B10" s="54" t="s">
        <v>54</v>
      </c>
      <c r="C10" s="59" t="n">
        <v>72</v>
      </c>
      <c r="D10" s="60" t="n">
        <v>97</v>
      </c>
      <c r="E10" s="60" t="n">
        <v>1347.1</v>
      </c>
    </row>
    <row r="11" customFormat="false" ht="12.75" hidden="false" customHeight="true" outlineLevel="0" collapsed="false">
      <c r="A11" s="58" t="s">
        <v>55</v>
      </c>
      <c r="B11" s="54" t="s">
        <v>56</v>
      </c>
      <c r="C11" s="59" t="n">
        <v>64</v>
      </c>
      <c r="D11" s="60" t="n">
        <v>92.9</v>
      </c>
      <c r="E11" s="60" t="n">
        <v>1451.56</v>
      </c>
    </row>
    <row r="12" customFormat="false" ht="12.75" hidden="false" customHeight="true" outlineLevel="0" collapsed="false">
      <c r="A12" s="58" t="s">
        <v>57</v>
      </c>
      <c r="B12" s="54" t="s">
        <v>58</v>
      </c>
      <c r="C12" s="59" t="n">
        <v>114145</v>
      </c>
      <c r="D12" s="60" t="n">
        <v>210022.1</v>
      </c>
      <c r="E12" s="60" t="n">
        <v>1839.96</v>
      </c>
    </row>
    <row r="13" customFormat="false" ht="12.75" hidden="false" customHeight="true" outlineLevel="0" collapsed="false">
      <c r="A13" s="58" t="s">
        <v>59</v>
      </c>
      <c r="B13" s="54" t="s">
        <v>60</v>
      </c>
      <c r="C13" s="59" t="n">
        <v>94037</v>
      </c>
      <c r="D13" s="60" t="n">
        <v>220226.5</v>
      </c>
      <c r="E13" s="60" t="n">
        <v>2342.02</v>
      </c>
    </row>
    <row r="14" customFormat="false" ht="12.75" hidden="false" customHeight="true" outlineLevel="0" collapsed="false">
      <c r="A14" s="58" t="s">
        <v>61</v>
      </c>
      <c r="B14" s="54" t="s">
        <v>62</v>
      </c>
      <c r="C14" s="59" t="n">
        <v>19266</v>
      </c>
      <c r="D14" s="60" t="n">
        <v>65800.4</v>
      </c>
      <c r="E14" s="60" t="n">
        <v>3415.36</v>
      </c>
    </row>
    <row r="15" customFormat="false" ht="12.75" hidden="false" customHeight="true" outlineLevel="0" collapsed="false">
      <c r="A15" s="58" t="s">
        <v>63</v>
      </c>
      <c r="B15" s="54" t="s">
        <v>64</v>
      </c>
      <c r="C15" s="59" t="n">
        <v>7617</v>
      </c>
      <c r="D15" s="60" t="n">
        <v>33754.4</v>
      </c>
      <c r="E15" s="60" t="n">
        <v>4431.46</v>
      </c>
    </row>
    <row r="16" customFormat="false" ht="12.75" hidden="false" customHeight="true" outlineLevel="0" collapsed="false">
      <c r="A16" s="58" t="s">
        <v>65</v>
      </c>
      <c r="B16" s="54" t="s">
        <v>66</v>
      </c>
      <c r="C16" s="59" t="n">
        <v>9724</v>
      </c>
      <c r="D16" s="60" t="n">
        <v>65498.6</v>
      </c>
      <c r="E16" s="60" t="n">
        <v>6735.77</v>
      </c>
    </row>
    <row r="17" customFormat="false" ht="12.75" hidden="false" customHeight="true" outlineLevel="0" collapsed="false">
      <c r="A17" s="58" t="s">
        <v>67</v>
      </c>
      <c r="B17" s="54" t="s">
        <v>68</v>
      </c>
      <c r="C17" s="59" t="n">
        <v>2008</v>
      </c>
      <c r="D17" s="60" t="n">
        <v>26862.5</v>
      </c>
      <c r="E17" s="60" t="n">
        <v>13377.74</v>
      </c>
    </row>
    <row r="18" customFormat="false" ht="45.75" hidden="false" customHeight="true" outlineLevel="0" collapsed="false">
      <c r="A18" s="58" t="s">
        <v>69</v>
      </c>
      <c r="B18" s="54" t="s">
        <v>70</v>
      </c>
      <c r="C18" s="59" t="n">
        <v>183550</v>
      </c>
      <c r="D18" s="60" t="n">
        <v>471094.2</v>
      </c>
      <c r="E18" s="60" t="n">
        <v>2566.57</v>
      </c>
      <c r="F18" s="42" t="n">
        <f aca="false">SUM(C18:C23)</f>
        <v>250738</v>
      </c>
      <c r="G18" s="43" t="n">
        <f aca="false">SUM(D18:D23)</f>
        <v>625729.2</v>
      </c>
      <c r="H18" s="61" t="n">
        <f aca="false">F18-C4</f>
        <v>0</v>
      </c>
      <c r="I18" s="62" t="n">
        <f aca="false">G18-D4</f>
        <v>0</v>
      </c>
    </row>
    <row r="19" customFormat="false" ht="14.25" hidden="false" customHeight="true" outlineLevel="0" collapsed="false">
      <c r="A19" s="58" t="s">
        <v>71</v>
      </c>
      <c r="B19" s="54" t="s">
        <v>72</v>
      </c>
      <c r="C19" s="59" t="n">
        <v>43849</v>
      </c>
      <c r="D19" s="60" t="n">
        <v>98963.8</v>
      </c>
      <c r="E19" s="60" t="n">
        <v>2256.92</v>
      </c>
    </row>
    <row r="20" customFormat="false" ht="14.25" hidden="false" customHeight="true" outlineLevel="0" collapsed="false">
      <c r="A20" s="58" t="s">
        <v>73</v>
      </c>
      <c r="B20" s="54" t="s">
        <v>74</v>
      </c>
      <c r="C20" s="59" t="n">
        <v>16437</v>
      </c>
      <c r="D20" s="60" t="n">
        <v>36067.2</v>
      </c>
      <c r="E20" s="60" t="n">
        <v>2194.27</v>
      </c>
    </row>
    <row r="21" customFormat="false" ht="14.25" hidden="false" customHeight="true" outlineLevel="0" collapsed="false">
      <c r="A21" s="58" t="s">
        <v>75</v>
      </c>
      <c r="B21" s="54" t="s">
        <v>76</v>
      </c>
      <c r="C21" s="59" t="n">
        <v>5139</v>
      </c>
      <c r="D21" s="60" t="n">
        <v>13454.3</v>
      </c>
      <c r="E21" s="60" t="n">
        <v>2618.08</v>
      </c>
    </row>
    <row r="22" customFormat="false" ht="14.25" hidden="false" customHeight="true" outlineLevel="0" collapsed="false">
      <c r="A22" s="58" t="s">
        <v>77</v>
      </c>
      <c r="B22" s="54" t="s">
        <v>78</v>
      </c>
      <c r="C22" s="59" t="n">
        <v>1694</v>
      </c>
      <c r="D22" s="60" t="n">
        <v>2803.6</v>
      </c>
      <c r="E22" s="60" t="n">
        <v>1655.02</v>
      </c>
    </row>
    <row r="23" customFormat="false" ht="14.25" hidden="false" customHeight="true" outlineLevel="0" collapsed="false">
      <c r="A23" s="58" t="s">
        <v>79</v>
      </c>
      <c r="B23" s="54" t="s">
        <v>80</v>
      </c>
      <c r="C23" s="59" t="n">
        <v>69</v>
      </c>
      <c r="D23" s="60" t="n">
        <v>3346.1</v>
      </c>
      <c r="E23" s="60" t="n">
        <v>48494.2</v>
      </c>
    </row>
    <row r="24" customFormat="false" ht="42.75" hidden="false" customHeight="true" outlineLevel="0" collapsed="false">
      <c r="A24" s="58" t="s">
        <v>81</v>
      </c>
      <c r="B24" s="54" t="s">
        <v>82</v>
      </c>
      <c r="C24" s="59" t="n">
        <v>3999</v>
      </c>
      <c r="D24" s="60" t="n">
        <v>3637</v>
      </c>
      <c r="E24" s="60" t="n">
        <v>909.47</v>
      </c>
      <c r="F24" s="42" t="n">
        <f aca="false">SUM(C24:C26)</f>
        <v>250738</v>
      </c>
      <c r="G24" s="43" t="n">
        <f aca="false">SUM(D24:D26)</f>
        <v>625729.2</v>
      </c>
      <c r="H24" s="61" t="n">
        <f aca="false">F24-C4</f>
        <v>0</v>
      </c>
      <c r="I24" s="62" t="n">
        <f aca="false">G24-D4</f>
        <v>0</v>
      </c>
    </row>
    <row r="25" customFormat="false" ht="11.25" hidden="false" customHeight="true" outlineLevel="0" collapsed="false">
      <c r="A25" s="58" t="s">
        <v>83</v>
      </c>
      <c r="B25" s="54" t="s">
        <v>84</v>
      </c>
      <c r="C25" s="59" t="n">
        <v>32944</v>
      </c>
      <c r="D25" s="60" t="n">
        <v>53962.3</v>
      </c>
      <c r="E25" s="60" t="n">
        <v>1638</v>
      </c>
    </row>
    <row r="26" customFormat="false" ht="11.25" hidden="false" customHeight="true" outlineLevel="0" collapsed="false">
      <c r="A26" s="58" t="s">
        <v>85</v>
      </c>
      <c r="B26" s="54" t="s">
        <v>86</v>
      </c>
      <c r="C26" s="59" t="n">
        <v>213795</v>
      </c>
      <c r="D26" s="60" t="n">
        <v>568129.9</v>
      </c>
      <c r="E26" s="60" t="n">
        <v>2657.36</v>
      </c>
    </row>
    <row r="27" customFormat="false" ht="22.5" hidden="false" customHeight="true" outlineLevel="0" collapsed="false">
      <c r="A27" s="58" t="s">
        <v>87</v>
      </c>
      <c r="B27" s="54" t="s">
        <v>88</v>
      </c>
      <c r="C27" s="59" t="n">
        <v>48335</v>
      </c>
      <c r="D27" s="60" t="n">
        <v>125622</v>
      </c>
      <c r="E27" s="60" t="n">
        <v>2598.99</v>
      </c>
    </row>
    <row r="28" s="44" customFormat="true" ht="22.5" hidden="false" customHeight="true" outlineLevel="0" collapsed="false">
      <c r="A28" s="58" t="s">
        <v>89</v>
      </c>
      <c r="B28" s="54" t="s">
        <v>90</v>
      </c>
      <c r="C28" s="59" t="n">
        <v>0</v>
      </c>
      <c r="D28" s="60" t="n">
        <v>0</v>
      </c>
      <c r="E28" s="60" t="n">
        <v>0</v>
      </c>
    </row>
    <row r="29" s="44" customFormat="true" ht="6.75" hidden="false" customHeight="true" outlineLevel="0" collapsed="false">
      <c r="A29" s="63"/>
      <c r="B29" s="64"/>
      <c r="C29" s="65"/>
      <c r="D29" s="66"/>
      <c r="E29" s="66"/>
    </row>
    <row r="30" customFormat="false" ht="11.25" hidden="false" customHeight="true" outlineLevel="0" collapsed="false">
      <c r="A30" s="67" t="s">
        <v>91</v>
      </c>
      <c r="B30" s="67"/>
      <c r="C30" s="67"/>
      <c r="D30" s="67"/>
      <c r="E30" s="67"/>
    </row>
    <row r="31" customFormat="false" ht="11.25" hidden="false" customHeight="true" outlineLevel="0" collapsed="false">
      <c r="A31" s="67"/>
      <c r="B31" s="67"/>
      <c r="C31" s="67"/>
      <c r="D31" s="67"/>
      <c r="E31" s="67"/>
    </row>
    <row r="32" customFormat="false" ht="40.5" hidden="false" customHeight="true" outlineLevel="0" collapsed="false">
      <c r="A32" s="68" t="s">
        <v>92</v>
      </c>
      <c r="B32" s="68"/>
      <c r="C32" s="68"/>
      <c r="D32" s="68" t="s">
        <v>93</v>
      </c>
      <c r="E32" s="68"/>
      <c r="F32" s="68"/>
      <c r="G32" s="68"/>
    </row>
    <row r="34" customFormat="false" ht="22.5" hidden="false" customHeight="true" outlineLevel="0" collapsed="false">
      <c r="A34" s="68" t="s">
        <v>94</v>
      </c>
      <c r="B34" s="68"/>
      <c r="C34" s="68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A21" activeCellId="0" sqref="A21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5"/>
    <col collapsed="false" customWidth="true" hidden="false" outlineLevel="0" max="4" min="4" style="0" width="6.81"/>
    <col collapsed="false" customWidth="true" hidden="false" outlineLevel="0" max="5" min="5" style="0" width="38.38"/>
    <col collapsed="false" customWidth="true" hidden="false" outlineLevel="0" max="6" min="6" style="0" width="23.82"/>
    <col collapsed="false" customWidth="true" hidden="false" outlineLevel="0" max="7" min="7" style="0" width="11.65"/>
    <col collapsed="false" customWidth="true" hidden="false" outlineLevel="0" max="8" min="8" style="0" width="5.33"/>
    <col collapsed="false" customWidth="true" hidden="false" outlineLevel="0" max="9" min="9" style="0" width="6.81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95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0" t="s">
        <v>23</v>
      </c>
      <c r="B21" s="30"/>
      <c r="C21" s="30"/>
      <c r="D21" s="30"/>
      <c r="E21" s="30"/>
      <c r="F21" s="30"/>
      <c r="G21" s="30"/>
      <c r="H21" s="30"/>
      <c r="I21" s="30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24</v>
      </c>
      <c r="B23" s="32" t="s">
        <v>25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26</v>
      </c>
      <c r="C24" s="33" t="s">
        <v>27</v>
      </c>
      <c r="D24" s="33" t="s">
        <v>28</v>
      </c>
      <c r="E24" s="33" t="s">
        <v>29</v>
      </c>
      <c r="F24" s="33" t="s">
        <v>30</v>
      </c>
      <c r="G24" s="33" t="s">
        <v>31</v>
      </c>
      <c r="H24" s="33"/>
      <c r="I24" s="33" t="s">
        <v>32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33</v>
      </c>
      <c r="B26" s="39"/>
      <c r="C26" s="39"/>
      <c r="D26" s="39"/>
      <c r="E26" s="39"/>
      <c r="F26" s="39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34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D36" activeCellId="0" sqref="D36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5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6" min="6" style="44" width="9.33"/>
    <col collapsed="false" customWidth="false" hidden="true" outlineLevel="0" max="7" min="7" style="45" width="9.33"/>
    <col collapsed="false" customWidth="false" hidden="true" outlineLevel="0" max="9" min="8" style="44" width="9.33"/>
    <col collapsed="false" customWidth="false" hidden="true" outlineLevel="0" max="11" min="10" style="45" width="9.33"/>
    <col collapsed="false" customWidth="false" hidden="false" outlineLevel="0" max="1025" min="12" style="44" width="9.33"/>
  </cols>
  <sheetData>
    <row r="2" s="51" customFormat="true" ht="67.5" hidden="false" customHeight="true" outlineLevel="0" collapsed="false">
      <c r="A2" s="46" t="s">
        <v>34</v>
      </c>
      <c r="B2" s="47" t="s">
        <v>35</v>
      </c>
      <c r="C2" s="48" t="s">
        <v>96</v>
      </c>
      <c r="D2" s="49" t="s">
        <v>37</v>
      </c>
      <c r="E2" s="50" t="s">
        <v>38</v>
      </c>
      <c r="G2" s="52"/>
      <c r="J2" s="52"/>
      <c r="K2" s="52"/>
    </row>
    <row r="3" s="56" customFormat="true" ht="11.25" hidden="false" customHeight="true" outlineLevel="0" collapsed="false">
      <c r="A3" s="53" t="s">
        <v>39</v>
      </c>
      <c r="B3" s="54" t="s">
        <v>40</v>
      </c>
      <c r="C3" s="55" t="n">
        <v>1</v>
      </c>
      <c r="D3" s="55" t="n">
        <v>2</v>
      </c>
      <c r="E3" s="55" t="n">
        <v>3</v>
      </c>
      <c r="G3" s="57"/>
      <c r="J3" s="57"/>
      <c r="K3" s="57"/>
    </row>
    <row r="4" customFormat="false" ht="55.5" hidden="false" customHeight="true" outlineLevel="0" collapsed="false">
      <c r="A4" s="58" t="s">
        <v>41</v>
      </c>
      <c r="B4" s="54" t="s">
        <v>42</v>
      </c>
      <c r="C4" s="59" t="n">
        <v>48335</v>
      </c>
      <c r="D4" s="60" t="n">
        <v>125622</v>
      </c>
      <c r="E4" s="60" t="n">
        <v>2599</v>
      </c>
      <c r="F4" s="44" t="e">
        <f aca="false">[2]dodatok1!#ref!</f>
        <v>#NAME?</v>
      </c>
      <c r="G4" s="61" t="e">
        <f aca="false">F4-C4</f>
        <v>#NAME?</v>
      </c>
      <c r="H4" s="42" t="n">
        <f aca="false">SUM(C5:C15)</f>
        <v>45620</v>
      </c>
      <c r="I4" s="43" t="n">
        <f aca="false">SUM(D5:D17)</f>
        <v>125622</v>
      </c>
      <c r="J4" s="61" t="n">
        <f aca="false">H4-C4</f>
        <v>-2715</v>
      </c>
      <c r="K4" s="62" t="n">
        <f aca="false">I4-D4</f>
        <v>0</v>
      </c>
    </row>
    <row r="5" customFormat="false" ht="12.75" hidden="false" customHeight="true" outlineLevel="0" collapsed="false">
      <c r="A5" s="58" t="s">
        <v>43</v>
      </c>
      <c r="B5" s="54" t="s">
        <v>44</v>
      </c>
      <c r="C5" s="59" t="n">
        <v>37</v>
      </c>
      <c r="D5" s="60" t="n">
        <v>22.1</v>
      </c>
      <c r="E5" s="60" t="n">
        <v>596.7</v>
      </c>
      <c r="F5" s="44" t="e">
        <f aca="false">[2]dodatok1!#ref!</f>
        <v>#NAME?</v>
      </c>
      <c r="G5" s="61" t="e">
        <f aca="false">F5-C5</f>
        <v>#NAME?</v>
      </c>
    </row>
    <row r="6" customFormat="false" ht="12.75" hidden="false" customHeight="true" outlineLevel="0" collapsed="false">
      <c r="A6" s="58" t="s">
        <v>45</v>
      </c>
      <c r="B6" s="54" t="s">
        <v>46</v>
      </c>
      <c r="C6" s="59" t="n">
        <v>305</v>
      </c>
      <c r="D6" s="60" t="n">
        <v>288.9</v>
      </c>
      <c r="E6" s="60" t="n">
        <v>947.3</v>
      </c>
      <c r="F6" s="44" t="e">
        <f aca="false">[2]dodatok1!#ref!</f>
        <v>#NAME?</v>
      </c>
      <c r="G6" s="61" t="e">
        <f aca="false">F6-C6</f>
        <v>#NAME?</v>
      </c>
    </row>
    <row r="7" customFormat="false" ht="12.75" hidden="false" customHeight="true" outlineLevel="0" collapsed="false">
      <c r="A7" s="58" t="s">
        <v>47</v>
      </c>
      <c r="B7" s="54" t="s">
        <v>48</v>
      </c>
      <c r="C7" s="59" t="n">
        <v>19</v>
      </c>
      <c r="D7" s="60" t="n">
        <v>19.2</v>
      </c>
      <c r="E7" s="60" t="n">
        <v>1010.6</v>
      </c>
      <c r="F7" s="44" t="e">
        <f aca="false">[2]dodatok1!#ref!</f>
        <v>#NAME?</v>
      </c>
      <c r="G7" s="61" t="e">
        <f aca="false">F7-C7</f>
        <v>#NAME?</v>
      </c>
    </row>
    <row r="8" customFormat="false" ht="12.75" hidden="false" customHeight="true" outlineLevel="0" collapsed="false">
      <c r="A8" s="58" t="s">
        <v>49</v>
      </c>
      <c r="B8" s="54" t="s">
        <v>50</v>
      </c>
      <c r="C8" s="59" t="n">
        <v>10</v>
      </c>
      <c r="D8" s="60" t="n">
        <v>11.4</v>
      </c>
      <c r="E8" s="60" t="n">
        <v>1142.8</v>
      </c>
      <c r="F8" s="44" t="e">
        <f aca="false">[2]dodatok1!#ref!</f>
        <v>#NAME?</v>
      </c>
      <c r="G8" s="61" t="e">
        <f aca="false">F8-C8</f>
        <v>#NAME?</v>
      </c>
    </row>
    <row r="9" customFormat="false" ht="12.75" hidden="false" customHeight="true" outlineLevel="0" collapsed="false">
      <c r="A9" s="58" t="s">
        <v>51</v>
      </c>
      <c r="B9" s="54" t="s">
        <v>52</v>
      </c>
      <c r="C9" s="59" t="n">
        <v>10</v>
      </c>
      <c r="D9" s="60" t="n">
        <v>12.6</v>
      </c>
      <c r="E9" s="60" t="n">
        <v>1263.8</v>
      </c>
      <c r="F9" s="44" t="e">
        <f aca="false">[2]dodatok1!#ref!</f>
        <v>#NAME?</v>
      </c>
      <c r="G9" s="61" t="e">
        <f aca="false">F9-C9</f>
        <v>#NAME?</v>
      </c>
    </row>
    <row r="10" customFormat="false" ht="12.75" hidden="false" customHeight="true" outlineLevel="0" collapsed="false">
      <c r="A10" s="58" t="s">
        <v>53</v>
      </c>
      <c r="B10" s="54" t="s">
        <v>54</v>
      </c>
      <c r="C10" s="59" t="n">
        <v>11</v>
      </c>
      <c r="D10" s="60" t="n">
        <v>14.5</v>
      </c>
      <c r="E10" s="60" t="n">
        <v>1322.5</v>
      </c>
      <c r="F10" s="44" t="e">
        <f aca="false">[2]dodatok1!#ref!</f>
        <v>#NAME?</v>
      </c>
      <c r="G10" s="61" t="e">
        <f aca="false">F10-C10</f>
        <v>#NAME?</v>
      </c>
    </row>
    <row r="11" customFormat="false" ht="12.75" hidden="false" customHeight="true" outlineLevel="0" collapsed="false">
      <c r="A11" s="58" t="s">
        <v>55</v>
      </c>
      <c r="B11" s="54" t="s">
        <v>56</v>
      </c>
      <c r="C11" s="59" t="n">
        <v>3</v>
      </c>
      <c r="D11" s="60" t="n">
        <v>4.3</v>
      </c>
      <c r="E11" s="60" t="n">
        <v>1448.5</v>
      </c>
      <c r="F11" s="44" t="e">
        <f aca="false">[2]dodatok1!#ref!</f>
        <v>#NAME?</v>
      </c>
      <c r="G11" s="61" t="e">
        <f aca="false">F11-C11</f>
        <v>#NAME?</v>
      </c>
    </row>
    <row r="12" customFormat="false" ht="12.75" hidden="false" customHeight="true" outlineLevel="0" collapsed="false">
      <c r="A12" s="58" t="s">
        <v>57</v>
      </c>
      <c r="B12" s="54" t="s">
        <v>58</v>
      </c>
      <c r="C12" s="59" t="n">
        <v>27293</v>
      </c>
      <c r="D12" s="60" t="n">
        <v>52147.8</v>
      </c>
      <c r="E12" s="60" t="n">
        <v>1910.7</v>
      </c>
      <c r="F12" s="44" t="e">
        <f aca="false">[2]dodatok1!#ref!</f>
        <v>#NAME?</v>
      </c>
      <c r="G12" s="61" t="e">
        <f aca="false">F12-C12</f>
        <v>#NAME?</v>
      </c>
    </row>
    <row r="13" customFormat="false" ht="12.75" hidden="false" customHeight="true" outlineLevel="0" collapsed="false">
      <c r="A13" s="58" t="s">
        <v>59</v>
      </c>
      <c r="B13" s="54" t="s">
        <v>60</v>
      </c>
      <c r="C13" s="59" t="n">
        <v>10611</v>
      </c>
      <c r="D13" s="60" t="n">
        <v>26019.9</v>
      </c>
      <c r="E13" s="60" t="n">
        <v>2452.2</v>
      </c>
      <c r="F13" s="44" t="e">
        <f aca="false">[2]dodatok1!#ref!</f>
        <v>#NAME?</v>
      </c>
      <c r="G13" s="61" t="e">
        <f aca="false">F13-C13</f>
        <v>#NAME?</v>
      </c>
    </row>
    <row r="14" customFormat="false" ht="12.75" hidden="false" customHeight="true" outlineLevel="0" collapsed="false">
      <c r="A14" s="58" t="s">
        <v>61</v>
      </c>
      <c r="B14" s="54" t="s">
        <v>62</v>
      </c>
      <c r="C14" s="59" t="n">
        <v>5169</v>
      </c>
      <c r="D14" s="60" t="n">
        <v>17751.5</v>
      </c>
      <c r="E14" s="60" t="n">
        <v>3434.2</v>
      </c>
      <c r="F14" s="44" t="e">
        <f aca="false">[2]dodatok1!#ref!</f>
        <v>#NAME?</v>
      </c>
      <c r="G14" s="61" t="e">
        <f aca="false">F14-C14</f>
        <v>#NAME?</v>
      </c>
    </row>
    <row r="15" customFormat="false" ht="12.75" hidden="false" customHeight="true" outlineLevel="0" collapsed="false">
      <c r="A15" s="58" t="s">
        <v>63</v>
      </c>
      <c r="B15" s="54" t="s">
        <v>64</v>
      </c>
      <c r="C15" s="59" t="n">
        <v>2152</v>
      </c>
      <c r="D15" s="60" t="n">
        <v>9514.6</v>
      </c>
      <c r="E15" s="60" t="n">
        <v>4421.3</v>
      </c>
      <c r="F15" s="44" t="e">
        <f aca="false">[2]dodatok1!#ref!</f>
        <v>#NAME?</v>
      </c>
      <c r="G15" s="61" t="e">
        <f aca="false">F15-C15</f>
        <v>#NAME?</v>
      </c>
    </row>
    <row r="16" customFormat="false" ht="12.75" hidden="false" customHeight="true" outlineLevel="0" collapsed="false">
      <c r="A16" s="58" t="s">
        <v>65</v>
      </c>
      <c r="B16" s="54" t="s">
        <v>66</v>
      </c>
      <c r="C16" s="59" t="n">
        <v>2412</v>
      </c>
      <c r="D16" s="60" t="n">
        <v>15892.2</v>
      </c>
      <c r="E16" s="60" t="n">
        <v>6588.8</v>
      </c>
      <c r="G16" s="61"/>
    </row>
    <row r="17" customFormat="false" ht="12.75" hidden="false" customHeight="true" outlineLevel="0" collapsed="false">
      <c r="A17" s="58" t="s">
        <v>67</v>
      </c>
      <c r="B17" s="54" t="s">
        <v>68</v>
      </c>
      <c r="C17" s="59" t="n">
        <v>303</v>
      </c>
      <c r="D17" s="60" t="n">
        <v>3923</v>
      </c>
      <c r="E17" s="60" t="n">
        <v>12947.3</v>
      </c>
      <c r="F17" s="44" t="e">
        <f aca="false">[2]dodatok1!#ref!</f>
        <v>#NAME?</v>
      </c>
      <c r="G17" s="61" t="e">
        <f aca="false">F17-C17</f>
        <v>#NAME?</v>
      </c>
    </row>
    <row r="18" customFormat="false" ht="45.75" hidden="false" customHeight="true" outlineLevel="0" collapsed="false">
      <c r="A18" s="58" t="s">
        <v>69</v>
      </c>
      <c r="B18" s="54" t="s">
        <v>70</v>
      </c>
      <c r="C18" s="59" t="n">
        <v>31070</v>
      </c>
      <c r="D18" s="60" t="n">
        <v>87622.4</v>
      </c>
      <c r="E18" s="60" t="n">
        <v>2820.2</v>
      </c>
      <c r="F18" s="42" t="e">
        <f aca="false">'[3]dodatok 2'!#ref!</f>
        <v>#VALUE!</v>
      </c>
      <c r="G18" s="61" t="e">
        <f aca="false">F18-C18</f>
        <v>#VALUE!</v>
      </c>
      <c r="H18" s="42" t="n">
        <f aca="false">SUM(C18:C23)</f>
        <v>48335</v>
      </c>
      <c r="I18" s="43" t="n">
        <f aca="false">SUM(D18:D23)</f>
        <v>125622</v>
      </c>
      <c r="J18" s="61" t="n">
        <f aca="false">H18-C4</f>
        <v>0</v>
      </c>
      <c r="K18" s="62" t="n">
        <f aca="false">I18-D4</f>
        <v>0</v>
      </c>
    </row>
    <row r="19" customFormat="false" ht="14.25" hidden="false" customHeight="true" outlineLevel="0" collapsed="false">
      <c r="A19" s="58" t="s">
        <v>71</v>
      </c>
      <c r="B19" s="54" t="s">
        <v>72</v>
      </c>
      <c r="C19" s="59" t="n">
        <v>13675</v>
      </c>
      <c r="D19" s="60" t="n">
        <v>30233.4</v>
      </c>
      <c r="E19" s="60" t="n">
        <v>2210.9</v>
      </c>
      <c r="F19" s="42" t="e">
        <f aca="false">'[3]dodatok 2'!#ref!</f>
        <v>#VALUE!</v>
      </c>
      <c r="G19" s="61" t="e">
        <f aca="false">F19-C19</f>
        <v>#VALUE!</v>
      </c>
    </row>
    <row r="20" customFormat="false" ht="14.25" hidden="false" customHeight="true" outlineLevel="0" collapsed="false">
      <c r="A20" s="58" t="s">
        <v>73</v>
      </c>
      <c r="B20" s="54" t="s">
        <v>74</v>
      </c>
      <c r="C20" s="59" t="n">
        <v>2173</v>
      </c>
      <c r="D20" s="60" t="n">
        <v>4236</v>
      </c>
      <c r="E20" s="60" t="n">
        <v>1949.4</v>
      </c>
      <c r="F20" s="42" t="e">
        <f aca="false">'[3]dodatok 2'!#ref!</f>
        <v>#VALUE!</v>
      </c>
      <c r="G20" s="61" t="e">
        <f aca="false">F20-C20</f>
        <v>#VALUE!</v>
      </c>
    </row>
    <row r="21" customFormat="false" ht="14.25" hidden="false" customHeight="true" outlineLevel="0" collapsed="false">
      <c r="A21" s="58" t="s">
        <v>75</v>
      </c>
      <c r="B21" s="54" t="s">
        <v>76</v>
      </c>
      <c r="C21" s="59" t="n">
        <v>967</v>
      </c>
      <c r="D21" s="60" t="n">
        <v>2587.7</v>
      </c>
      <c r="E21" s="60" t="n">
        <v>2676</v>
      </c>
      <c r="F21" s="42" t="e">
        <f aca="false">'[3]dodatok 2'!#ref!</f>
        <v>#VALUE!</v>
      </c>
      <c r="G21" s="61" t="e">
        <f aca="false">F21-C21</f>
        <v>#VALUE!</v>
      </c>
    </row>
    <row r="22" customFormat="false" ht="14.25" hidden="false" customHeight="true" outlineLevel="0" collapsed="false">
      <c r="A22" s="58" t="s">
        <v>77</v>
      </c>
      <c r="B22" s="54" t="s">
        <v>78</v>
      </c>
      <c r="C22" s="59" t="n">
        <v>446</v>
      </c>
      <c r="D22" s="60" t="n">
        <v>741.8</v>
      </c>
      <c r="E22" s="60" t="n">
        <v>1663.2</v>
      </c>
      <c r="F22" s="42" t="e">
        <f aca="false">'[3]dodatok 2'!#ref!</f>
        <v>#VALUE!</v>
      </c>
      <c r="G22" s="61" t="e">
        <f aca="false">F22-C22</f>
        <v>#VALUE!</v>
      </c>
    </row>
    <row r="23" customFormat="false" ht="14.25" hidden="false" customHeight="true" outlineLevel="0" collapsed="false">
      <c r="A23" s="58" t="s">
        <v>79</v>
      </c>
      <c r="B23" s="54" t="s">
        <v>80</v>
      </c>
      <c r="C23" s="59" t="n">
        <v>4</v>
      </c>
      <c r="D23" s="60" t="n">
        <v>200.7</v>
      </c>
      <c r="E23" s="60" t="n">
        <v>50184.8</v>
      </c>
      <c r="F23" s="42" t="e">
        <f aca="false">'[3]dodatok 2'!#ref!</f>
        <v>#VALUE!</v>
      </c>
      <c r="G23" s="61" t="e">
        <f aca="false">F23-C23</f>
        <v>#VALUE!</v>
      </c>
    </row>
    <row r="24" customFormat="false" ht="42.75" hidden="false" customHeight="true" outlineLevel="0" collapsed="false">
      <c r="A24" s="58" t="s">
        <v>81</v>
      </c>
      <c r="B24" s="54" t="s">
        <v>82</v>
      </c>
      <c r="C24" s="59" t="n">
        <v>406</v>
      </c>
      <c r="D24" s="60" t="n">
        <v>390.6</v>
      </c>
      <c r="E24" s="60" t="n">
        <v>962</v>
      </c>
      <c r="F24" s="42" t="e">
        <f aca="false">'[4]dodatok 3'!#ref!</f>
        <v>#VALUE!</v>
      </c>
      <c r="G24" s="61" t="e">
        <f aca="false">F24-C24</f>
        <v>#VALUE!</v>
      </c>
      <c r="H24" s="42" t="n">
        <f aca="false">SUM(C24:C26)</f>
        <v>48335</v>
      </c>
      <c r="I24" s="43" t="n">
        <f aca="false">SUM(D24:D26)</f>
        <v>125622</v>
      </c>
      <c r="J24" s="61" t="n">
        <f aca="false">H24-C4</f>
        <v>0</v>
      </c>
      <c r="K24" s="62" t="n">
        <f aca="false">I24-D4</f>
        <v>0</v>
      </c>
    </row>
    <row r="25" customFormat="false" ht="11.25" hidden="false" customHeight="true" outlineLevel="0" collapsed="false">
      <c r="A25" s="58" t="s">
        <v>83</v>
      </c>
      <c r="B25" s="54" t="s">
        <v>84</v>
      </c>
      <c r="C25" s="59" t="n">
        <v>6157</v>
      </c>
      <c r="D25" s="60" t="n">
        <v>10085.2</v>
      </c>
      <c r="E25" s="60" t="n">
        <v>1638</v>
      </c>
      <c r="F25" s="42" t="e">
        <f aca="false">'[4]dodatok 3'!#ref!</f>
        <v>#VALUE!</v>
      </c>
      <c r="G25" s="61" t="e">
        <f aca="false">F25-C25</f>
        <v>#VALUE!</v>
      </c>
    </row>
    <row r="26" customFormat="false" ht="11.25" hidden="false" customHeight="true" outlineLevel="0" collapsed="false">
      <c r="A26" s="58" t="s">
        <v>85</v>
      </c>
      <c r="B26" s="54" t="s">
        <v>86</v>
      </c>
      <c r="C26" s="59" t="n">
        <v>41772</v>
      </c>
      <c r="D26" s="60" t="n">
        <v>115146.2</v>
      </c>
      <c r="E26" s="60" t="n">
        <v>2756.5</v>
      </c>
      <c r="F26" s="42" t="e">
        <f aca="false">'[4]dodatok 3'!#ref!</f>
        <v>#VALUE!</v>
      </c>
      <c r="G26" s="61" t="e">
        <f aca="false">F26-C26</f>
        <v>#VALUE!</v>
      </c>
    </row>
    <row r="27" s="44" customFormat="true" ht="22.5" hidden="false" customHeight="true" outlineLevel="0" collapsed="false">
      <c r="A27" s="58" t="s">
        <v>97</v>
      </c>
      <c r="B27" s="54" t="s">
        <v>88</v>
      </c>
      <c r="C27" s="59" t="n">
        <v>0</v>
      </c>
      <c r="D27" s="60" t="n">
        <v>0</v>
      </c>
      <c r="E27" s="60" t="n">
        <v>0</v>
      </c>
      <c r="F27" s="42"/>
      <c r="G27" s="42"/>
    </row>
    <row r="28" customFormat="false" ht="22.5" hidden="false" customHeight="true" outlineLevel="0" collapsed="false">
      <c r="A28" s="58" t="s">
        <v>89</v>
      </c>
      <c r="B28" s="54" t="s">
        <v>90</v>
      </c>
      <c r="C28" s="59" t="n">
        <v>0</v>
      </c>
      <c r="D28" s="60" t="n">
        <v>0</v>
      </c>
      <c r="E28" s="60" t="n">
        <v>0</v>
      </c>
    </row>
    <row r="29" s="44" customFormat="true" ht="6.75" hidden="false" customHeight="true" outlineLevel="0" collapsed="false">
      <c r="A29" s="63"/>
      <c r="B29" s="64"/>
      <c r="C29" s="65"/>
      <c r="D29" s="66"/>
      <c r="E29" s="66"/>
    </row>
    <row r="30" s="44" customFormat="true" ht="11.25" hidden="false" customHeight="true" outlineLevel="0" collapsed="false">
      <c r="A30" s="67" t="s">
        <v>91</v>
      </c>
      <c r="B30" s="67"/>
      <c r="C30" s="67"/>
      <c r="D30" s="67"/>
      <c r="E30" s="67"/>
      <c r="H30" s="45"/>
      <c r="I30" s="45"/>
    </row>
    <row r="31" s="44" customFormat="true" ht="11.25" hidden="false" customHeight="true" outlineLevel="0" collapsed="false">
      <c r="A31" s="67"/>
      <c r="B31" s="67"/>
      <c r="C31" s="67"/>
      <c r="D31" s="67"/>
      <c r="E31" s="67"/>
      <c r="H31" s="45"/>
      <c r="I31" s="45"/>
    </row>
    <row r="32" customFormat="false" ht="40.5" hidden="false" customHeight="true" outlineLevel="0" collapsed="false">
      <c r="A32" s="68" t="s">
        <v>92</v>
      </c>
      <c r="B32" s="68"/>
      <c r="C32" s="68"/>
      <c r="D32" s="68" t="s">
        <v>93</v>
      </c>
      <c r="E32" s="68"/>
      <c r="F32" s="68"/>
      <c r="G32" s="68"/>
    </row>
    <row r="33" customFormat="false" ht="11.25" hidden="false" customHeight="true" outlineLevel="0" collapsed="false">
      <c r="G33" s="44"/>
    </row>
    <row r="34" customFormat="false" ht="22.5" hidden="false" customHeight="true" outlineLevel="0" collapsed="false">
      <c r="A34" s="68" t="s">
        <v>94</v>
      </c>
      <c r="B34" s="68"/>
      <c r="C34" s="68"/>
      <c r="G34" s="4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2020-04-02T19:10:48Z</dcterms:created>
  <dc:creator>PC</dc:creator>
  <dc:description/>
  <dc:language>uk-UA</dc:language>
  <cp:lastModifiedBy/>
  <cp:lastPrinted>2016-10-18T14:19:06Z</cp:lastPrinted>
  <dcterms:modified xsi:type="dcterms:W3CDTF">2020-04-14T16:49:25Z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