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55" yWindow="15" windowWidth="11385" windowHeight="7995"/>
  </bookViews>
  <sheets>
    <sheet name="7110." sheetId="3" r:id="rId1"/>
  </sheets>
  <definedNames>
    <definedName name="_xlnm.Print_Area" localSheetId="0">'7110.'!$A$1:$P$130</definedName>
  </definedNames>
  <calcPr calcId="125725" refMode="R1C1"/>
</workbook>
</file>

<file path=xl/calcChain.xml><?xml version="1.0" encoding="utf-8"?>
<calcChain xmlns="http://schemas.openxmlformats.org/spreadsheetml/2006/main">
  <c r="L107" i="3"/>
  <c r="L103"/>
  <c r="L65"/>
  <c r="L64"/>
  <c r="N103" l="1"/>
  <c r="N105" s="1"/>
  <c r="B101" l="1"/>
  <c r="P109"/>
  <c r="P107"/>
  <c r="P105"/>
  <c r="M105"/>
  <c r="M109" s="1"/>
  <c r="P103"/>
  <c r="P56" l="1"/>
  <c r="L112" l="1"/>
  <c r="L116" s="1"/>
  <c r="L87"/>
  <c r="L83"/>
  <c r="N112" l="1"/>
  <c r="P57" l="1"/>
  <c r="M100" l="1"/>
  <c r="P118"/>
  <c r="N116"/>
  <c r="P116" s="1"/>
  <c r="P114"/>
  <c r="S112"/>
  <c r="P112"/>
  <c r="B110"/>
  <c r="P100"/>
  <c r="P98"/>
  <c r="P96"/>
  <c r="P95"/>
  <c r="N93"/>
  <c r="P93" s="1"/>
  <c r="P89"/>
  <c r="M87"/>
  <c r="M98" s="1"/>
  <c r="P85"/>
  <c r="N83"/>
  <c r="N87" s="1"/>
  <c r="P87" s="1"/>
  <c r="B81"/>
  <c r="L78"/>
  <c r="P76"/>
  <c r="P75"/>
  <c r="N73"/>
  <c r="N78" s="1"/>
  <c r="P78" s="1"/>
  <c r="B71"/>
  <c r="O62"/>
  <c r="P69" s="1"/>
  <c r="O58"/>
  <c r="N58"/>
  <c r="O65" s="1"/>
  <c r="Q57"/>
  <c r="Q58" s="1"/>
  <c r="P55"/>
  <c r="P54"/>
  <c r="A54"/>
  <c r="A55" s="1"/>
  <c r="A56" s="1"/>
  <c r="A57" s="1"/>
  <c r="P53"/>
  <c r="B17"/>
  <c r="M116" l="1"/>
  <c r="M107"/>
  <c r="L98"/>
  <c r="L93"/>
  <c r="P58"/>
  <c r="R58" s="1"/>
  <c r="R57" s="1"/>
  <c r="R117"/>
  <c r="P83"/>
  <c r="P73"/>
  <c r="O64"/>
</calcChain>
</file>

<file path=xl/sharedStrings.xml><?xml version="1.0" encoding="utf-8"?>
<sst xmlns="http://schemas.openxmlformats.org/spreadsheetml/2006/main" count="176" uniqueCount="124">
  <si>
    <t>Затверджено</t>
  </si>
  <si>
    <t>Наказ Міністерства  фінансів України 26.08.2014  № 836</t>
  </si>
  <si>
    <t>ЗАТВЕРДЖЕНО</t>
  </si>
  <si>
    <t>Наказ / розпорядчий документ</t>
  </si>
  <si>
    <t>Департаменту агропромислового розвитку Сумської обласної державної адміністрації</t>
  </si>
  <si>
    <t>(найменування головного розпорядника коштів місцевого бюджету)</t>
  </si>
  <si>
    <t>ПАСПОРТ</t>
  </si>
  <si>
    <t xml:space="preserve">1. </t>
  </si>
  <si>
    <t>Департамент агропромислового розвитку Сумської обласної державної адміністрації</t>
  </si>
  <si>
    <t xml:space="preserve">2. </t>
  </si>
  <si>
    <t xml:space="preserve"> (найменування відповідального виконавця) </t>
  </si>
  <si>
    <t xml:space="preserve">3. </t>
  </si>
  <si>
    <t>0421</t>
  </si>
  <si>
    <t>Реалізація програм в галузі сільського господарства</t>
  </si>
  <si>
    <t xml:space="preserve">5.   </t>
  </si>
  <si>
    <t xml:space="preserve">Підстави для виконання бюджетної програми: </t>
  </si>
  <si>
    <t>Конституція України;</t>
  </si>
  <si>
    <t>Бюджетний Кодекс України;</t>
  </si>
  <si>
    <t>Програма розвитку агропромислового комплексу та сільських територій Сумської області на період до 2020 року, затверджена рішенням сесії обласної ради сьомого скликання від 07.10.2016 (зі змінами).</t>
  </si>
  <si>
    <t xml:space="preserve">Мета бюджетної програми: </t>
  </si>
  <si>
    <t>сприяння розвитку галузі ягідництва шляхом виплати часткового відшкодування витрат, пов’язаних із придбанням садивного матеріалу малини, смородини ;</t>
  </si>
  <si>
    <t>сприяння збільшенню обсягів виробництва органічної продукції шляхом відшкодування витрат, пов’язаних із отриманням сертифікату на виробництво органічної продукції;</t>
  </si>
  <si>
    <t xml:space="preserve">сприяння збереженню та утриманню генофонду у стадах існуючих локальної лебединської та української бурої молочної  порід великої рогатої худоби в господарствах області; </t>
  </si>
  <si>
    <t xml:space="preserve">сприяння створенню та розвитку сільськогосподарської дорадчої діяльності шляхом використання коштів обласного бюджету, які спрямовуються сільськогосподарським дорадчим службам, що надаватимуть дорадчі послуги та зареєстровані відповідно до Закону України «Про сільськогосподарську дорадчу діяльність». </t>
  </si>
  <si>
    <t>№ з/п</t>
  </si>
  <si>
    <t>Завдання</t>
  </si>
  <si>
    <t>запровадження організаційних, фінансово-економічних механізмів здійснення фінансової підтримки суб’єктів господарювання агропромислового комплексу області, які здійснюють діяльність у галузі ягідництва</t>
  </si>
  <si>
    <t xml:space="preserve">запровадження організаційних, фінансово-економічних механізмів здійснення фінансової підтримки суб’єктів господарювання агропромислового комплексу області, які отримали сертифікат відповідності на органічну продукцію </t>
  </si>
  <si>
    <t xml:space="preserve">запровадження організаційних, фінансово-економічних механізмів здійснення виплати часткового відшкодування за збереження та утримання генофонду лебединської та української бурої молочної  порід великої рогатої худоби суб’єктам господарювання агропромислового комплексу, які займаються племінною справою у галузі тваринництва </t>
  </si>
  <si>
    <t>запровадження організаційних, фінансово-економічних механізмів здійснення фінансової підтримки сільськогосподарським дорадчим службам - юридичним особам незалежно від їх організаційно-правової форми та форми власності, що здійснюють сільськогосподарську дорадчу діяльність</t>
  </si>
  <si>
    <t>Напрями використання бюджетних коштів</t>
  </si>
  <si>
    <t>Загальний фонд</t>
  </si>
  <si>
    <t>Спеціальний фонд</t>
  </si>
  <si>
    <t>Усього</t>
  </si>
  <si>
    <t>Підтримка галузі ягідництва</t>
  </si>
  <si>
    <t xml:space="preserve">Відшкодування витрат, пов’язаних з отриманням сертифікату на виробництво органічної продукції </t>
  </si>
  <si>
    <t>Виплата часткового відшкодування за збереження та утримання генофонду лебединської та української бурої молочної  порід великої рогатої худоби</t>
  </si>
  <si>
    <t>Фінансова підтримка сільськогосподарської дорадчої діяльності</t>
  </si>
  <si>
    <t xml:space="preserve">Найменування місцевої / регіональної програми </t>
  </si>
  <si>
    <t xml:space="preserve">Програма розвитку агропромислового комплексу та сільських територій Сумської області на період до 2020 року
   </t>
  </si>
  <si>
    <t>№
з\п</t>
  </si>
  <si>
    <t>Одиниця виміру</t>
  </si>
  <si>
    <t>Джерело інформації</t>
  </si>
  <si>
    <t>затрат</t>
  </si>
  <si>
    <t>кошти обласного бюджету, передбачені для часткового відшкодування витрат, пов’язаних із придбанням у суб’єктів насінництва та розсадництва садивного матеріалу малини, смородини</t>
  </si>
  <si>
    <t>управлінський облік</t>
  </si>
  <si>
    <t>продукту</t>
  </si>
  <si>
    <t>кількість садивного матеріалу малини, смородини, придбання якого здешевлена за рахунок коштів обласного бюджету</t>
  </si>
  <si>
    <t xml:space="preserve"> штук</t>
  </si>
  <si>
    <t>кількість субʼєктів господарювання агропромислового комплексу, що отримали часткове відшкодування</t>
  </si>
  <si>
    <t>одиниць</t>
  </si>
  <si>
    <t>ефективності</t>
  </si>
  <si>
    <t>середній обсяг часткового відшкодування на одного заявника</t>
  </si>
  <si>
    <t>розрахунково</t>
  </si>
  <si>
    <t>якості</t>
  </si>
  <si>
    <t>га</t>
  </si>
  <si>
    <t>обсяг коштів обласного бюджету, передбачених для часткового відшкодування субʼєктам господарювання витрат, повʼязаних із отриманням сертифікату на виробництво органічної продукції</t>
  </si>
  <si>
    <t xml:space="preserve">кількість субʼєктів господарювання, яким надано  відшкодування витрат, повʼязаних із отриманням сертифікату на виробництво органічної продукції </t>
  </si>
  <si>
    <t xml:space="preserve">середній обсяг відшкодування витрат, повʼязаних із отриманням сертифікату на виробництво органічної продукції </t>
  </si>
  <si>
    <t>площа ділянок під органічним виробництвом</t>
  </si>
  <si>
    <t>договір</t>
  </si>
  <si>
    <t>обсяг коштів обласного бюджету, передбачених для виплати відшкодування суб’єктам господарювання за спермодози ідентифікованої сперми бугаїв-плідників, придбані у поточному році для штучного осіменіння маточного поголів’я корів лебединської та української бурої молочної  порід для відтворення поголів'я</t>
  </si>
  <si>
    <t xml:space="preserve">кількість спермодоз у рік на 1 корову </t>
  </si>
  <si>
    <t>розрахункова кількість корів</t>
  </si>
  <si>
    <t>голів</t>
  </si>
  <si>
    <t>опосередкована вартість 1 спермодози</t>
  </si>
  <si>
    <t>відсоток</t>
  </si>
  <si>
    <t>осіб</t>
  </si>
  <si>
    <t>кількість учасників семінарів</t>
  </si>
  <si>
    <t xml:space="preserve"> (підпис)            </t>
  </si>
  <si>
    <t>ПОГОДЖЕНО:</t>
  </si>
  <si>
    <t xml:space="preserve">                                                                                                                                                   </t>
  </si>
  <si>
    <t>(у редакції наказу Міністерства фінансів України від 29 грудня 2018 року № 1209)</t>
  </si>
  <si>
    <t>6.</t>
  </si>
  <si>
    <t>Цілі державної політики, на досягнення яких спрямована реалізація бюджетної програми</t>
  </si>
  <si>
    <t>Ціль державної політики</t>
  </si>
  <si>
    <t>сприяння ділової активності малих форм господарювання</t>
  </si>
  <si>
    <t>7.</t>
  </si>
  <si>
    <t>8.  Завдання бюджетної програми:</t>
  </si>
  <si>
    <t>9. Напрями використання бюджетних коштів:</t>
  </si>
  <si>
    <t>10. Перелік місцевих / регіональних програм, що виконуються у складі бюджетної програми:</t>
  </si>
  <si>
    <t>Показники</t>
  </si>
  <si>
    <t>_________________</t>
  </si>
  <si>
    <t>О.МАСЛАК</t>
  </si>
  <si>
    <t>(ініціали/ініціал, прізвище)</t>
  </si>
  <si>
    <t>Департамент фінансів Сумської обласної державної адміністрації</t>
  </si>
  <si>
    <t>О.БАТРАЧЕНКО</t>
  </si>
  <si>
    <t>Дата погодження</t>
  </si>
  <si>
    <t>М.П.</t>
  </si>
  <si>
    <t>гривень</t>
  </si>
  <si>
    <t xml:space="preserve">11. Результативні показники бюджетної програми </t>
  </si>
  <si>
    <t xml:space="preserve">                  (КПКВК МБ)                             (найменування головного розпорядника) </t>
  </si>
  <si>
    <t xml:space="preserve">               (КПКВК МБ)                             (найменування відповідального виконавця) </t>
  </si>
  <si>
    <r>
      <t xml:space="preserve">                 (КПКВК МБ)               (КФКВК)</t>
    </r>
    <r>
      <rPr>
        <vertAlign val="superscript"/>
        <sz val="8"/>
        <rFont val="Times New Roman"/>
        <family val="1"/>
        <charset val="204"/>
      </rPr>
      <t>1</t>
    </r>
    <r>
      <rPr>
        <sz val="8"/>
        <rFont val="Times New Roman"/>
        <family val="1"/>
        <charset val="204"/>
      </rPr>
      <t xml:space="preserve">                     (найменування бюджетної програми) </t>
    </r>
  </si>
  <si>
    <t xml:space="preserve">бюджетної програми місцевого бюджету на 2020 рік </t>
  </si>
  <si>
    <t xml:space="preserve">4.   Обсяг бюджетних призначень/бюджетних асигнувань –500000  гривень, у тому числі загального фонду – 500000 гривень та спеціального фонду – ______  гривень. </t>
  </si>
  <si>
    <t>розвиток галузі тваринництва та підвищення її ефективності, забезпечення високоякісним молодняком овець господарств області та їх підтримка шляхом використання коштів обласного бюджету, які спрямовуються сімейним фермерським господарствам без статусу юридичної особи, які здійснюють свою виробничу діяльність відповідно до Закону України «Про фермерське господарство», фізичним особам – підприємцям на виплату часткового відшкодування вартості закуплених для подальшого відтворення племінних вівцематок, баранів;</t>
  </si>
  <si>
    <t xml:space="preserve">запровадження організаційних, фінансово-економічних механізмів здійснення на безповоротній основі часткового відшкодування вартості молодняка племінних вівцематок, баранів, ярок </t>
  </si>
  <si>
    <t>Часткове відшкодування вартості придбаного в племінних господарствах поголів’я молодняка овець</t>
  </si>
  <si>
    <t xml:space="preserve">обсяг часткового відшкодування з обласного бюджету  за одну голову молодняку племінних вівцематок, баранів, ярок </t>
  </si>
  <si>
    <t>кількість закуплених  племінних вівцематок, баранів, ярок з племінних заводів та племінних репродукторів</t>
  </si>
  <si>
    <t>середній обсяг часткового відшкодування субʼєктам господарювання  за закуплене ними поголівʼя молодняку племінних вівцематок, баранів, ярок з племінних заводів та племінних репродукторів</t>
  </si>
  <si>
    <t>Рішення сесії обласної ради сьомого скликання від 24.01.2020 "Про обласний бюджет Сумської області на 2020 рік" ;</t>
  </si>
  <si>
    <t xml:space="preserve"> (найменування головного розпорядника коштів місцевого бюджету) </t>
  </si>
  <si>
    <t>(код за ЄДРПОУ)</t>
  </si>
  <si>
    <r>
      <rPr>
        <sz val="12"/>
        <color theme="0"/>
        <rFont val="Times New Roman"/>
        <family val="1"/>
        <charset val="204"/>
      </rPr>
      <t>.</t>
    </r>
    <r>
      <rPr>
        <sz val="12"/>
        <rFont val="Times New Roman"/>
        <family val="1"/>
        <charset val="204"/>
      </rPr>
      <t>00734373</t>
    </r>
  </si>
  <si>
    <t>(код Програмної класифікації 
видатків та кредитування
місцевого бюджету)</t>
  </si>
  <si>
    <t xml:space="preserve"> (найменування бюджетної програми згідно з Типовою
програмною класифікацією видатків та
кредитування місцевого бюджету) </t>
  </si>
  <si>
    <t>(код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</si>
  <si>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</si>
  <si>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</si>
  <si>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Виплата часткового відшкодування за збереження та утримання генофонду лебединської та 
</t>
  </si>
  <si>
    <t>української бурої молочної  порід великої рогатої худоби</t>
  </si>
  <si>
    <t xml:space="preserve">Директор Департаменту агропромислового розвитку 
Сумської обласної державної адміністрації </t>
  </si>
  <si>
    <r>
      <t xml:space="preserve">                 </t>
    </r>
    <r>
      <rPr>
        <sz val="8"/>
        <color indexed="8"/>
        <rFont val="Times New Roman"/>
        <family val="1"/>
        <charset val="204"/>
      </rPr>
      <t xml:space="preserve">                                                                                                                          </t>
    </r>
  </si>
  <si>
    <t>Директор Департаменту фінансів
Сумської обласної державної адміністрації</t>
  </si>
  <si>
    <t xml:space="preserve">створення продуктивних площ ягідних насаджень, для створення яких використаний садівний матеріал, вартість якого здешевлена </t>
  </si>
  <si>
    <t>збільшення поголів’я великої рогатої худоби лебединської та української бурої молочної  порід у суб’єктів господарювання – учасників Програми</t>
  </si>
  <si>
    <t>збільшення поголів’я овець у суб’єктів господарювання – учасників Програми</t>
  </si>
  <si>
    <t>обсяг коштів обласного бюджету, передбачених для фінансової підтримки сільськогосподарської дорадчої діяльності</t>
  </si>
  <si>
    <t xml:space="preserve">кількість дорадчих послуг, наданих у відповідному бюджетному році </t>
  </si>
  <si>
    <t>витрати на проведення 1 навчального семінару</t>
  </si>
  <si>
    <t>Наказ Міністерства фінансів України від 26.08.2014 №836 «Правила складання паспортів бюджетних програм місцевих бюджетів та звітів про їх виконання» (зі зсінами);
             методу складання та виконання місцевих бюджетів";</t>
  </si>
  <si>
    <r>
      <rPr>
        <u/>
        <sz val="12"/>
        <color indexed="8"/>
        <rFont val="Times New Roman"/>
        <family val="1"/>
        <charset val="204"/>
      </rPr>
      <t xml:space="preserve">   03.03.2020    </t>
    </r>
    <r>
      <rPr>
        <sz val="12"/>
        <color indexed="8"/>
        <rFont val="Times New Roman"/>
        <family val="1"/>
        <charset val="204"/>
      </rPr>
      <t xml:space="preserve"> №  </t>
    </r>
    <r>
      <rPr>
        <u/>
        <sz val="12"/>
        <color indexed="8"/>
        <rFont val="Times New Roman"/>
        <family val="1"/>
        <charset val="204"/>
      </rPr>
      <t xml:space="preserve">    9 - ОД    </t>
    </r>
    <r>
      <rPr>
        <u/>
        <sz val="12"/>
        <color indexed="9"/>
        <rFont val="Times New Roman"/>
        <family val="1"/>
        <charset val="204"/>
      </rPr>
      <t>.</t>
    </r>
  </si>
</sst>
</file>

<file path=xl/styles.xml><?xml version="1.0" encoding="utf-8"?>
<styleSheet xmlns="http://schemas.openxmlformats.org/spreadsheetml/2006/main">
  <numFmts count="2">
    <numFmt numFmtId="43" formatCode="_-* #,##0.00_₴_-;\-* #,##0.00_₴_-;_-* &quot;-&quot;??_₴_-;_-@_-"/>
    <numFmt numFmtId="164" formatCode="0.0"/>
  </numFmts>
  <fonts count="36">
    <font>
      <sz val="11"/>
      <color theme="1"/>
      <name val="Calibri"/>
      <family val="2"/>
      <charset val="204"/>
      <scheme val="minor"/>
    </font>
    <font>
      <sz val="11"/>
      <color theme="1"/>
      <name val="Calibri"/>
      <family val="2"/>
      <charset val="204"/>
      <scheme val="minor"/>
    </font>
    <font>
      <sz val="10"/>
      <name val="Times New Roman"/>
      <family val="1"/>
      <charset val="204"/>
    </font>
    <font>
      <sz val="11"/>
      <name val="Calibri"/>
      <family val="2"/>
      <charset val="204"/>
      <scheme val="minor"/>
    </font>
    <font>
      <sz val="10"/>
      <name val="Calibri"/>
      <family val="2"/>
      <charset val="204"/>
      <scheme val="minor"/>
    </font>
    <font>
      <sz val="9"/>
      <name val="Times New Roman"/>
      <family val="1"/>
      <charset val="204"/>
    </font>
    <font>
      <sz val="11"/>
      <name val="Times New Roman"/>
      <family val="1"/>
      <charset val="204"/>
    </font>
    <font>
      <sz val="8"/>
      <name val="Times New Roman"/>
      <family val="1"/>
      <charset val="204"/>
    </font>
    <font>
      <sz val="12"/>
      <name val="Times New Roman"/>
      <family val="1"/>
      <charset val="204"/>
    </font>
    <font>
      <b/>
      <sz val="14"/>
      <name val="Times New Roman"/>
      <family val="1"/>
      <charset val="204"/>
    </font>
    <font>
      <sz val="14"/>
      <name val="Times New Roman"/>
      <family val="1"/>
      <charset val="204"/>
    </font>
    <font>
      <vertAlign val="superscript"/>
      <sz val="8"/>
      <name val="Times New Roman"/>
      <family val="1"/>
      <charset val="204"/>
    </font>
    <font>
      <sz val="9"/>
      <name val="Calibri"/>
      <family val="2"/>
      <charset val="204"/>
      <scheme val="minor"/>
    </font>
    <font>
      <b/>
      <sz val="11"/>
      <name val="Times New Roman"/>
      <family val="1"/>
      <charset val="204"/>
    </font>
    <font>
      <sz val="8"/>
      <name val="Calibri"/>
      <family val="2"/>
      <charset val="204"/>
      <scheme val="minor"/>
    </font>
    <font>
      <sz val="12"/>
      <color theme="1"/>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sz val="10"/>
      <color rgb="FF000000"/>
      <name val="Times New Roman"/>
      <family val="1"/>
      <charset val="204"/>
    </font>
    <font>
      <sz val="12"/>
      <color theme="0"/>
      <name val="Times New Roman"/>
      <family val="1"/>
      <charset val="204"/>
    </font>
    <font>
      <sz val="8"/>
      <color rgb="FF000000"/>
      <name val="Times New Roman"/>
      <family val="1"/>
      <charset val="204"/>
    </font>
    <font>
      <u/>
      <sz val="11"/>
      <name val="Times New Roman"/>
      <family val="1"/>
      <charset val="204"/>
    </font>
    <font>
      <b/>
      <sz val="11"/>
      <color theme="1"/>
      <name val="Calibri"/>
      <family val="2"/>
      <charset val="204"/>
      <scheme val="minor"/>
    </font>
    <font>
      <b/>
      <sz val="13"/>
      <color theme="1"/>
      <name val="Times New Roman"/>
      <family val="1"/>
      <charset val="204"/>
    </font>
    <font>
      <b/>
      <sz val="12"/>
      <color theme="1"/>
      <name val="Times New Roman"/>
      <family val="1"/>
      <charset val="204"/>
    </font>
    <font>
      <b/>
      <sz val="11"/>
      <color theme="1" tint="0.499984740745262"/>
      <name val="Times New Roman"/>
      <family val="1"/>
      <charset val="204"/>
    </font>
    <font>
      <sz val="8"/>
      <color indexed="8"/>
      <name val="Times New Roman"/>
      <family val="1"/>
      <charset val="204"/>
    </font>
    <font>
      <sz val="8"/>
      <color theme="1"/>
      <name val="Calibri"/>
      <family val="2"/>
      <charset val="204"/>
      <scheme val="minor"/>
    </font>
    <font>
      <sz val="14"/>
      <color theme="1"/>
      <name val="Times New Roman"/>
      <family val="1"/>
      <charset val="204"/>
    </font>
    <font>
      <sz val="7.5"/>
      <color theme="1"/>
      <name val="Times New Roman"/>
      <family val="1"/>
      <charset val="204"/>
    </font>
    <font>
      <sz val="11"/>
      <color rgb="FFFF0000"/>
      <name val="Times New Roman"/>
      <family val="1"/>
      <charset val="204"/>
    </font>
    <font>
      <sz val="11"/>
      <color indexed="8"/>
      <name val="Times New Roman"/>
      <family val="1"/>
      <charset val="204"/>
    </font>
    <font>
      <sz val="12"/>
      <color indexed="8"/>
      <name val="Times New Roman"/>
      <family val="1"/>
      <charset val="204"/>
    </font>
    <font>
      <u/>
      <sz val="12"/>
      <color indexed="8"/>
      <name val="Times New Roman"/>
      <family val="1"/>
      <charset val="204"/>
    </font>
    <font>
      <u/>
      <sz val="12"/>
      <color indexed="9"/>
      <name val="Times New Roman"/>
      <family val="1"/>
      <charset val="204"/>
    </font>
  </fonts>
  <fills count="2">
    <fill>
      <patternFill patternType="none"/>
    </fill>
    <fill>
      <patternFill patternType="gray125"/>
    </fill>
  </fills>
  <borders count="26">
    <border>
      <left/>
      <right/>
      <top/>
      <bottom/>
      <diagonal/>
    </border>
    <border>
      <left/>
      <right/>
      <top/>
      <bottom style="hair">
        <color theme="1" tint="0.24994659260841701"/>
      </bottom>
      <diagonal/>
    </border>
    <border>
      <left/>
      <right style="hair">
        <color theme="1" tint="0.24994659260841701"/>
      </right>
      <top style="hair">
        <color theme="1" tint="0.24994659260841701"/>
      </top>
      <bottom style="hair">
        <color theme="1" tint="0.24994659260841701"/>
      </bottom>
      <diagonal/>
    </border>
    <border>
      <left/>
      <right/>
      <top style="thin">
        <color theme="1" tint="0.24994659260841701"/>
      </top>
      <bottom style="thin">
        <color theme="1" tint="0.24994659260841701"/>
      </bottom>
      <diagonal/>
    </border>
    <border>
      <left/>
      <right/>
      <top style="thin">
        <color theme="1" tint="0.24994659260841701"/>
      </top>
      <bottom/>
      <diagonal/>
    </border>
    <border>
      <left/>
      <right/>
      <top/>
      <bottom style="thin">
        <color theme="1" tint="0.24994659260841701"/>
      </bottom>
      <diagonal/>
    </border>
    <border>
      <left/>
      <right/>
      <top/>
      <bottom style="thin">
        <color theme="1" tint="4.9989318521683403E-2"/>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
      <left/>
      <right style="thin">
        <color theme="1" tint="0.24994659260841701"/>
      </right>
      <top style="thin">
        <color theme="1" tint="0.24994659260841701"/>
      </top>
      <bottom style="thin">
        <color theme="1" tint="0.24994659260841701"/>
      </bottom>
      <diagonal/>
    </border>
    <border>
      <left style="hair">
        <color theme="1" tint="0.24994659260841701"/>
      </left>
      <right style="hair">
        <color theme="1" tint="0.24994659260841701"/>
      </right>
      <top style="hair">
        <color theme="1" tint="0.24994659260841701"/>
      </top>
      <bottom style="hair">
        <color theme="1" tint="0.24994659260841701"/>
      </bottom>
      <diagonal/>
    </border>
    <border>
      <left style="hair">
        <color theme="1" tint="0.14996795556505021"/>
      </left>
      <right style="hair">
        <color theme="1" tint="0.14996795556505021"/>
      </right>
      <top style="hair">
        <color theme="1" tint="0.14996795556505021"/>
      </top>
      <bottom style="hair">
        <color theme="1" tint="0.14996795556505021"/>
      </bottom>
      <diagonal/>
    </border>
    <border>
      <left style="thin">
        <color indexed="64"/>
      </left>
      <right style="hair">
        <color theme="1" tint="0.14996795556505021"/>
      </right>
      <top style="thin">
        <color indexed="64"/>
      </top>
      <bottom style="hair">
        <color theme="1" tint="0.14996795556505021"/>
      </bottom>
      <diagonal/>
    </border>
    <border>
      <left style="hair">
        <color theme="1" tint="0.14996795556505021"/>
      </left>
      <right style="hair">
        <color theme="1" tint="0.14996795556505021"/>
      </right>
      <top style="thin">
        <color indexed="64"/>
      </top>
      <bottom style="hair">
        <color theme="1" tint="0.14996795556505021"/>
      </bottom>
      <diagonal/>
    </border>
    <border>
      <left style="hair">
        <color theme="1" tint="0.14996795556505021"/>
      </left>
      <right style="thin">
        <color indexed="64"/>
      </right>
      <top style="thin">
        <color indexed="64"/>
      </top>
      <bottom style="hair">
        <color theme="1" tint="0.14996795556505021"/>
      </bottom>
      <diagonal/>
    </border>
    <border>
      <left style="thin">
        <color indexed="64"/>
      </left>
      <right style="hair">
        <color theme="1" tint="0.14996795556505021"/>
      </right>
      <top style="hair">
        <color theme="1" tint="0.14996795556505021"/>
      </top>
      <bottom style="hair">
        <color theme="1" tint="0.14996795556505021"/>
      </bottom>
      <diagonal/>
    </border>
    <border>
      <left style="hair">
        <color theme="1" tint="0.14996795556505021"/>
      </left>
      <right style="thin">
        <color indexed="64"/>
      </right>
      <top style="hair">
        <color theme="1" tint="0.14996795556505021"/>
      </top>
      <bottom style="hair">
        <color theme="1" tint="0.14996795556505021"/>
      </bottom>
      <diagonal/>
    </border>
    <border>
      <left style="thin">
        <color indexed="64"/>
      </left>
      <right style="hair">
        <color theme="1" tint="0.14996795556505021"/>
      </right>
      <top style="hair">
        <color theme="1" tint="0.14996795556505021"/>
      </top>
      <bottom style="thin">
        <color indexed="64"/>
      </bottom>
      <diagonal/>
    </border>
    <border>
      <left style="hair">
        <color theme="1" tint="0.14996795556505021"/>
      </left>
      <right style="hair">
        <color theme="1" tint="0.14996795556505021"/>
      </right>
      <top style="hair">
        <color theme="1" tint="0.14996795556505021"/>
      </top>
      <bottom style="thin">
        <color indexed="64"/>
      </bottom>
      <diagonal/>
    </border>
    <border>
      <left style="hair">
        <color theme="1" tint="0.14996795556505021"/>
      </left>
      <right style="thin">
        <color indexed="64"/>
      </right>
      <top style="hair">
        <color theme="1" tint="0.14996795556505021"/>
      </top>
      <bottom style="thin">
        <color indexed="64"/>
      </bottom>
      <diagonal/>
    </border>
    <border>
      <left/>
      <right/>
      <top/>
      <bottom style="thin">
        <color indexed="64"/>
      </bottom>
      <diagonal/>
    </border>
    <border>
      <left/>
      <right/>
      <top style="thin">
        <color theme="1" tint="4.9989318521683403E-2"/>
      </top>
      <bottom/>
      <diagonal/>
    </border>
    <border>
      <left/>
      <right/>
      <top style="thin">
        <color indexed="64"/>
      </top>
      <bottom/>
      <diagonal/>
    </border>
    <border>
      <left style="hair">
        <color theme="1" tint="0.24994659260841701"/>
      </left>
      <right/>
      <top style="hair">
        <color theme="1" tint="0.24994659260841701"/>
      </top>
      <bottom style="hair">
        <color theme="1" tint="0.24994659260841701"/>
      </bottom>
      <diagonal/>
    </border>
    <border>
      <left/>
      <right/>
      <top style="hair">
        <color theme="1" tint="0.24994659260841701"/>
      </top>
      <bottom style="hair">
        <color theme="1" tint="0.24994659260841701"/>
      </bottom>
      <diagonal/>
    </border>
    <border>
      <left/>
      <right/>
      <top style="hair">
        <color theme="1" tint="0.24994659260841701"/>
      </top>
      <bottom/>
      <diagonal/>
    </border>
  </borders>
  <cellStyleXfs count="2">
    <xf numFmtId="0" fontId="0" fillId="0" borderId="0"/>
    <xf numFmtId="43" fontId="1" fillId="0" borderId="0" applyFont="0" applyFill="0" applyBorder="0" applyAlignment="0" applyProtection="0"/>
  </cellStyleXfs>
  <cellXfs count="178">
    <xf numFmtId="0" fontId="0" fillId="0" borderId="0" xfId="0"/>
    <xf numFmtId="0" fontId="3" fillId="0" borderId="0" xfId="0" applyFont="1" applyFill="1"/>
    <xf numFmtId="0" fontId="2" fillId="0" borderId="0" xfId="0" applyFont="1" applyFill="1" applyAlignment="1"/>
    <xf numFmtId="0" fontId="4" fillId="0" borderId="0" xfId="0" applyFont="1" applyFill="1"/>
    <xf numFmtId="0" fontId="6" fillId="0" borderId="0" xfId="0" applyFont="1" applyFill="1" applyAlignment="1"/>
    <xf numFmtId="0" fontId="7" fillId="0" borderId="0" xfId="0" applyFont="1" applyFill="1" applyAlignment="1"/>
    <xf numFmtId="0" fontId="10" fillId="0" borderId="0" xfId="0" applyFont="1" applyFill="1"/>
    <xf numFmtId="0" fontId="8" fillId="0" borderId="0" xfId="0" applyFont="1" applyFill="1" applyBorder="1" applyAlignment="1"/>
    <xf numFmtId="0" fontId="7" fillId="0" borderId="0" xfId="0" applyFont="1" applyFill="1"/>
    <xf numFmtId="0" fontId="12" fillId="0" borderId="0" xfId="0" applyFont="1" applyFill="1"/>
    <xf numFmtId="0" fontId="6" fillId="0" borderId="0" xfId="0" applyFont="1" applyFill="1" applyAlignment="1">
      <alignment wrapText="1"/>
    </xf>
    <xf numFmtId="43" fontId="3" fillId="0" borderId="0" xfId="1" applyFont="1" applyFill="1"/>
    <xf numFmtId="0" fontId="3" fillId="0" borderId="0" xfId="0" applyFont="1" applyFill="1" applyAlignment="1">
      <alignment horizontal="left"/>
    </xf>
    <xf numFmtId="0" fontId="6" fillId="0" borderId="0" xfId="0" applyFont="1" applyFill="1"/>
    <xf numFmtId="0" fontId="2" fillId="0" borderId="0" xfId="0" applyFont="1" applyFill="1" applyBorder="1" applyAlignment="1">
      <alignment vertical="center" wrapText="1"/>
    </xf>
    <xf numFmtId="0" fontId="3" fillId="0" borderId="0" xfId="0" applyFont="1" applyFill="1" applyBorder="1"/>
    <xf numFmtId="0" fontId="6" fillId="0" borderId="0" xfId="0" applyFont="1" applyFill="1" applyBorder="1" applyAlignment="1">
      <alignment horizontal="center" wrapText="1"/>
    </xf>
    <xf numFmtId="0" fontId="6" fillId="0" borderId="0" xfId="0" applyFont="1" applyFill="1" applyBorder="1" applyAlignment="1">
      <alignment horizontal="left" wrapText="1"/>
    </xf>
    <xf numFmtId="0" fontId="6" fillId="0" borderId="0" xfId="0" applyFont="1" applyFill="1" applyBorder="1" applyAlignment="1"/>
    <xf numFmtId="1" fontId="3" fillId="0" borderId="0" xfId="0" applyNumberFormat="1" applyFont="1" applyFill="1"/>
    <xf numFmtId="0" fontId="13" fillId="0" borderId="0" xfId="0" applyFont="1" applyFill="1" applyBorder="1" applyAlignment="1">
      <alignment horizontal="center" vertical="top" wrapText="1"/>
    </xf>
    <xf numFmtId="0" fontId="6" fillId="0" borderId="0" xfId="0" applyFont="1" applyFill="1" applyBorder="1" applyAlignment="1">
      <alignment horizontal="justify" wrapText="1"/>
    </xf>
    <xf numFmtId="0" fontId="6" fillId="0" borderId="0" xfId="0" applyFont="1" applyFill="1" applyBorder="1" applyAlignment="1">
      <alignment vertical="top" wrapText="1"/>
    </xf>
    <xf numFmtId="0" fontId="12" fillId="0" borderId="0" xfId="0" applyFont="1" applyFill="1" applyAlignment="1">
      <alignment horizontal="center"/>
    </xf>
    <xf numFmtId="0" fontId="6" fillId="0" borderId="0" xfId="0" applyFont="1" applyFill="1" applyBorder="1" applyAlignment="1">
      <alignment horizontal="left" vertical="top" wrapText="1"/>
    </xf>
    <xf numFmtId="0" fontId="6" fillId="0" borderId="0" xfId="0" applyFont="1" applyFill="1" applyBorder="1" applyAlignment="1">
      <alignment vertical="center"/>
    </xf>
    <xf numFmtId="0" fontId="6" fillId="0" borderId="0" xfId="0" applyFont="1" applyFill="1" applyBorder="1" applyAlignment="1">
      <alignment vertical="center" wrapText="1"/>
    </xf>
    <xf numFmtId="0" fontId="6" fillId="0" borderId="0" xfId="0" applyFont="1" applyFill="1" applyBorder="1" applyAlignment="1">
      <alignment horizontal="center" vertical="center"/>
    </xf>
    <xf numFmtId="0" fontId="14" fillId="0" borderId="0" xfId="0" applyFont="1" applyFill="1"/>
    <xf numFmtId="0" fontId="6" fillId="0" borderId="1" xfId="0" applyFont="1" applyFill="1" applyBorder="1" applyAlignment="1"/>
    <xf numFmtId="0" fontId="8" fillId="0" borderId="0" xfId="0" applyFont="1" applyFill="1" applyBorder="1" applyAlignment="1">
      <alignment vertical="center" wrapText="1"/>
    </xf>
    <xf numFmtId="0" fontId="5" fillId="0" borderId="4" xfId="0" applyFont="1" applyFill="1" applyBorder="1"/>
    <xf numFmtId="0" fontId="8" fillId="0" borderId="5" xfId="0" applyFont="1" applyFill="1" applyBorder="1" applyAlignment="1">
      <alignment horizontal="left"/>
    </xf>
    <xf numFmtId="0" fontId="8" fillId="0" borderId="5" xfId="0" applyFont="1" applyFill="1" applyBorder="1" applyAlignment="1"/>
    <xf numFmtId="0" fontId="8" fillId="0" borderId="6" xfId="0" applyFont="1" applyFill="1" applyBorder="1" applyAlignment="1">
      <alignment horizontal="left"/>
    </xf>
    <xf numFmtId="49" fontId="8" fillId="0" borderId="6" xfId="0" applyNumberFormat="1" applyFont="1" applyFill="1" applyBorder="1" applyAlignment="1"/>
    <xf numFmtId="0" fontId="6" fillId="0" borderId="7" xfId="0" applyFont="1" applyFill="1" applyBorder="1" applyAlignment="1">
      <alignment horizontal="center" vertical="top" wrapText="1"/>
    </xf>
    <xf numFmtId="1" fontId="6" fillId="0" borderId="2" xfId="0" applyNumberFormat="1" applyFont="1" applyFill="1" applyBorder="1" applyAlignment="1">
      <alignment vertical="top" wrapText="1"/>
    </xf>
    <xf numFmtId="0" fontId="6" fillId="0" borderId="7" xfId="0" applyFont="1" applyFill="1" applyBorder="1" applyAlignment="1">
      <alignment vertical="center" wrapText="1"/>
    </xf>
    <xf numFmtId="1" fontId="6" fillId="0" borderId="7" xfId="0" applyNumberFormat="1" applyFont="1" applyFill="1" applyBorder="1" applyAlignment="1">
      <alignment wrapText="1"/>
    </xf>
    <xf numFmtId="1" fontId="6" fillId="0" borderId="7" xfId="0" applyNumberFormat="1" applyFont="1" applyFill="1" applyBorder="1" applyAlignment="1">
      <alignment vertical="top" wrapText="1"/>
    </xf>
    <xf numFmtId="0" fontId="6" fillId="0" borderId="7" xfId="0" applyFont="1" applyFill="1" applyBorder="1" applyAlignment="1">
      <alignment vertical="top" wrapText="1"/>
    </xf>
    <xf numFmtId="0" fontId="13" fillId="0" borderId="11" xfId="0" applyFont="1" applyFill="1" applyBorder="1" applyAlignment="1">
      <alignment vertical="top"/>
    </xf>
    <xf numFmtId="0" fontId="13" fillId="0" borderId="11" xfId="0" applyFont="1" applyFill="1" applyBorder="1" applyAlignment="1">
      <alignment horizontal="center" vertical="top" wrapText="1"/>
    </xf>
    <xf numFmtId="0" fontId="13" fillId="0" borderId="11" xfId="0" applyFont="1" applyFill="1" applyBorder="1" applyAlignment="1">
      <alignment vertical="top" wrapText="1"/>
    </xf>
    <xf numFmtId="0" fontId="3" fillId="0" borderId="11" xfId="0" applyFont="1" applyFill="1" applyBorder="1"/>
    <xf numFmtId="1" fontId="6" fillId="0" borderId="11" xfId="0" applyNumberFormat="1" applyFont="1" applyFill="1" applyBorder="1" applyAlignment="1">
      <alignment horizontal="center" vertical="center"/>
    </xf>
    <xf numFmtId="0" fontId="6" fillId="0" borderId="11" xfId="0" applyFont="1" applyFill="1" applyBorder="1" applyAlignment="1">
      <alignment vertical="center"/>
    </xf>
    <xf numFmtId="0" fontId="6" fillId="0" borderId="11" xfId="0" applyFont="1" applyFill="1" applyBorder="1" applyAlignment="1">
      <alignment vertical="center" wrapText="1"/>
    </xf>
    <xf numFmtId="164" fontId="6" fillId="0" borderId="11" xfId="0" applyNumberFormat="1" applyFont="1" applyFill="1" applyBorder="1" applyAlignment="1">
      <alignment horizontal="center" vertical="center"/>
    </xf>
    <xf numFmtId="0" fontId="17" fillId="0" borderId="11" xfId="0" applyFont="1" applyFill="1" applyBorder="1" applyAlignment="1">
      <alignment vertical="top"/>
    </xf>
    <xf numFmtId="1" fontId="16" fillId="0" borderId="11" xfId="0" applyNumberFormat="1" applyFont="1" applyFill="1" applyBorder="1" applyAlignment="1">
      <alignment horizontal="center" vertical="center"/>
    </xf>
    <xf numFmtId="0" fontId="17" fillId="0" borderId="11" xfId="0" applyFont="1" applyFill="1" applyBorder="1" applyAlignment="1">
      <alignment vertical="top" wrapText="1"/>
    </xf>
    <xf numFmtId="0" fontId="16" fillId="0" borderId="11" xfId="0" applyFont="1" applyFill="1" applyBorder="1" applyAlignment="1">
      <alignment vertical="center"/>
    </xf>
    <xf numFmtId="0" fontId="16" fillId="0" borderId="11" xfId="0" applyFont="1" applyFill="1" applyBorder="1" applyAlignment="1">
      <alignmen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vertical="center" wrapText="1"/>
    </xf>
    <xf numFmtId="0" fontId="6" fillId="0" borderId="14" xfId="0" applyFont="1" applyFill="1" applyBorder="1" applyAlignment="1">
      <alignment horizontal="center" vertical="center" wrapText="1"/>
    </xf>
    <xf numFmtId="0" fontId="13" fillId="0" borderId="15" xfId="0" applyFont="1" applyFill="1" applyBorder="1" applyAlignment="1">
      <alignment vertical="center" wrapText="1"/>
    </xf>
    <xf numFmtId="0" fontId="13" fillId="0" borderId="16" xfId="0" applyFont="1" applyFill="1" applyBorder="1" applyAlignment="1">
      <alignment vertical="top" wrapText="1"/>
    </xf>
    <xf numFmtId="0" fontId="13" fillId="0" borderId="15" xfId="0" applyFont="1" applyFill="1" applyBorder="1" applyAlignment="1">
      <alignment vertical="top" wrapText="1"/>
    </xf>
    <xf numFmtId="0" fontId="6" fillId="0" borderId="15" xfId="0" applyFont="1" applyFill="1" applyBorder="1" applyAlignment="1">
      <alignment vertical="center" wrapText="1"/>
    </xf>
    <xf numFmtId="1" fontId="6" fillId="0" borderId="16" xfId="0" applyNumberFormat="1" applyFont="1" applyFill="1" applyBorder="1" applyAlignment="1">
      <alignment horizontal="center" vertical="center"/>
    </xf>
    <xf numFmtId="0" fontId="6" fillId="0" borderId="15" xfId="0" applyFont="1" applyFill="1" applyBorder="1" applyAlignment="1">
      <alignment vertical="top" wrapText="1"/>
    </xf>
    <xf numFmtId="164" fontId="6" fillId="0" borderId="16" xfId="0" applyNumberFormat="1" applyFont="1" applyFill="1" applyBorder="1" applyAlignment="1">
      <alignment horizontal="center" vertical="center"/>
    </xf>
    <xf numFmtId="0" fontId="16" fillId="0" borderId="15" xfId="0" applyFont="1" applyFill="1" applyBorder="1" applyAlignment="1">
      <alignment vertical="center" wrapText="1"/>
    </xf>
    <xf numFmtId="1" fontId="16" fillId="0" borderId="16" xfId="0" applyNumberFormat="1" applyFont="1" applyFill="1" applyBorder="1" applyAlignment="1">
      <alignment horizontal="center" vertical="center"/>
    </xf>
    <xf numFmtId="0" fontId="17" fillId="0" borderId="15" xfId="0" applyFont="1" applyFill="1" applyBorder="1" applyAlignment="1">
      <alignment vertical="top" wrapText="1"/>
    </xf>
    <xf numFmtId="0" fontId="6" fillId="0" borderId="15" xfId="0" applyFont="1" applyFill="1" applyBorder="1" applyAlignment="1">
      <alignment horizontal="center" vertical="center" wrapText="1"/>
    </xf>
    <xf numFmtId="0" fontId="6" fillId="0" borderId="17" xfId="0" applyFont="1" applyFill="1" applyBorder="1" applyAlignment="1">
      <alignment vertical="center" wrapText="1"/>
    </xf>
    <xf numFmtId="1" fontId="6" fillId="0" borderId="18" xfId="0" applyNumberFormat="1" applyFont="1" applyFill="1" applyBorder="1" applyAlignment="1">
      <alignment horizontal="center" vertical="center"/>
    </xf>
    <xf numFmtId="0" fontId="3" fillId="0" borderId="18" xfId="0" applyFont="1" applyFill="1" applyBorder="1"/>
    <xf numFmtId="1" fontId="6" fillId="0" borderId="19" xfId="0" applyNumberFormat="1" applyFont="1" applyFill="1" applyBorder="1" applyAlignment="1">
      <alignment horizontal="center" vertical="center"/>
    </xf>
    <xf numFmtId="164" fontId="3" fillId="0" borderId="11" xfId="0" applyNumberFormat="1" applyFont="1" applyFill="1" applyBorder="1"/>
    <xf numFmtId="0" fontId="5" fillId="0" borderId="4" xfId="0" applyFont="1" applyFill="1" applyBorder="1" applyAlignment="1">
      <alignment vertical="top"/>
    </xf>
    <xf numFmtId="0" fontId="5" fillId="0" borderId="4" xfId="0" applyFont="1" applyFill="1" applyBorder="1" applyAlignment="1">
      <alignment horizontal="left" vertical="top"/>
    </xf>
    <xf numFmtId="0" fontId="7" fillId="0" borderId="0" xfId="0" applyFont="1" applyFill="1" applyBorder="1" applyAlignment="1">
      <alignment horizontal="left" vertical="top" wrapText="1"/>
    </xf>
    <xf numFmtId="0" fontId="5" fillId="0" borderId="0" xfId="0" applyFont="1" applyFill="1" applyBorder="1"/>
    <xf numFmtId="0" fontId="19" fillId="0" borderId="0" xfId="0" applyFont="1" applyAlignment="1">
      <alignment vertical="top"/>
    </xf>
    <xf numFmtId="0" fontId="8" fillId="0" borderId="20" xfId="0" applyFont="1" applyFill="1" applyBorder="1" applyAlignment="1"/>
    <xf numFmtId="0" fontId="19" fillId="0" borderId="0" xfId="0" applyFont="1" applyAlignment="1">
      <alignment horizontal="right" vertical="top"/>
    </xf>
    <xf numFmtId="0" fontId="8" fillId="0" borderId="20" xfId="0" applyFont="1" applyFill="1" applyBorder="1" applyAlignment="1">
      <alignment horizontal="right"/>
    </xf>
    <xf numFmtId="0" fontId="21" fillId="0" borderId="0" xfId="0" applyFont="1" applyAlignment="1">
      <alignment horizontal="right" vertical="top"/>
    </xf>
    <xf numFmtId="0" fontId="7" fillId="0" borderId="21" xfId="0" applyFont="1" applyFill="1" applyBorder="1" applyAlignment="1">
      <alignment vertical="top" wrapText="1"/>
    </xf>
    <xf numFmtId="0" fontId="5" fillId="0" borderId="0" xfId="0" applyFont="1" applyFill="1" applyBorder="1" applyAlignment="1">
      <alignment horizontal="left" vertical="top"/>
    </xf>
    <xf numFmtId="0" fontId="7" fillId="0" borderId="0" xfId="0" applyFont="1" applyFill="1" applyBorder="1" applyAlignment="1">
      <alignment vertical="top"/>
    </xf>
    <xf numFmtId="0" fontId="8" fillId="0" borderId="20" xfId="0" applyFont="1" applyFill="1" applyBorder="1" applyAlignment="1">
      <alignment horizontal="left"/>
    </xf>
    <xf numFmtId="0" fontId="7" fillId="0" borderId="0" xfId="0" applyFont="1" applyFill="1" applyBorder="1" applyAlignment="1">
      <alignment vertical="top" wrapText="1"/>
    </xf>
    <xf numFmtId="49" fontId="8" fillId="0" borderId="0" xfId="0" applyNumberFormat="1" applyFont="1" applyFill="1" applyBorder="1" applyAlignment="1"/>
    <xf numFmtId="0" fontId="5" fillId="0" borderId="0" xfId="0" applyFont="1" applyFill="1" applyBorder="1" applyAlignment="1">
      <alignment vertical="top"/>
    </xf>
    <xf numFmtId="0" fontId="3" fillId="0" borderId="20" xfId="0" applyFont="1" applyFill="1" applyBorder="1"/>
    <xf numFmtId="0" fontId="5" fillId="0" borderId="22" xfId="0" applyFont="1" applyFill="1" applyBorder="1" applyAlignment="1">
      <alignment horizontal="left" vertical="top"/>
    </xf>
    <xf numFmtId="0" fontId="3" fillId="0" borderId="22" xfId="0" applyFont="1" applyFill="1" applyBorder="1"/>
    <xf numFmtId="0" fontId="6" fillId="0" borderId="5" xfId="0" applyFont="1" applyFill="1" applyBorder="1" applyAlignment="1"/>
    <xf numFmtId="0" fontId="17" fillId="0" borderId="11" xfId="0" applyFont="1" applyFill="1" applyBorder="1" applyAlignment="1">
      <alignment vertical="center"/>
    </xf>
    <xf numFmtId="0" fontId="13" fillId="0" borderId="11" xfId="0" applyFont="1" applyFill="1" applyBorder="1" applyAlignment="1">
      <alignment vertical="center"/>
    </xf>
    <xf numFmtId="0" fontId="12" fillId="0" borderId="0" xfId="0" applyFont="1" applyFill="1" applyAlignment="1">
      <alignment vertical="center"/>
    </xf>
    <xf numFmtId="0" fontId="6" fillId="0" borderId="8" xfId="0" applyFont="1" applyFill="1" applyBorder="1" applyAlignment="1">
      <alignment vertical="center" wrapText="1"/>
    </xf>
    <xf numFmtId="1" fontId="6" fillId="0" borderId="8" xfId="0" applyNumberFormat="1" applyFont="1" applyFill="1" applyBorder="1" applyAlignment="1">
      <alignment vertical="center" wrapText="1"/>
    </xf>
    <xf numFmtId="0" fontId="17" fillId="0" borderId="23" xfId="0" applyFont="1" applyFill="1" applyBorder="1" applyAlignment="1">
      <alignment vertical="center" wrapText="1"/>
    </xf>
    <xf numFmtId="0" fontId="17" fillId="0" borderId="24" xfId="0" applyFont="1" applyFill="1" applyBorder="1" applyAlignment="1">
      <alignment vertical="center" wrapText="1"/>
    </xf>
    <xf numFmtId="0" fontId="16" fillId="0" borderId="0" xfId="0" applyFont="1" applyFill="1" applyBorder="1"/>
    <xf numFmtId="0" fontId="18" fillId="0" borderId="0" xfId="0" applyFont="1" applyFill="1"/>
    <xf numFmtId="0" fontId="0" fillId="0" borderId="0" xfId="0" applyFill="1"/>
    <xf numFmtId="0" fontId="18" fillId="0" borderId="0" xfId="0" applyFont="1" applyFill="1" applyAlignment="1">
      <alignment vertical="top"/>
    </xf>
    <xf numFmtId="0" fontId="25" fillId="0" borderId="0" xfId="0" applyFont="1" applyFill="1" applyBorder="1" applyAlignment="1"/>
    <xf numFmtId="0" fontId="23" fillId="0" borderId="0" xfId="0" applyFont="1" applyFill="1"/>
    <xf numFmtId="0" fontId="17" fillId="0" borderId="0" xfId="0" applyFont="1" applyFill="1" applyBorder="1" applyAlignment="1"/>
    <xf numFmtId="0" fontId="26" fillId="0" borderId="0" xfId="0" applyFont="1" applyFill="1" applyBorder="1" applyAlignment="1">
      <alignment horizontal="center"/>
    </xf>
    <xf numFmtId="0" fontId="17" fillId="0" borderId="0" xfId="0" applyFont="1" applyFill="1"/>
    <xf numFmtId="0" fontId="28" fillId="0" borderId="0" xfId="0" applyFont="1" applyFill="1"/>
    <xf numFmtId="0" fontId="18" fillId="0" borderId="0" xfId="0" applyFont="1" applyFill="1" applyBorder="1" applyAlignment="1">
      <alignment vertical="top"/>
    </xf>
    <xf numFmtId="0" fontId="18" fillId="0" borderId="25" xfId="0" applyFont="1" applyFill="1" applyBorder="1" applyAlignment="1">
      <alignment vertical="top"/>
    </xf>
    <xf numFmtId="0" fontId="29" fillId="0" borderId="0" xfId="0" applyFont="1" applyFill="1"/>
    <xf numFmtId="0" fontId="16" fillId="0" borderId="0" xfId="0" applyFont="1" applyFill="1"/>
    <xf numFmtId="0" fontId="15" fillId="0" borderId="0" xfId="0" applyFont="1" applyFill="1"/>
    <xf numFmtId="0" fontId="24" fillId="0" borderId="0" xfId="0" applyFont="1" applyAlignment="1">
      <alignment vertical="center"/>
    </xf>
    <xf numFmtId="0" fontId="18" fillId="0" borderId="0" xfId="0" applyFont="1" applyFill="1" applyBorder="1" applyAlignment="1"/>
    <xf numFmtId="0" fontId="25" fillId="0" borderId="1" xfId="0" applyFont="1" applyFill="1" applyBorder="1" applyAlignment="1">
      <alignment horizontal="right"/>
    </xf>
    <xf numFmtId="0" fontId="30" fillId="0" borderId="25" xfId="0" applyFont="1" applyFill="1" applyBorder="1" applyAlignment="1">
      <alignment vertical="top"/>
    </xf>
    <xf numFmtId="0" fontId="6" fillId="0" borderId="11" xfId="0" applyFont="1" applyFill="1" applyBorder="1" applyAlignment="1">
      <alignment horizontal="left" vertical="top" wrapText="1"/>
    </xf>
    <xf numFmtId="0" fontId="16" fillId="0" borderId="11" xfId="0" applyFont="1" applyFill="1" applyBorder="1" applyAlignment="1">
      <alignment horizontal="left" vertical="top" wrapText="1"/>
    </xf>
    <xf numFmtId="0" fontId="6" fillId="0" borderId="1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left" wrapText="1"/>
    </xf>
    <xf numFmtId="0" fontId="6" fillId="0" borderId="7" xfId="0" applyFont="1" applyFill="1" applyBorder="1" applyAlignment="1">
      <alignment horizontal="center" wrapText="1"/>
    </xf>
    <xf numFmtId="0" fontId="6" fillId="0" borderId="0" xfId="0" applyFont="1" applyFill="1" applyAlignment="1">
      <alignment horizontal="left" vertical="top" wrapText="1"/>
    </xf>
    <xf numFmtId="0" fontId="6" fillId="0" borderId="15" xfId="0" applyFont="1" applyFill="1" applyBorder="1" applyAlignment="1">
      <alignment horizontal="center" wrapText="1"/>
    </xf>
    <xf numFmtId="0" fontId="6" fillId="0" borderId="11" xfId="0" applyFont="1" applyFill="1" applyBorder="1" applyAlignment="1">
      <alignment horizontal="center" wrapText="1"/>
    </xf>
    <xf numFmtId="0" fontId="3" fillId="0" borderId="11" xfId="0" applyFont="1" applyFill="1" applyBorder="1" applyAlignment="1">
      <alignment horizontal="center"/>
    </xf>
    <xf numFmtId="0" fontId="6" fillId="0" borderId="16" xfId="0" applyFont="1" applyFill="1" applyBorder="1" applyAlignment="1">
      <alignment horizontal="center" wrapText="1"/>
    </xf>
    <xf numFmtId="0" fontId="0" fillId="0" borderId="24" xfId="0" applyFont="1" applyFill="1" applyBorder="1" applyAlignment="1">
      <alignment vertical="center"/>
    </xf>
    <xf numFmtId="0" fontId="6" fillId="0" borderId="11" xfId="0" applyFont="1" applyFill="1" applyBorder="1" applyAlignment="1">
      <alignment horizontal="center" vertical="center"/>
    </xf>
    <xf numFmtId="0" fontId="6" fillId="0" borderId="11" xfId="0" applyFont="1" applyFill="1" applyBorder="1" applyAlignment="1">
      <alignment horizontal="center" vertical="center" wrapText="1"/>
    </xf>
    <xf numFmtId="0" fontId="16" fillId="0" borderId="11" xfId="0" applyFont="1" applyFill="1" applyBorder="1" applyAlignment="1">
      <alignment horizontal="center" vertical="center"/>
    </xf>
    <xf numFmtId="0" fontId="16" fillId="0" borderId="11" xfId="0" applyFont="1" applyFill="1" applyBorder="1" applyAlignment="1">
      <alignment horizontal="center" vertical="center" wrapText="1"/>
    </xf>
    <xf numFmtId="0" fontId="0" fillId="0" borderId="11" xfId="0" applyFont="1" applyFill="1" applyBorder="1"/>
    <xf numFmtId="0" fontId="6" fillId="0" borderId="18" xfId="0" applyFont="1" applyFill="1" applyBorder="1" applyAlignment="1">
      <alignment horizontal="center" vertical="center"/>
    </xf>
    <xf numFmtId="0" fontId="6" fillId="0" borderId="18" xfId="0" applyFont="1" applyFill="1" applyBorder="1" applyAlignment="1">
      <alignment horizontal="center" vertical="center" wrapText="1"/>
    </xf>
    <xf numFmtId="0" fontId="25" fillId="0" borderId="0" xfId="0" applyFont="1" applyFill="1" applyAlignment="1">
      <alignment horizontal="left" wrapText="1"/>
    </xf>
    <xf numFmtId="0" fontId="6" fillId="0" borderId="11" xfId="0" applyFont="1" applyFill="1" applyBorder="1" applyAlignment="1">
      <alignment horizontal="left" vertical="top" wrapText="1"/>
    </xf>
    <xf numFmtId="0" fontId="6" fillId="0" borderId="18" xfId="0" applyFont="1" applyFill="1" applyBorder="1" applyAlignment="1">
      <alignment horizontal="left" vertical="top" wrapText="1"/>
    </xf>
    <xf numFmtId="0" fontId="16" fillId="0" borderId="11" xfId="0" applyFont="1" applyFill="1" applyBorder="1" applyAlignment="1">
      <alignment horizontal="left" vertical="top" wrapText="1"/>
    </xf>
    <xf numFmtId="0" fontId="6" fillId="0" borderId="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1" xfId="0" applyFont="1" applyFill="1" applyBorder="1" applyAlignment="1">
      <alignment horizontal="center" wrapText="1"/>
    </xf>
    <xf numFmtId="0" fontId="31" fillId="0" borderId="11" xfId="0" applyFont="1" applyFill="1" applyBorder="1" applyAlignment="1">
      <alignment horizontal="left" vertical="top" wrapText="1"/>
    </xf>
    <xf numFmtId="1" fontId="6" fillId="0" borderId="8" xfId="0" applyNumberFormat="1" applyFont="1" applyFill="1" applyBorder="1" applyAlignment="1">
      <alignment horizontal="center" vertical="center" wrapText="1"/>
    </xf>
    <xf numFmtId="0" fontId="6" fillId="0" borderId="0" xfId="0" applyFont="1" applyFill="1" applyAlignment="1">
      <alignment horizontal="center"/>
    </xf>
    <xf numFmtId="0" fontId="6" fillId="0" borderId="0" xfId="0" applyFont="1" applyFill="1" applyBorder="1" applyAlignment="1">
      <alignment horizontal="center"/>
    </xf>
    <xf numFmtId="0" fontId="6" fillId="0" borderId="7" xfId="0" applyFont="1" applyFill="1" applyBorder="1" applyAlignment="1">
      <alignment horizontal="center" vertical="center" wrapText="1"/>
    </xf>
    <xf numFmtId="0" fontId="6" fillId="0" borderId="0" xfId="0" applyFont="1" applyFill="1" applyAlignment="1">
      <alignment horizontal="left" wrapText="1"/>
    </xf>
    <xf numFmtId="0" fontId="32" fillId="0" borderId="0" xfId="0" applyFont="1" applyFill="1" applyAlignment="1">
      <alignment horizontal="left" wrapText="1"/>
    </xf>
    <xf numFmtId="0" fontId="16" fillId="0" borderId="0" xfId="0" applyFont="1" applyFill="1" applyAlignment="1">
      <alignment horizontal="left" wrapText="1"/>
    </xf>
    <xf numFmtId="0" fontId="16" fillId="0" borderId="10" xfId="0" applyFont="1" applyFill="1" applyBorder="1" applyAlignment="1">
      <alignment horizontal="left" wrapText="1"/>
    </xf>
    <xf numFmtId="0" fontId="16" fillId="0" borderId="8"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9" fillId="0" borderId="0" xfId="0" applyFont="1" applyFill="1" applyAlignment="1">
      <alignment horizontal="center" vertical="center"/>
    </xf>
    <xf numFmtId="0" fontId="9" fillId="0" borderId="0" xfId="0" applyFont="1" applyFill="1" applyAlignment="1">
      <alignment horizontal="center"/>
    </xf>
    <xf numFmtId="0" fontId="6" fillId="0" borderId="0" xfId="0" applyFont="1" applyFill="1" applyAlignment="1">
      <alignment horizontal="left"/>
    </xf>
    <xf numFmtId="0" fontId="6" fillId="0" borderId="7" xfId="0" applyFont="1" applyFill="1" applyBorder="1" applyAlignment="1">
      <alignment horizontal="left" wrapText="1"/>
    </xf>
    <xf numFmtId="0" fontId="6" fillId="0" borderId="7" xfId="0" applyFont="1" applyFill="1" applyBorder="1" applyAlignment="1">
      <alignment horizontal="lef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top"/>
    </xf>
    <xf numFmtId="0" fontId="5" fillId="0" borderId="21" xfId="0" applyFont="1" applyFill="1" applyBorder="1" applyAlignment="1">
      <alignment horizontal="left" vertical="top" wrapText="1"/>
    </xf>
    <xf numFmtId="0" fontId="8" fillId="0" borderId="6" xfId="0" applyFont="1" applyFill="1" applyBorder="1" applyAlignment="1">
      <alignment horizontal="left" vertical="center" wrapText="1"/>
    </xf>
    <xf numFmtId="0" fontId="6" fillId="0" borderId="0" xfId="0" applyFont="1" applyFill="1" applyAlignment="1">
      <alignment horizontal="left" vertical="top" wrapText="1"/>
    </xf>
    <xf numFmtId="0" fontId="6" fillId="0" borderId="7" xfId="0" applyFont="1" applyFill="1" applyBorder="1" applyAlignment="1">
      <alignment horizontal="center" wrapText="1"/>
    </xf>
    <xf numFmtId="0" fontId="22" fillId="0" borderId="0" xfId="0" applyFont="1" applyFill="1" applyBorder="1" applyAlignment="1">
      <alignment horizontal="right" vertical="center" wrapText="1"/>
    </xf>
    <xf numFmtId="0" fontId="8" fillId="0" borderId="20" xfId="0" applyFont="1" applyFill="1" applyBorder="1" applyAlignment="1">
      <alignment horizontal="center"/>
    </xf>
    <xf numFmtId="0" fontId="7" fillId="0" borderId="0" xfId="0" applyFont="1" applyFill="1" applyBorder="1" applyAlignment="1">
      <alignment horizontal="center" vertical="top" wrapText="1"/>
    </xf>
    <xf numFmtId="0" fontId="33" fillId="0" borderId="0" xfId="0" applyFont="1" applyFill="1" applyAlignment="1">
      <alignment horizontal="left"/>
    </xf>
    <xf numFmtId="0" fontId="15" fillId="0" borderId="0" xfId="0" applyFont="1" applyFill="1" applyAlignment="1">
      <alignment horizontal="left"/>
    </xf>
  </cellXfs>
  <cellStyles count="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00"/>
  </sheetPr>
  <dimension ref="A1:AN131"/>
  <sheetViews>
    <sheetView tabSelected="1" view="pageBreakPreview" zoomScale="73" zoomScaleNormal="100" zoomScaleSheetLayoutView="73" workbookViewId="0">
      <selection activeCell="K9" sqref="K9:P9"/>
    </sheetView>
  </sheetViews>
  <sheetFormatPr defaultRowHeight="15"/>
  <cols>
    <col min="1" max="1" width="3.7109375" style="1" customWidth="1"/>
    <col min="2" max="2" width="16.7109375" style="1" customWidth="1"/>
    <col min="3" max="3" width="2" style="1" customWidth="1"/>
    <col min="4" max="4" width="2.42578125" style="1" customWidth="1"/>
    <col min="5" max="5" width="9.140625" style="1" customWidth="1"/>
    <col min="6" max="6" width="1.5703125" style="1" customWidth="1"/>
    <col min="7" max="7" width="10.28515625" style="1" customWidth="1"/>
    <col min="8" max="8" width="1.42578125" style="1" customWidth="1"/>
    <col min="9" max="9" width="9.140625" style="1" customWidth="1"/>
    <col min="10" max="10" width="7" style="1" customWidth="1"/>
    <col min="11" max="11" width="7.85546875" style="1" customWidth="1"/>
    <col min="12" max="12" width="9" style="1" customWidth="1"/>
    <col min="13" max="13" width="14" style="1" customWidth="1"/>
    <col min="14" max="14" width="9.28515625" style="1" customWidth="1"/>
    <col min="15" max="15" width="6.5703125" style="1" customWidth="1"/>
    <col min="16" max="16" width="9.28515625" style="1" customWidth="1"/>
    <col min="17" max="20" width="8.7109375" style="1" customWidth="1"/>
    <col min="21" max="22" width="9.140625" style="1"/>
    <col min="23" max="23" width="4.42578125" style="1" customWidth="1"/>
    <col min="24" max="24" width="4.5703125" style="1" customWidth="1"/>
    <col min="25" max="25" width="5" style="1" customWidth="1"/>
    <col min="26" max="16384" width="9.140625" style="1"/>
  </cols>
  <sheetData>
    <row r="1" spans="1:16" ht="12" customHeight="1">
      <c r="K1" s="2" t="s">
        <v>0</v>
      </c>
      <c r="L1" s="3"/>
    </row>
    <row r="2" spans="1:16" ht="12" customHeight="1">
      <c r="K2" s="2" t="s">
        <v>1</v>
      </c>
      <c r="L2" s="3"/>
    </row>
    <row r="3" spans="1:16" ht="12" customHeight="1">
      <c r="K3" s="5" t="s">
        <v>72</v>
      </c>
      <c r="M3" s="3"/>
    </row>
    <row r="4" spans="1:16" ht="0.75" customHeight="1"/>
    <row r="5" spans="1:16" ht="15" customHeight="1">
      <c r="K5" s="4" t="s">
        <v>2</v>
      </c>
      <c r="L5" s="4"/>
      <c r="M5" s="4"/>
      <c r="N5" s="4"/>
      <c r="O5" s="4"/>
      <c r="P5" s="4"/>
    </row>
    <row r="6" spans="1:16" ht="15" customHeight="1">
      <c r="K6" s="4" t="s">
        <v>3</v>
      </c>
      <c r="L6" s="4"/>
      <c r="M6" s="4"/>
      <c r="N6" s="4"/>
      <c r="O6" s="4"/>
      <c r="P6" s="4"/>
    </row>
    <row r="7" spans="1:16" ht="30" customHeight="1">
      <c r="K7" s="155" t="s">
        <v>4</v>
      </c>
      <c r="L7" s="155"/>
      <c r="M7" s="155"/>
      <c r="N7" s="155"/>
      <c r="O7" s="155"/>
      <c r="P7" s="155"/>
    </row>
    <row r="8" spans="1:16" ht="12" customHeight="1">
      <c r="K8" s="5" t="s">
        <v>5</v>
      </c>
      <c r="L8" s="5"/>
      <c r="M8" s="5"/>
      <c r="N8" s="5"/>
      <c r="O8" s="5"/>
      <c r="P8" s="5"/>
    </row>
    <row r="9" spans="1:16" ht="21" customHeight="1">
      <c r="K9" s="176" t="s">
        <v>123</v>
      </c>
      <c r="L9" s="177"/>
      <c r="M9" s="177"/>
      <c r="N9" s="177"/>
      <c r="O9" s="177"/>
      <c r="P9" s="177"/>
    </row>
    <row r="10" spans="1:16" ht="6.75" customHeight="1"/>
    <row r="11" spans="1:16" ht="17.25" customHeight="1">
      <c r="A11" s="162" t="s">
        <v>6</v>
      </c>
      <c r="B11" s="162"/>
      <c r="C11" s="162"/>
      <c r="D11" s="162"/>
      <c r="E11" s="162"/>
      <c r="F11" s="162"/>
      <c r="G11" s="162"/>
      <c r="H11" s="162"/>
      <c r="I11" s="162"/>
      <c r="J11" s="162"/>
      <c r="K11" s="162"/>
      <c r="L11" s="162"/>
      <c r="M11" s="162"/>
      <c r="N11" s="162"/>
      <c r="O11" s="162"/>
      <c r="P11" s="162"/>
    </row>
    <row r="12" spans="1:16" ht="15" customHeight="1">
      <c r="A12" s="163" t="s">
        <v>94</v>
      </c>
      <c r="B12" s="163"/>
      <c r="C12" s="163"/>
      <c r="D12" s="163"/>
      <c r="E12" s="163"/>
      <c r="F12" s="163"/>
      <c r="G12" s="163"/>
      <c r="H12" s="163"/>
      <c r="I12" s="163"/>
      <c r="J12" s="163"/>
      <c r="K12" s="163"/>
      <c r="L12" s="163"/>
      <c r="M12" s="163"/>
      <c r="N12" s="163"/>
      <c r="O12" s="163"/>
      <c r="P12" s="163"/>
    </row>
    <row r="13" spans="1:16" ht="4.5" customHeight="1"/>
    <row r="14" spans="1:16" ht="18.75">
      <c r="A14" s="6" t="s">
        <v>7</v>
      </c>
      <c r="B14" s="87">
        <v>2400000</v>
      </c>
      <c r="E14" s="18" t="s">
        <v>8</v>
      </c>
      <c r="G14" s="7"/>
      <c r="I14" s="7"/>
      <c r="J14" s="7"/>
      <c r="K14" s="7"/>
      <c r="L14" s="7"/>
      <c r="M14" s="7"/>
      <c r="N14" s="80"/>
      <c r="O14" s="7"/>
      <c r="P14" s="82" t="s">
        <v>105</v>
      </c>
    </row>
    <row r="15" spans="1:16" ht="45.75" customHeight="1">
      <c r="A15" s="8" t="s">
        <v>91</v>
      </c>
      <c r="B15" s="167" t="s">
        <v>106</v>
      </c>
      <c r="C15" s="168"/>
      <c r="D15" s="85"/>
      <c r="E15" s="76" t="s">
        <v>103</v>
      </c>
      <c r="G15" s="92"/>
      <c r="H15" s="93"/>
      <c r="I15" s="31"/>
      <c r="J15" s="31"/>
      <c r="K15" s="31"/>
      <c r="L15" s="31"/>
      <c r="M15" s="31"/>
      <c r="N15" s="78"/>
      <c r="O15" s="79"/>
      <c r="P15" s="83" t="s">
        <v>104</v>
      </c>
    </row>
    <row r="16" spans="1:16" ht="18.75">
      <c r="A16" s="6" t="s">
        <v>9</v>
      </c>
      <c r="B16" s="32">
        <v>2410000</v>
      </c>
      <c r="E16" s="94" t="s">
        <v>8</v>
      </c>
      <c r="G16" s="80"/>
      <c r="H16" s="91"/>
      <c r="I16" s="33"/>
      <c r="J16" s="33"/>
      <c r="K16" s="33"/>
      <c r="L16" s="33"/>
      <c r="M16" s="33"/>
      <c r="N16" s="33"/>
      <c r="O16" s="7"/>
      <c r="P16" s="82" t="s">
        <v>105</v>
      </c>
    </row>
    <row r="17" spans="1:18" ht="45.75" customHeight="1">
      <c r="A17" s="8" t="s">
        <v>92</v>
      </c>
      <c r="B17" s="167" t="str">
        <f>B15</f>
        <v>(код Програмної класифікації 
видатків та кредитування
місцевого бюджету)</v>
      </c>
      <c r="C17" s="167"/>
      <c r="D17" s="77"/>
      <c r="E17" s="75" t="s">
        <v>10</v>
      </c>
      <c r="G17" s="90"/>
      <c r="I17" s="31"/>
      <c r="J17" s="31"/>
      <c r="K17" s="31"/>
      <c r="L17" s="31"/>
      <c r="M17" s="31"/>
      <c r="N17" s="31"/>
      <c r="O17" s="79"/>
      <c r="P17" s="83" t="s">
        <v>104</v>
      </c>
    </row>
    <row r="18" spans="1:18" ht="18.75" customHeight="1">
      <c r="A18" s="6" t="s">
        <v>11</v>
      </c>
      <c r="B18" s="34">
        <v>2417110</v>
      </c>
      <c r="C18" s="15"/>
      <c r="D18" s="174">
        <v>7110</v>
      </c>
      <c r="E18" s="174"/>
      <c r="F18" s="89"/>
      <c r="G18" s="35" t="s">
        <v>12</v>
      </c>
      <c r="I18" s="170" t="s">
        <v>13</v>
      </c>
      <c r="J18" s="170"/>
      <c r="K18" s="170"/>
      <c r="L18" s="170"/>
      <c r="M18" s="170"/>
      <c r="N18" s="170"/>
      <c r="O18" s="173">
        <v>18100000000</v>
      </c>
      <c r="P18" s="173"/>
      <c r="Q18" s="30"/>
      <c r="R18" s="30"/>
    </row>
    <row r="19" spans="1:18" ht="76.5" customHeight="1">
      <c r="A19" s="8" t="s">
        <v>93</v>
      </c>
      <c r="B19" s="84" t="s">
        <v>106</v>
      </c>
      <c r="C19" s="86"/>
      <c r="D19" s="175" t="s">
        <v>109</v>
      </c>
      <c r="E19" s="175"/>
      <c r="F19" s="86"/>
      <c r="G19" s="88" t="s">
        <v>110</v>
      </c>
      <c r="I19" s="169" t="s">
        <v>107</v>
      </c>
      <c r="J19" s="169"/>
      <c r="K19" s="169"/>
      <c r="L19" s="169"/>
      <c r="M19" s="169"/>
      <c r="N19" s="169"/>
      <c r="O19" s="9"/>
      <c r="P19" s="81" t="s">
        <v>108</v>
      </c>
      <c r="Q19" s="9"/>
      <c r="R19" s="9"/>
    </row>
    <row r="20" spans="1:18" ht="33" customHeight="1">
      <c r="A20" s="155" t="s">
        <v>95</v>
      </c>
      <c r="B20" s="155"/>
      <c r="C20" s="155"/>
      <c r="D20" s="155"/>
      <c r="E20" s="155"/>
      <c r="F20" s="155"/>
      <c r="G20" s="155"/>
      <c r="H20" s="155"/>
      <c r="I20" s="155"/>
      <c r="J20" s="155"/>
      <c r="K20" s="155"/>
      <c r="L20" s="155"/>
      <c r="M20" s="155"/>
      <c r="N20" s="155"/>
      <c r="O20" s="155"/>
      <c r="P20" s="155"/>
      <c r="Q20" s="10"/>
      <c r="R20" s="11"/>
    </row>
    <row r="21" spans="1:18">
      <c r="A21" s="13" t="s">
        <v>14</v>
      </c>
      <c r="B21" s="13" t="s">
        <v>15</v>
      </c>
      <c r="C21" s="13"/>
      <c r="D21" s="13"/>
      <c r="E21" s="13"/>
      <c r="F21" s="13"/>
      <c r="G21" s="13"/>
      <c r="H21" s="13"/>
      <c r="I21" s="13"/>
      <c r="J21" s="13"/>
      <c r="K21" s="13"/>
      <c r="L21" s="13"/>
      <c r="M21" s="13"/>
      <c r="N21" s="13"/>
      <c r="O21" s="13"/>
      <c r="P21" s="13"/>
      <c r="R21" s="11"/>
    </row>
    <row r="22" spans="1:18" ht="15" customHeight="1">
      <c r="B22" s="164" t="s">
        <v>16</v>
      </c>
      <c r="C22" s="164"/>
      <c r="D22" s="164"/>
      <c r="E22" s="164"/>
      <c r="F22" s="164"/>
      <c r="G22" s="164"/>
      <c r="H22" s="164"/>
      <c r="I22" s="164"/>
      <c r="J22" s="164"/>
      <c r="K22" s="164"/>
      <c r="L22" s="164"/>
      <c r="M22" s="164"/>
      <c r="N22" s="164"/>
      <c r="O22" s="164"/>
      <c r="P22" s="164"/>
    </row>
    <row r="23" spans="1:18" ht="15" customHeight="1">
      <c r="B23" s="164" t="s">
        <v>17</v>
      </c>
      <c r="C23" s="164"/>
      <c r="D23" s="164"/>
      <c r="E23" s="164"/>
      <c r="F23" s="164"/>
      <c r="G23" s="164"/>
      <c r="H23" s="164"/>
      <c r="I23" s="164"/>
      <c r="J23" s="164"/>
      <c r="K23" s="164"/>
      <c r="L23" s="164"/>
      <c r="M23" s="164"/>
      <c r="N23" s="164"/>
      <c r="O23" s="164"/>
      <c r="P23" s="164"/>
    </row>
    <row r="24" spans="1:18" ht="30.75" customHeight="1">
      <c r="B24" s="155" t="s">
        <v>122</v>
      </c>
      <c r="C24" s="155"/>
      <c r="D24" s="155"/>
      <c r="E24" s="155"/>
      <c r="F24" s="155"/>
      <c r="G24" s="155"/>
      <c r="H24" s="155"/>
      <c r="I24" s="155"/>
      <c r="J24" s="155"/>
      <c r="K24" s="155"/>
      <c r="L24" s="155"/>
      <c r="M24" s="155"/>
      <c r="N24" s="155"/>
      <c r="O24" s="155"/>
      <c r="P24" s="155"/>
    </row>
    <row r="25" spans="1:18" ht="15" customHeight="1">
      <c r="B25" s="155" t="s">
        <v>102</v>
      </c>
      <c r="C25" s="155"/>
      <c r="D25" s="155"/>
      <c r="E25" s="155"/>
      <c r="F25" s="155"/>
      <c r="G25" s="155"/>
      <c r="H25" s="155"/>
      <c r="I25" s="155"/>
      <c r="J25" s="155"/>
      <c r="K25" s="155"/>
      <c r="L25" s="155"/>
      <c r="M25" s="155"/>
      <c r="N25" s="155"/>
      <c r="O25" s="155"/>
      <c r="P25" s="155"/>
    </row>
    <row r="26" spans="1:18" ht="33" customHeight="1">
      <c r="B26" s="155" t="s">
        <v>18</v>
      </c>
      <c r="C26" s="155"/>
      <c r="D26" s="155"/>
      <c r="E26" s="155"/>
      <c r="F26" s="155"/>
      <c r="G26" s="155"/>
      <c r="H26" s="155"/>
      <c r="I26" s="155"/>
      <c r="J26" s="155"/>
      <c r="K26" s="155"/>
      <c r="L26" s="155"/>
      <c r="M26" s="155"/>
      <c r="N26" s="155"/>
      <c r="O26" s="155"/>
      <c r="P26" s="155"/>
    </row>
    <row r="27" spans="1:18" ht="14.25" customHeight="1">
      <c r="A27" s="1" t="s">
        <v>73</v>
      </c>
      <c r="B27" s="13" t="s">
        <v>74</v>
      </c>
      <c r="C27" s="127"/>
      <c r="D27" s="127"/>
      <c r="E27" s="127"/>
      <c r="F27" s="127"/>
      <c r="G27" s="127"/>
      <c r="H27" s="127"/>
      <c r="I27" s="127"/>
      <c r="J27" s="127"/>
      <c r="K27" s="127"/>
      <c r="L27" s="127"/>
      <c r="M27" s="127"/>
      <c r="N27" s="127"/>
      <c r="O27" s="127"/>
      <c r="P27" s="127"/>
    </row>
    <row r="28" spans="1:18" ht="4.5" customHeight="1">
      <c r="B28" s="13"/>
      <c r="C28" s="127"/>
      <c r="D28" s="127"/>
      <c r="E28" s="127"/>
      <c r="F28" s="127"/>
      <c r="G28" s="127"/>
      <c r="H28" s="127"/>
      <c r="I28" s="127"/>
      <c r="J28" s="127"/>
      <c r="K28" s="127"/>
      <c r="L28" s="127"/>
      <c r="M28" s="127"/>
      <c r="N28" s="127"/>
      <c r="O28" s="127"/>
      <c r="P28" s="127"/>
    </row>
    <row r="29" spans="1:18" s="12" customFormat="1" ht="15" customHeight="1">
      <c r="A29" s="165" t="s">
        <v>24</v>
      </c>
      <c r="B29" s="165"/>
      <c r="C29" s="166" t="s">
        <v>75</v>
      </c>
      <c r="D29" s="166"/>
      <c r="E29" s="166"/>
      <c r="F29" s="166"/>
      <c r="G29" s="166"/>
      <c r="H29" s="166"/>
      <c r="I29" s="166"/>
      <c r="J29" s="166"/>
      <c r="K29" s="166"/>
      <c r="L29" s="166"/>
      <c r="M29" s="166"/>
      <c r="N29" s="166"/>
      <c r="O29" s="166"/>
      <c r="P29" s="166"/>
    </row>
    <row r="30" spans="1:18" s="12" customFormat="1" ht="15" customHeight="1">
      <c r="A30" s="165">
        <v>1</v>
      </c>
      <c r="B30" s="165"/>
      <c r="C30" s="165" t="s">
        <v>76</v>
      </c>
      <c r="D30" s="165"/>
      <c r="E30" s="165"/>
      <c r="F30" s="165"/>
      <c r="G30" s="165"/>
      <c r="H30" s="165"/>
      <c r="I30" s="165"/>
      <c r="J30" s="165"/>
      <c r="K30" s="165"/>
      <c r="L30" s="165"/>
      <c r="M30" s="165"/>
      <c r="N30" s="165"/>
      <c r="O30" s="165"/>
      <c r="P30" s="165"/>
    </row>
    <row r="31" spans="1:18" ht="6" customHeight="1">
      <c r="B31" s="125"/>
      <c r="C31" s="125"/>
      <c r="D31" s="125"/>
      <c r="E31" s="125"/>
      <c r="F31" s="125"/>
      <c r="G31" s="125"/>
      <c r="H31" s="125"/>
      <c r="I31" s="125"/>
      <c r="J31" s="125"/>
      <c r="K31" s="125"/>
      <c r="L31" s="125"/>
      <c r="M31" s="125"/>
      <c r="N31" s="125"/>
      <c r="O31" s="125"/>
      <c r="P31" s="125"/>
    </row>
    <row r="32" spans="1:18" ht="16.5" customHeight="1">
      <c r="A32" s="13" t="s">
        <v>77</v>
      </c>
      <c r="B32" s="13" t="s">
        <v>19</v>
      </c>
      <c r="C32" s="13"/>
      <c r="D32" s="13"/>
      <c r="E32" s="13"/>
      <c r="F32" s="13"/>
      <c r="G32" s="13"/>
      <c r="H32" s="13"/>
      <c r="I32" s="13"/>
      <c r="J32" s="13"/>
      <c r="K32" s="13"/>
      <c r="L32" s="13"/>
      <c r="M32" s="13"/>
      <c r="N32" s="13"/>
      <c r="O32" s="13"/>
      <c r="P32" s="13"/>
    </row>
    <row r="33" spans="1:40" ht="33.75" customHeight="1">
      <c r="A33" s="13"/>
      <c r="B33" s="155" t="s">
        <v>20</v>
      </c>
      <c r="C33" s="155"/>
      <c r="D33" s="155"/>
      <c r="E33" s="155"/>
      <c r="F33" s="155"/>
      <c r="G33" s="155"/>
      <c r="H33" s="155"/>
      <c r="I33" s="155"/>
      <c r="J33" s="155"/>
      <c r="K33" s="155"/>
      <c r="L33" s="155"/>
      <c r="M33" s="155"/>
      <c r="N33" s="155"/>
      <c r="O33" s="155"/>
      <c r="P33" s="155"/>
    </row>
    <row r="34" spans="1:40" ht="30.75" customHeight="1">
      <c r="A34" s="13"/>
      <c r="B34" s="155" t="s">
        <v>21</v>
      </c>
      <c r="C34" s="155"/>
      <c r="D34" s="155"/>
      <c r="E34" s="155"/>
      <c r="F34" s="155"/>
      <c r="G34" s="155"/>
      <c r="H34" s="155"/>
      <c r="I34" s="155"/>
      <c r="J34" s="155"/>
      <c r="K34" s="155"/>
      <c r="L34" s="155"/>
      <c r="M34" s="155"/>
      <c r="N34" s="155"/>
      <c r="O34" s="155"/>
      <c r="P34" s="155"/>
    </row>
    <row r="35" spans="1:40" ht="30" customHeight="1">
      <c r="A35" s="13"/>
      <c r="B35" s="155" t="s">
        <v>22</v>
      </c>
      <c r="C35" s="155"/>
      <c r="D35" s="155"/>
      <c r="E35" s="155"/>
      <c r="F35" s="155"/>
      <c r="G35" s="155"/>
      <c r="H35" s="155"/>
      <c r="I35" s="155"/>
      <c r="J35" s="155"/>
      <c r="K35" s="155"/>
      <c r="L35" s="155"/>
      <c r="M35" s="155"/>
      <c r="N35" s="155"/>
      <c r="O35" s="155"/>
      <c r="P35" s="155"/>
    </row>
    <row r="36" spans="1:40" ht="75" customHeight="1">
      <c r="A36" s="13"/>
      <c r="B36" s="156" t="s">
        <v>96</v>
      </c>
      <c r="C36" s="157"/>
      <c r="D36" s="157"/>
      <c r="E36" s="157"/>
      <c r="F36" s="157"/>
      <c r="G36" s="157"/>
      <c r="H36" s="157"/>
      <c r="I36" s="157"/>
      <c r="J36" s="157"/>
      <c r="K36" s="157"/>
      <c r="L36" s="157"/>
      <c r="M36" s="157"/>
      <c r="N36" s="157"/>
      <c r="O36" s="157"/>
      <c r="P36" s="157"/>
    </row>
    <row r="37" spans="1:40" ht="48.75" customHeight="1">
      <c r="A37" s="125"/>
      <c r="B37" s="171" t="s">
        <v>23</v>
      </c>
      <c r="C37" s="171"/>
      <c r="D37" s="171"/>
      <c r="E37" s="171"/>
      <c r="F37" s="171"/>
      <c r="G37" s="171"/>
      <c r="H37" s="171"/>
      <c r="I37" s="171"/>
      <c r="J37" s="171"/>
      <c r="K37" s="171"/>
      <c r="L37" s="171"/>
      <c r="M37" s="171"/>
      <c r="N37" s="171"/>
      <c r="O37" s="171"/>
      <c r="P37" s="171"/>
    </row>
    <row r="38" spans="1:40" ht="5.25" customHeight="1">
      <c r="A38" s="125"/>
      <c r="B38" s="155"/>
      <c r="C38" s="155"/>
      <c r="D38" s="155"/>
      <c r="E38" s="155"/>
      <c r="F38" s="155"/>
      <c r="G38" s="155"/>
      <c r="H38" s="155"/>
      <c r="I38" s="155"/>
      <c r="J38" s="155"/>
      <c r="K38" s="155"/>
      <c r="L38" s="155"/>
      <c r="M38" s="155"/>
      <c r="N38" s="155"/>
      <c r="O38" s="155"/>
      <c r="P38" s="155"/>
    </row>
    <row r="39" spans="1:40">
      <c r="A39" s="164" t="s">
        <v>78</v>
      </c>
      <c r="B39" s="164"/>
      <c r="C39" s="164"/>
      <c r="D39" s="164"/>
      <c r="E39" s="164"/>
      <c r="F39" s="164"/>
      <c r="G39" s="164"/>
      <c r="H39" s="164"/>
      <c r="I39" s="164"/>
      <c r="J39" s="164"/>
      <c r="K39" s="164"/>
      <c r="L39" s="164"/>
      <c r="M39" s="164"/>
      <c r="N39" s="164"/>
      <c r="O39" s="164"/>
      <c r="P39" s="164"/>
    </row>
    <row r="40" spans="1:40" ht="6" customHeight="1">
      <c r="A40" s="13"/>
      <c r="B40" s="13"/>
      <c r="C40" s="13"/>
      <c r="D40" s="13"/>
      <c r="E40" s="13"/>
      <c r="F40" s="13"/>
      <c r="G40" s="13"/>
      <c r="H40" s="13"/>
      <c r="I40" s="13"/>
      <c r="J40" s="13"/>
      <c r="K40" s="13"/>
      <c r="L40" s="13"/>
      <c r="M40" s="13"/>
      <c r="N40" s="13"/>
      <c r="O40" s="13"/>
      <c r="P40" s="13"/>
    </row>
    <row r="41" spans="1:40" ht="31.5" customHeight="1">
      <c r="A41" s="126" t="s">
        <v>24</v>
      </c>
      <c r="B41" s="172" t="s">
        <v>25</v>
      </c>
      <c r="C41" s="172"/>
      <c r="D41" s="172"/>
      <c r="E41" s="172"/>
      <c r="F41" s="172"/>
      <c r="G41" s="172"/>
      <c r="H41" s="172"/>
      <c r="I41" s="172"/>
      <c r="J41" s="172"/>
      <c r="K41" s="172"/>
      <c r="L41" s="172"/>
      <c r="M41" s="172"/>
      <c r="N41" s="172"/>
      <c r="O41" s="172"/>
      <c r="P41" s="172"/>
    </row>
    <row r="42" spans="1:40" ht="29.25" customHeight="1">
      <c r="A42" s="36">
        <v>1</v>
      </c>
      <c r="B42" s="165" t="s">
        <v>26</v>
      </c>
      <c r="C42" s="165"/>
      <c r="D42" s="165"/>
      <c r="E42" s="165"/>
      <c r="F42" s="165"/>
      <c r="G42" s="165"/>
      <c r="H42" s="165"/>
      <c r="I42" s="165"/>
      <c r="J42" s="165"/>
      <c r="K42" s="165"/>
      <c r="L42" s="165"/>
      <c r="M42" s="165"/>
      <c r="N42" s="165"/>
      <c r="O42" s="165"/>
      <c r="P42" s="165"/>
    </row>
    <row r="43" spans="1:40" ht="30.75" customHeight="1">
      <c r="A43" s="36">
        <v>2</v>
      </c>
      <c r="B43" s="165" t="s">
        <v>27</v>
      </c>
      <c r="C43" s="165"/>
      <c r="D43" s="165"/>
      <c r="E43" s="165"/>
      <c r="F43" s="165"/>
      <c r="G43" s="165"/>
      <c r="H43" s="165"/>
      <c r="I43" s="165"/>
      <c r="J43" s="165"/>
      <c r="K43" s="165"/>
      <c r="L43" s="165"/>
      <c r="M43" s="165"/>
      <c r="N43" s="165"/>
      <c r="O43" s="165"/>
      <c r="P43" s="165"/>
      <c r="R43" s="14"/>
      <c r="S43" s="14"/>
      <c r="T43" s="14"/>
      <c r="U43" s="14"/>
      <c r="V43" s="14"/>
      <c r="W43" s="14"/>
      <c r="X43" s="14"/>
      <c r="Y43" s="14"/>
      <c r="Z43" s="14"/>
      <c r="AA43" s="14"/>
      <c r="AB43" s="14"/>
      <c r="AC43" s="15"/>
      <c r="AD43" s="15"/>
      <c r="AE43" s="15"/>
      <c r="AF43" s="15"/>
      <c r="AG43" s="15"/>
      <c r="AH43" s="15"/>
      <c r="AI43" s="15"/>
      <c r="AJ43" s="15"/>
      <c r="AK43" s="15"/>
      <c r="AL43" s="15"/>
      <c r="AM43" s="15"/>
      <c r="AN43" s="15"/>
    </row>
    <row r="44" spans="1:40" ht="42.75" customHeight="1">
      <c r="A44" s="36">
        <v>3</v>
      </c>
      <c r="B44" s="165" t="s">
        <v>28</v>
      </c>
      <c r="C44" s="165"/>
      <c r="D44" s="165"/>
      <c r="E44" s="165"/>
      <c r="F44" s="165"/>
      <c r="G44" s="165"/>
      <c r="H44" s="165"/>
      <c r="I44" s="165"/>
      <c r="J44" s="165"/>
      <c r="K44" s="165"/>
      <c r="L44" s="165"/>
      <c r="M44" s="165"/>
      <c r="N44" s="165"/>
      <c r="O44" s="165"/>
      <c r="P44" s="165"/>
      <c r="R44" s="14"/>
      <c r="S44" s="14"/>
      <c r="T44" s="14"/>
      <c r="U44" s="14"/>
      <c r="V44" s="14"/>
      <c r="W44" s="14"/>
      <c r="X44" s="14"/>
      <c r="Y44" s="14"/>
      <c r="Z44" s="14"/>
      <c r="AA44" s="14"/>
      <c r="AB44" s="14"/>
      <c r="AC44" s="15"/>
      <c r="AD44" s="15"/>
      <c r="AE44" s="15"/>
      <c r="AF44" s="15"/>
      <c r="AG44" s="15"/>
      <c r="AH44" s="15"/>
      <c r="AI44" s="15"/>
      <c r="AJ44" s="15"/>
      <c r="AK44" s="15"/>
      <c r="AL44" s="15"/>
      <c r="AM44" s="15"/>
      <c r="AN44" s="15"/>
    </row>
    <row r="45" spans="1:40" ht="30.75" customHeight="1">
      <c r="A45" s="36">
        <v>4</v>
      </c>
      <c r="B45" s="158" t="s">
        <v>97</v>
      </c>
      <c r="C45" s="158"/>
      <c r="D45" s="158"/>
      <c r="E45" s="158"/>
      <c r="F45" s="158"/>
      <c r="G45" s="158"/>
      <c r="H45" s="158"/>
      <c r="I45" s="158"/>
      <c r="J45" s="158"/>
      <c r="K45" s="158"/>
      <c r="L45" s="158"/>
      <c r="M45" s="158"/>
      <c r="N45" s="158"/>
      <c r="O45" s="158"/>
      <c r="P45" s="158"/>
      <c r="R45" s="14"/>
      <c r="S45" s="14"/>
      <c r="T45" s="14"/>
      <c r="U45" s="14"/>
      <c r="V45" s="14"/>
      <c r="W45" s="14"/>
      <c r="X45" s="14"/>
      <c r="Y45" s="14"/>
      <c r="Z45" s="14"/>
      <c r="AA45" s="14"/>
      <c r="AB45" s="14"/>
      <c r="AC45" s="15"/>
      <c r="AD45" s="15"/>
      <c r="AE45" s="15"/>
      <c r="AF45" s="15"/>
      <c r="AG45" s="15"/>
      <c r="AH45" s="15"/>
      <c r="AI45" s="15"/>
      <c r="AJ45" s="15"/>
      <c r="AK45" s="15"/>
      <c r="AL45" s="15"/>
      <c r="AM45" s="15"/>
      <c r="AN45" s="15"/>
    </row>
    <row r="46" spans="1:40" ht="49.5" customHeight="1">
      <c r="A46" s="36">
        <v>5</v>
      </c>
      <c r="B46" s="166" t="s">
        <v>29</v>
      </c>
      <c r="C46" s="166"/>
      <c r="D46" s="166"/>
      <c r="E46" s="166"/>
      <c r="F46" s="166"/>
      <c r="G46" s="166"/>
      <c r="H46" s="166"/>
      <c r="I46" s="166"/>
      <c r="J46" s="166"/>
      <c r="K46" s="166"/>
      <c r="L46" s="166"/>
      <c r="M46" s="166"/>
      <c r="N46" s="166"/>
      <c r="O46" s="166"/>
      <c r="P46" s="166"/>
      <c r="R46" s="14"/>
      <c r="S46" s="14"/>
      <c r="T46" s="14"/>
      <c r="U46" s="14"/>
      <c r="V46" s="14"/>
      <c r="W46" s="14"/>
      <c r="X46" s="14"/>
      <c r="Y46" s="14"/>
      <c r="Z46" s="14"/>
      <c r="AA46" s="14"/>
      <c r="AB46" s="14"/>
      <c r="AC46" s="15"/>
      <c r="AD46" s="15"/>
      <c r="AE46" s="15"/>
      <c r="AF46" s="15"/>
      <c r="AG46" s="15"/>
      <c r="AH46" s="15"/>
      <c r="AI46" s="15"/>
      <c r="AJ46" s="15"/>
      <c r="AK46" s="15"/>
      <c r="AL46" s="15"/>
      <c r="AM46" s="15"/>
      <c r="AN46" s="15"/>
    </row>
    <row r="47" spans="1:40" ht="6.75" customHeight="1">
      <c r="A47" s="16"/>
      <c r="B47" s="17"/>
      <c r="C47" s="17"/>
      <c r="D47" s="17"/>
      <c r="E47" s="17"/>
      <c r="F47" s="17"/>
      <c r="G47" s="17"/>
      <c r="H47" s="17"/>
      <c r="I47" s="17"/>
      <c r="J47" s="17"/>
      <c r="K47" s="17"/>
      <c r="L47" s="17"/>
      <c r="M47" s="17"/>
      <c r="N47" s="17"/>
      <c r="O47" s="17"/>
      <c r="P47" s="17"/>
    </row>
    <row r="48" spans="1:40" ht="5.25" customHeight="1"/>
    <row r="49" spans="1:21">
      <c r="A49" s="4" t="s">
        <v>79</v>
      </c>
      <c r="B49" s="4"/>
      <c r="C49" s="4"/>
      <c r="D49" s="4"/>
      <c r="E49" s="4"/>
      <c r="F49" s="4"/>
      <c r="G49" s="4"/>
      <c r="H49" s="4"/>
      <c r="I49" s="4"/>
      <c r="J49" s="4"/>
      <c r="K49" s="4"/>
      <c r="L49" s="4"/>
      <c r="M49" s="4"/>
      <c r="N49" s="4"/>
      <c r="O49" s="4"/>
      <c r="P49" s="152" t="s">
        <v>89</v>
      </c>
    </row>
    <row r="50" spans="1:21" ht="6" customHeight="1">
      <c r="A50" s="18"/>
      <c r="B50" s="18"/>
      <c r="C50" s="18"/>
      <c r="D50" s="18"/>
      <c r="E50" s="18"/>
      <c r="F50" s="18"/>
      <c r="G50" s="18"/>
      <c r="H50" s="18"/>
      <c r="I50" s="18"/>
      <c r="J50" s="18"/>
      <c r="K50" s="18"/>
      <c r="L50" s="18"/>
      <c r="M50" s="18"/>
      <c r="N50" s="18"/>
      <c r="O50" s="18"/>
      <c r="P50" s="153"/>
    </row>
    <row r="51" spans="1:21" ht="47.25" customHeight="1">
      <c r="A51" s="124" t="s">
        <v>24</v>
      </c>
      <c r="B51" s="154" t="s">
        <v>30</v>
      </c>
      <c r="C51" s="154"/>
      <c r="D51" s="154"/>
      <c r="E51" s="154"/>
      <c r="F51" s="154"/>
      <c r="G51" s="154"/>
      <c r="H51" s="154"/>
      <c r="I51" s="154"/>
      <c r="J51" s="154"/>
      <c r="K51" s="154"/>
      <c r="L51" s="154"/>
      <c r="M51" s="154"/>
      <c r="N51" s="38" t="s">
        <v>31</v>
      </c>
      <c r="O51" s="124" t="s">
        <v>32</v>
      </c>
      <c r="P51" s="124" t="s">
        <v>33</v>
      </c>
    </row>
    <row r="52" spans="1:21" s="97" customFormat="1" ht="9.75" customHeight="1">
      <c r="A52" s="124">
        <v>1</v>
      </c>
      <c r="B52" s="154">
        <v>2</v>
      </c>
      <c r="C52" s="154"/>
      <c r="D52" s="154"/>
      <c r="E52" s="154"/>
      <c r="F52" s="154"/>
      <c r="G52" s="154"/>
      <c r="H52" s="154"/>
      <c r="I52" s="154"/>
      <c r="J52" s="154"/>
      <c r="K52" s="154"/>
      <c r="L52" s="154"/>
      <c r="M52" s="154"/>
      <c r="N52" s="124">
        <v>3</v>
      </c>
      <c r="O52" s="124">
        <v>4</v>
      </c>
      <c r="P52" s="124">
        <v>6</v>
      </c>
    </row>
    <row r="53" spans="1:21" ht="13.5" customHeight="1">
      <c r="A53" s="126">
        <v>1</v>
      </c>
      <c r="B53" s="166" t="s">
        <v>34</v>
      </c>
      <c r="C53" s="166"/>
      <c r="D53" s="166"/>
      <c r="E53" s="166"/>
      <c r="F53" s="166"/>
      <c r="G53" s="166"/>
      <c r="H53" s="166"/>
      <c r="I53" s="166"/>
      <c r="J53" s="166"/>
      <c r="K53" s="166"/>
      <c r="L53" s="166"/>
      <c r="M53" s="166"/>
      <c r="N53" s="39">
        <v>81000</v>
      </c>
      <c r="O53" s="39"/>
      <c r="P53" s="39">
        <f t="shared" ref="P53:P57" si="0">N53+O53</f>
        <v>81000</v>
      </c>
      <c r="Q53" s="1">
        <v>10485</v>
      </c>
    </row>
    <row r="54" spans="1:21" ht="15" customHeight="1">
      <c r="A54" s="36">
        <f>A53+1</f>
        <v>2</v>
      </c>
      <c r="B54" s="166" t="s">
        <v>35</v>
      </c>
      <c r="C54" s="166"/>
      <c r="D54" s="166"/>
      <c r="E54" s="166"/>
      <c r="F54" s="166"/>
      <c r="G54" s="166"/>
      <c r="H54" s="166"/>
      <c r="I54" s="166"/>
      <c r="J54" s="166"/>
      <c r="K54" s="166"/>
      <c r="L54" s="166"/>
      <c r="M54" s="166"/>
      <c r="N54" s="40">
        <v>80000</v>
      </c>
      <c r="O54" s="40"/>
      <c r="P54" s="40">
        <f t="shared" si="0"/>
        <v>80000</v>
      </c>
      <c r="Q54" s="1">
        <v>39833</v>
      </c>
    </row>
    <row r="55" spans="1:21" ht="33" customHeight="1">
      <c r="A55" s="36">
        <f t="shared" ref="A55:A57" si="1">A54+1</f>
        <v>3</v>
      </c>
      <c r="B55" s="166" t="s">
        <v>36</v>
      </c>
      <c r="C55" s="166"/>
      <c r="D55" s="166"/>
      <c r="E55" s="166"/>
      <c r="F55" s="166"/>
      <c r="G55" s="166"/>
      <c r="H55" s="166"/>
      <c r="I55" s="166"/>
      <c r="J55" s="166"/>
      <c r="K55" s="166"/>
      <c r="L55" s="166"/>
      <c r="M55" s="166"/>
      <c r="N55" s="40">
        <v>80000</v>
      </c>
      <c r="O55" s="40"/>
      <c r="P55" s="40">
        <f t="shared" si="0"/>
        <v>80000</v>
      </c>
      <c r="Q55" s="1">
        <v>63600</v>
      </c>
    </row>
    <row r="56" spans="1:21" ht="16.5" customHeight="1">
      <c r="A56" s="36">
        <f t="shared" si="1"/>
        <v>4</v>
      </c>
      <c r="B56" s="159" t="s">
        <v>98</v>
      </c>
      <c r="C56" s="160"/>
      <c r="D56" s="160"/>
      <c r="E56" s="160"/>
      <c r="F56" s="160"/>
      <c r="G56" s="160"/>
      <c r="H56" s="160"/>
      <c r="I56" s="160"/>
      <c r="J56" s="160"/>
      <c r="K56" s="160"/>
      <c r="L56" s="160"/>
      <c r="M56" s="161"/>
      <c r="N56" s="40">
        <v>60000</v>
      </c>
      <c r="O56" s="40"/>
      <c r="P56" s="40">
        <f t="shared" si="0"/>
        <v>60000</v>
      </c>
    </row>
    <row r="57" spans="1:21" ht="15" customHeight="1">
      <c r="A57" s="36">
        <f t="shared" si="1"/>
        <v>5</v>
      </c>
      <c r="B57" s="166" t="s">
        <v>37</v>
      </c>
      <c r="C57" s="166"/>
      <c r="D57" s="166"/>
      <c r="E57" s="166"/>
      <c r="F57" s="166"/>
      <c r="G57" s="166"/>
      <c r="H57" s="166"/>
      <c r="I57" s="166"/>
      <c r="J57" s="166"/>
      <c r="K57" s="166"/>
      <c r="L57" s="166"/>
      <c r="M57" s="166"/>
      <c r="N57" s="40">
        <v>199000</v>
      </c>
      <c r="O57" s="40"/>
      <c r="P57" s="40">
        <f t="shared" si="0"/>
        <v>199000</v>
      </c>
      <c r="Q57" s="1">
        <f>R62</f>
        <v>0</v>
      </c>
      <c r="R57" s="19">
        <f>R58-Q58</f>
        <v>73907</v>
      </c>
    </row>
    <row r="58" spans="1:21">
      <c r="A58" s="126"/>
      <c r="B58" s="166" t="s">
        <v>33</v>
      </c>
      <c r="C58" s="166"/>
      <c r="D58" s="166"/>
      <c r="E58" s="166"/>
      <c r="F58" s="166"/>
      <c r="G58" s="166"/>
      <c r="H58" s="166"/>
      <c r="I58" s="166"/>
      <c r="J58" s="166"/>
      <c r="K58" s="166"/>
      <c r="L58" s="166"/>
      <c r="M58" s="166"/>
      <c r="N58" s="40">
        <f>SUM(N53:N57)</f>
        <v>500000</v>
      </c>
      <c r="O58" s="40">
        <f>SUM(O53:O57)</f>
        <v>0</v>
      </c>
      <c r="P58" s="40">
        <f>SUM(P53:P57)</f>
        <v>500000</v>
      </c>
      <c r="Q58" s="37">
        <f>SUM(Q53:Q57)</f>
        <v>113918</v>
      </c>
      <c r="R58" s="19">
        <f>P58-312175</f>
        <v>187825</v>
      </c>
      <c r="S58" s="19"/>
    </row>
    <row r="59" spans="1:21" ht="5.25" customHeight="1">
      <c r="A59" s="16"/>
      <c r="B59" s="20"/>
      <c r="C59" s="20"/>
      <c r="D59" s="20"/>
      <c r="E59" s="20"/>
      <c r="F59" s="20"/>
      <c r="G59" s="20"/>
      <c r="H59" s="21"/>
      <c r="I59" s="15"/>
      <c r="J59" s="15"/>
      <c r="K59" s="22"/>
      <c r="L59" s="15"/>
      <c r="M59" s="22"/>
      <c r="N59" s="15"/>
      <c r="O59" s="22"/>
      <c r="P59" s="15"/>
    </row>
    <row r="60" spans="1:21">
      <c r="A60" s="13" t="s">
        <v>80</v>
      </c>
      <c r="B60" s="20"/>
      <c r="C60" s="20"/>
      <c r="D60" s="20"/>
      <c r="E60" s="20"/>
      <c r="F60" s="20"/>
      <c r="G60" s="20"/>
      <c r="H60" s="21"/>
      <c r="I60" s="15"/>
      <c r="J60" s="15"/>
      <c r="K60" s="22"/>
      <c r="L60" s="15"/>
      <c r="M60" s="22"/>
      <c r="N60" s="15"/>
      <c r="O60" s="22"/>
      <c r="P60" s="152" t="s">
        <v>89</v>
      </c>
    </row>
    <row r="61" spans="1:21" ht="8.25" customHeight="1">
      <c r="A61" s="18"/>
      <c r="B61" s="18"/>
      <c r="C61" s="18"/>
      <c r="D61" s="18"/>
      <c r="E61" s="18"/>
      <c r="F61" s="18"/>
      <c r="G61" s="18"/>
      <c r="H61" s="18"/>
      <c r="I61" s="18"/>
      <c r="J61" s="18"/>
      <c r="K61" s="18"/>
      <c r="L61" s="18"/>
      <c r="M61" s="18"/>
      <c r="N61" s="18"/>
      <c r="O61" s="18"/>
      <c r="P61" s="153"/>
    </row>
    <row r="62" spans="1:21" ht="47.25" customHeight="1">
      <c r="A62" s="124" t="s">
        <v>24</v>
      </c>
      <c r="B62" s="144" t="s">
        <v>38</v>
      </c>
      <c r="C62" s="145"/>
      <c r="D62" s="145"/>
      <c r="E62" s="145"/>
      <c r="F62" s="145"/>
      <c r="G62" s="145"/>
      <c r="H62" s="145"/>
      <c r="I62" s="145"/>
      <c r="J62" s="145"/>
      <c r="K62" s="146"/>
      <c r="L62" s="144" t="s">
        <v>31</v>
      </c>
      <c r="M62" s="146"/>
      <c r="N62" s="98" t="s">
        <v>32</v>
      </c>
      <c r="O62" s="154" t="str">
        <f>B58</f>
        <v>Усього</v>
      </c>
      <c r="P62" s="154"/>
    </row>
    <row r="63" spans="1:21" s="23" customFormat="1">
      <c r="A63" s="124">
        <v>1</v>
      </c>
      <c r="B63" s="144">
        <v>2</v>
      </c>
      <c r="C63" s="145"/>
      <c r="D63" s="145"/>
      <c r="E63" s="145"/>
      <c r="F63" s="145"/>
      <c r="G63" s="145"/>
      <c r="H63" s="145"/>
      <c r="I63" s="145"/>
      <c r="J63" s="145"/>
      <c r="K63" s="146"/>
      <c r="L63" s="144">
        <v>3</v>
      </c>
      <c r="M63" s="146"/>
      <c r="N63" s="98">
        <v>4</v>
      </c>
      <c r="O63" s="154">
        <v>5</v>
      </c>
      <c r="P63" s="154"/>
      <c r="U63" s="1"/>
    </row>
    <row r="64" spans="1:21" ht="30.75" customHeight="1">
      <c r="A64" s="38">
        <v>1</v>
      </c>
      <c r="B64" s="144" t="s">
        <v>39</v>
      </c>
      <c r="C64" s="145"/>
      <c r="D64" s="145"/>
      <c r="E64" s="145"/>
      <c r="F64" s="145"/>
      <c r="G64" s="145"/>
      <c r="H64" s="145"/>
      <c r="I64" s="145"/>
      <c r="J64" s="145"/>
      <c r="K64" s="146"/>
      <c r="L64" s="151">
        <f>P58</f>
        <v>500000</v>
      </c>
      <c r="M64" s="146"/>
      <c r="N64" s="99"/>
      <c r="O64" s="147">
        <f>K64</f>
        <v>0</v>
      </c>
      <c r="P64" s="147"/>
    </row>
    <row r="65" spans="1:21" ht="15" customHeight="1">
      <c r="A65" s="41"/>
      <c r="B65" s="144" t="s">
        <v>33</v>
      </c>
      <c r="C65" s="145"/>
      <c r="D65" s="145"/>
      <c r="E65" s="145"/>
      <c r="F65" s="145"/>
      <c r="G65" s="145"/>
      <c r="H65" s="145"/>
      <c r="I65" s="145"/>
      <c r="J65" s="145"/>
      <c r="K65" s="146"/>
      <c r="L65" s="151">
        <f>L64</f>
        <v>500000</v>
      </c>
      <c r="M65" s="146"/>
      <c r="N65" s="99"/>
      <c r="O65" s="147">
        <f>K65</f>
        <v>0</v>
      </c>
      <c r="P65" s="147"/>
    </row>
    <row r="66" spans="1:21" ht="7.5" customHeight="1">
      <c r="A66" s="22"/>
      <c r="B66" s="22"/>
      <c r="C66" s="22"/>
      <c r="D66" s="22"/>
      <c r="E66" s="22"/>
      <c r="F66" s="22"/>
      <c r="G66" s="22"/>
      <c r="H66" s="22"/>
      <c r="I66" s="22"/>
      <c r="J66" s="15"/>
      <c r="K66" s="22"/>
      <c r="L66" s="15"/>
      <c r="M66" s="22"/>
      <c r="N66" s="15"/>
      <c r="O66" s="22"/>
      <c r="P66" s="15"/>
    </row>
    <row r="67" spans="1:21">
      <c r="A67" s="13" t="s">
        <v>90</v>
      </c>
      <c r="B67" s="22"/>
      <c r="C67" s="22"/>
      <c r="D67" s="22"/>
      <c r="E67" s="22"/>
      <c r="F67" s="22"/>
      <c r="G67" s="22"/>
      <c r="H67" s="22"/>
      <c r="I67" s="22"/>
      <c r="J67" s="15"/>
      <c r="K67" s="22"/>
      <c r="L67" s="15"/>
      <c r="M67" s="22"/>
      <c r="N67" s="15"/>
      <c r="O67" s="22"/>
      <c r="P67" s="15"/>
      <c r="U67" s="23"/>
    </row>
    <row r="68" spans="1:21" ht="9" customHeight="1">
      <c r="A68" s="22"/>
      <c r="B68" s="22"/>
      <c r="C68" s="22"/>
      <c r="D68" s="22"/>
      <c r="E68" s="22"/>
      <c r="F68" s="22"/>
      <c r="G68" s="22"/>
      <c r="H68" s="22"/>
      <c r="I68" s="22"/>
      <c r="J68" s="15"/>
      <c r="K68" s="22"/>
      <c r="L68" s="15"/>
      <c r="M68" s="22"/>
      <c r="N68" s="15"/>
      <c r="O68" s="22"/>
      <c r="P68" s="15"/>
    </row>
    <row r="69" spans="1:21" ht="51.75" customHeight="1">
      <c r="A69" s="56" t="s">
        <v>40</v>
      </c>
      <c r="B69" s="148" t="s">
        <v>81</v>
      </c>
      <c r="C69" s="148"/>
      <c r="D69" s="148"/>
      <c r="E69" s="148"/>
      <c r="F69" s="148"/>
      <c r="G69" s="148"/>
      <c r="H69" s="148"/>
      <c r="I69" s="148"/>
      <c r="J69" s="148"/>
      <c r="K69" s="148"/>
      <c r="L69" s="123" t="s">
        <v>41</v>
      </c>
      <c r="M69" s="123" t="s">
        <v>42</v>
      </c>
      <c r="N69" s="57" t="s">
        <v>31</v>
      </c>
      <c r="O69" s="123" t="s">
        <v>32</v>
      </c>
      <c r="P69" s="58" t="str">
        <f>O62</f>
        <v>Усього</v>
      </c>
    </row>
    <row r="70" spans="1:21" s="9" customFormat="1">
      <c r="A70" s="128">
        <v>1</v>
      </c>
      <c r="B70" s="149">
        <v>2</v>
      </c>
      <c r="C70" s="149"/>
      <c r="D70" s="149"/>
      <c r="E70" s="149"/>
      <c r="F70" s="149"/>
      <c r="G70" s="149"/>
      <c r="H70" s="149"/>
      <c r="I70" s="149"/>
      <c r="J70" s="149"/>
      <c r="K70" s="149"/>
      <c r="L70" s="129">
        <v>3</v>
      </c>
      <c r="M70" s="129">
        <v>4</v>
      </c>
      <c r="N70" s="130">
        <v>5</v>
      </c>
      <c r="O70" s="130">
        <v>6</v>
      </c>
      <c r="P70" s="131">
        <v>7</v>
      </c>
      <c r="U70" s="1"/>
    </row>
    <row r="71" spans="1:21" ht="18.75" customHeight="1">
      <c r="A71" s="59"/>
      <c r="B71" s="96" t="str">
        <f>B53</f>
        <v>Підтримка галузі ягідництва</v>
      </c>
      <c r="C71" s="43"/>
      <c r="D71" s="43"/>
      <c r="E71" s="43"/>
      <c r="F71" s="43"/>
      <c r="G71" s="43"/>
      <c r="H71" s="44"/>
      <c r="I71" s="44"/>
      <c r="J71" s="44"/>
      <c r="K71" s="44"/>
      <c r="L71" s="44"/>
      <c r="M71" s="44"/>
      <c r="N71" s="45"/>
      <c r="O71" s="45"/>
      <c r="P71" s="60"/>
    </row>
    <row r="72" spans="1:21">
      <c r="A72" s="61">
        <v>1</v>
      </c>
      <c r="B72" s="100" t="s">
        <v>43</v>
      </c>
      <c r="C72" s="101"/>
      <c r="D72" s="101"/>
      <c r="E72" s="132"/>
      <c r="F72" s="132"/>
      <c r="G72" s="132"/>
      <c r="H72" s="132"/>
      <c r="I72" s="101"/>
      <c r="J72" s="101"/>
      <c r="K72" s="101"/>
      <c r="L72" s="44"/>
      <c r="M72" s="44"/>
      <c r="N72" s="45"/>
      <c r="O72" s="45"/>
      <c r="P72" s="60"/>
    </row>
    <row r="73" spans="1:21" ht="47.25" customHeight="1">
      <c r="A73" s="62"/>
      <c r="B73" s="141" t="s">
        <v>44</v>
      </c>
      <c r="C73" s="141"/>
      <c r="D73" s="141"/>
      <c r="E73" s="141"/>
      <c r="F73" s="141"/>
      <c r="G73" s="141"/>
      <c r="H73" s="141"/>
      <c r="I73" s="141"/>
      <c r="J73" s="141"/>
      <c r="K73" s="141"/>
      <c r="L73" s="133" t="s">
        <v>89</v>
      </c>
      <c r="M73" s="134" t="s">
        <v>45</v>
      </c>
      <c r="N73" s="46">
        <f>N53</f>
        <v>81000</v>
      </c>
      <c r="O73" s="45"/>
      <c r="P73" s="63">
        <f>N73</f>
        <v>81000</v>
      </c>
    </row>
    <row r="74" spans="1:21">
      <c r="A74" s="61">
        <v>2</v>
      </c>
      <c r="B74" s="100" t="s">
        <v>46</v>
      </c>
      <c r="C74" s="101"/>
      <c r="D74" s="101"/>
      <c r="E74" s="132"/>
      <c r="F74" s="132"/>
      <c r="G74" s="132"/>
      <c r="H74" s="132"/>
      <c r="I74" s="101"/>
      <c r="J74" s="101"/>
      <c r="K74" s="101"/>
      <c r="L74" s="44"/>
      <c r="M74" s="44"/>
      <c r="N74" s="46"/>
      <c r="O74" s="45"/>
      <c r="P74" s="63"/>
    </row>
    <row r="75" spans="1:21" ht="30.75" customHeight="1">
      <c r="A75" s="61"/>
      <c r="B75" s="141" t="s">
        <v>47</v>
      </c>
      <c r="C75" s="141"/>
      <c r="D75" s="141"/>
      <c r="E75" s="141"/>
      <c r="F75" s="141"/>
      <c r="G75" s="141"/>
      <c r="H75" s="141"/>
      <c r="I75" s="141"/>
      <c r="J75" s="141"/>
      <c r="K75" s="141"/>
      <c r="L75" s="133" t="s">
        <v>48</v>
      </c>
      <c r="M75" s="134" t="s">
        <v>45</v>
      </c>
      <c r="N75" s="46">
        <v>5800</v>
      </c>
      <c r="O75" s="45"/>
      <c r="P75" s="63">
        <f>N75</f>
        <v>5800</v>
      </c>
    </row>
    <row r="76" spans="1:21" ht="30.75" hidden="1" customHeight="1">
      <c r="A76" s="61"/>
      <c r="B76" s="150" t="s">
        <v>49</v>
      </c>
      <c r="C76" s="150"/>
      <c r="D76" s="150"/>
      <c r="E76" s="150"/>
      <c r="F76" s="150"/>
      <c r="G76" s="150"/>
      <c r="H76" s="150"/>
      <c r="I76" s="150"/>
      <c r="J76" s="150"/>
      <c r="K76" s="150"/>
      <c r="L76" s="133" t="s">
        <v>50</v>
      </c>
      <c r="M76" s="134" t="s">
        <v>45</v>
      </c>
      <c r="N76" s="46">
        <v>2</v>
      </c>
      <c r="O76" s="45"/>
      <c r="P76" s="63">
        <f>N76</f>
        <v>2</v>
      </c>
    </row>
    <row r="77" spans="1:21" ht="15" customHeight="1">
      <c r="A77" s="61">
        <v>3</v>
      </c>
      <c r="B77" s="100" t="s">
        <v>51</v>
      </c>
      <c r="C77" s="101"/>
      <c r="D77" s="101"/>
      <c r="E77" s="132"/>
      <c r="F77" s="132"/>
      <c r="G77" s="132"/>
      <c r="H77" s="132"/>
      <c r="I77" s="101"/>
      <c r="J77" s="101"/>
      <c r="K77" s="101"/>
      <c r="L77" s="44"/>
      <c r="M77" s="44"/>
      <c r="N77" s="46"/>
      <c r="O77" s="45"/>
      <c r="P77" s="63"/>
    </row>
    <row r="78" spans="1:21" ht="24.75" customHeight="1">
      <c r="A78" s="61"/>
      <c r="B78" s="141" t="s">
        <v>52</v>
      </c>
      <c r="C78" s="141"/>
      <c r="D78" s="141"/>
      <c r="E78" s="141"/>
      <c r="F78" s="141"/>
      <c r="G78" s="141"/>
      <c r="H78" s="141"/>
      <c r="I78" s="141"/>
      <c r="J78" s="141"/>
      <c r="K78" s="141"/>
      <c r="L78" s="133" t="str">
        <f>L73</f>
        <v>гривень</v>
      </c>
      <c r="M78" s="134" t="s">
        <v>53</v>
      </c>
      <c r="N78" s="46">
        <f>N73/N76</f>
        <v>40500</v>
      </c>
      <c r="O78" s="45"/>
      <c r="P78" s="63">
        <f>N78</f>
        <v>40500</v>
      </c>
    </row>
    <row r="79" spans="1:21">
      <c r="A79" s="61">
        <v>4</v>
      </c>
      <c r="B79" s="100" t="s">
        <v>54</v>
      </c>
      <c r="C79" s="101"/>
      <c r="D79" s="101"/>
      <c r="E79" s="132"/>
      <c r="F79" s="132"/>
      <c r="G79" s="132"/>
      <c r="H79" s="132"/>
      <c r="I79" s="101"/>
      <c r="J79" s="101"/>
      <c r="K79" s="101"/>
      <c r="L79" s="44"/>
      <c r="M79" s="44"/>
      <c r="N79" s="46"/>
      <c r="O79" s="45"/>
      <c r="P79" s="63"/>
    </row>
    <row r="80" spans="1:21" ht="32.25" customHeight="1">
      <c r="A80" s="62"/>
      <c r="B80" s="141" t="s">
        <v>116</v>
      </c>
      <c r="C80" s="141"/>
      <c r="D80" s="141"/>
      <c r="E80" s="141"/>
      <c r="F80" s="141"/>
      <c r="G80" s="141"/>
      <c r="H80" s="141"/>
      <c r="I80" s="141"/>
      <c r="J80" s="141"/>
      <c r="K80" s="141"/>
      <c r="L80" s="133" t="s">
        <v>55</v>
      </c>
      <c r="M80" s="134" t="s">
        <v>45</v>
      </c>
      <c r="N80" s="49">
        <v>1</v>
      </c>
      <c r="O80" s="74"/>
      <c r="P80" s="65">
        <v>1</v>
      </c>
    </row>
    <row r="81" spans="1:16" ht="21.75" customHeight="1">
      <c r="A81" s="62"/>
      <c r="B81" s="96" t="str">
        <f>B54</f>
        <v xml:space="preserve">Відшкодування витрат, пов’язаних з отриманням сертифікату на виробництво органічної продукції </v>
      </c>
      <c r="C81" s="45"/>
      <c r="D81" s="45"/>
      <c r="E81" s="45"/>
      <c r="F81" s="45"/>
      <c r="G81" s="45"/>
      <c r="H81" s="121"/>
      <c r="I81" s="121"/>
      <c r="J81" s="121"/>
      <c r="K81" s="121"/>
      <c r="L81" s="47"/>
      <c r="M81" s="134"/>
      <c r="N81" s="46"/>
      <c r="O81" s="45"/>
      <c r="P81" s="63"/>
    </row>
    <row r="82" spans="1:16" ht="14.25" customHeight="1">
      <c r="A82" s="61">
        <v>1</v>
      </c>
      <c r="B82" s="100" t="s">
        <v>43</v>
      </c>
      <c r="C82" s="101"/>
      <c r="D82" s="101"/>
      <c r="E82" s="132"/>
      <c r="F82" s="132"/>
      <c r="G82" s="132"/>
      <c r="H82" s="132"/>
      <c r="I82" s="101"/>
      <c r="J82" s="101"/>
      <c r="K82" s="101"/>
      <c r="L82" s="44"/>
      <c r="M82" s="44"/>
      <c r="N82" s="46"/>
      <c r="O82" s="45"/>
      <c r="P82" s="63"/>
    </row>
    <row r="83" spans="1:16" ht="47.25" customHeight="1">
      <c r="A83" s="62"/>
      <c r="B83" s="141" t="s">
        <v>56</v>
      </c>
      <c r="C83" s="141"/>
      <c r="D83" s="141"/>
      <c r="E83" s="141"/>
      <c r="F83" s="141"/>
      <c r="G83" s="141"/>
      <c r="H83" s="141"/>
      <c r="I83" s="141"/>
      <c r="J83" s="141"/>
      <c r="K83" s="141"/>
      <c r="L83" s="133" t="str">
        <f>L73</f>
        <v>гривень</v>
      </c>
      <c r="M83" s="134" t="s">
        <v>45</v>
      </c>
      <c r="N83" s="46">
        <f>N54</f>
        <v>80000</v>
      </c>
      <c r="O83" s="45"/>
      <c r="P83" s="63">
        <f>N83</f>
        <v>80000</v>
      </c>
    </row>
    <row r="84" spans="1:16" ht="14.25" customHeight="1">
      <c r="A84" s="61">
        <v>2</v>
      </c>
      <c r="B84" s="100" t="s">
        <v>46</v>
      </c>
      <c r="C84" s="101"/>
      <c r="D84" s="101"/>
      <c r="E84" s="132"/>
      <c r="F84" s="132"/>
      <c r="G84" s="132"/>
      <c r="H84" s="132"/>
      <c r="I84" s="101"/>
      <c r="J84" s="101"/>
      <c r="K84" s="101"/>
      <c r="L84" s="44"/>
      <c r="M84" s="44"/>
      <c r="N84" s="46"/>
      <c r="O84" s="45"/>
      <c r="P84" s="63"/>
    </row>
    <row r="85" spans="1:16" ht="47.25" customHeight="1">
      <c r="A85" s="64"/>
      <c r="B85" s="141" t="s">
        <v>57</v>
      </c>
      <c r="C85" s="141"/>
      <c r="D85" s="141"/>
      <c r="E85" s="141"/>
      <c r="F85" s="141"/>
      <c r="G85" s="141"/>
      <c r="H85" s="141"/>
      <c r="I85" s="141"/>
      <c r="J85" s="141"/>
      <c r="K85" s="141"/>
      <c r="L85" s="133" t="s">
        <v>50</v>
      </c>
      <c r="M85" s="134" t="s">
        <v>45</v>
      </c>
      <c r="N85" s="46">
        <v>5</v>
      </c>
      <c r="O85" s="45"/>
      <c r="P85" s="63">
        <f>N85</f>
        <v>5</v>
      </c>
    </row>
    <row r="86" spans="1:16" ht="14.25" customHeight="1">
      <c r="A86" s="61">
        <v>3</v>
      </c>
      <c r="B86" s="100" t="s">
        <v>51</v>
      </c>
      <c r="C86" s="101"/>
      <c r="D86" s="101"/>
      <c r="E86" s="132"/>
      <c r="F86" s="132"/>
      <c r="G86" s="132"/>
      <c r="H86" s="132"/>
      <c r="I86" s="101"/>
      <c r="J86" s="101"/>
      <c r="K86" s="101"/>
      <c r="L86" s="47"/>
      <c r="M86" s="48"/>
      <c r="N86" s="46"/>
      <c r="O86" s="45"/>
      <c r="P86" s="63"/>
    </row>
    <row r="87" spans="1:16" ht="31.5" customHeight="1">
      <c r="A87" s="62"/>
      <c r="B87" s="141" t="s">
        <v>58</v>
      </c>
      <c r="C87" s="141"/>
      <c r="D87" s="141"/>
      <c r="E87" s="141"/>
      <c r="F87" s="141"/>
      <c r="G87" s="141"/>
      <c r="H87" s="141"/>
      <c r="I87" s="141"/>
      <c r="J87" s="141"/>
      <c r="K87" s="141"/>
      <c r="L87" s="133" t="str">
        <f>L73</f>
        <v>гривень</v>
      </c>
      <c r="M87" s="134" t="str">
        <f>M78</f>
        <v>розрахунково</v>
      </c>
      <c r="N87" s="46">
        <f>N83/N85</f>
        <v>16000</v>
      </c>
      <c r="O87" s="45"/>
      <c r="P87" s="63">
        <f>N87</f>
        <v>16000</v>
      </c>
    </row>
    <row r="88" spans="1:16" ht="14.25" customHeight="1">
      <c r="A88" s="61">
        <v>4</v>
      </c>
      <c r="B88" s="100" t="s">
        <v>54</v>
      </c>
      <c r="C88" s="101"/>
      <c r="D88" s="101"/>
      <c r="E88" s="132"/>
      <c r="F88" s="132"/>
      <c r="G88" s="132"/>
      <c r="H88" s="132"/>
      <c r="I88" s="101"/>
      <c r="J88" s="101"/>
      <c r="K88" s="101"/>
      <c r="L88" s="44"/>
      <c r="M88" s="44"/>
      <c r="N88" s="46"/>
      <c r="O88" s="45"/>
      <c r="P88" s="63"/>
    </row>
    <row r="89" spans="1:16" ht="14.25" customHeight="1">
      <c r="A89" s="62"/>
      <c r="B89" s="141" t="s">
        <v>59</v>
      </c>
      <c r="C89" s="141"/>
      <c r="D89" s="141"/>
      <c r="E89" s="141"/>
      <c r="F89" s="141"/>
      <c r="G89" s="141"/>
      <c r="H89" s="141"/>
      <c r="I89" s="141"/>
      <c r="J89" s="141"/>
      <c r="K89" s="141"/>
      <c r="L89" s="133" t="s">
        <v>55</v>
      </c>
      <c r="M89" s="134" t="s">
        <v>60</v>
      </c>
      <c r="N89" s="49">
        <v>53</v>
      </c>
      <c r="O89" s="45"/>
      <c r="P89" s="65">
        <f>N89</f>
        <v>53</v>
      </c>
    </row>
    <row r="90" spans="1:16" ht="19.5" customHeight="1">
      <c r="A90" s="62"/>
      <c r="B90" s="50" t="s">
        <v>111</v>
      </c>
      <c r="C90" s="45"/>
      <c r="D90" s="45"/>
      <c r="E90" s="45"/>
      <c r="F90" s="45"/>
      <c r="G90" s="45"/>
      <c r="H90" s="121"/>
      <c r="I90" s="121"/>
      <c r="J90" s="121"/>
      <c r="K90" s="121"/>
      <c r="L90" s="47"/>
      <c r="M90" s="134"/>
      <c r="N90" s="46"/>
      <c r="O90" s="45"/>
      <c r="P90" s="63"/>
    </row>
    <row r="91" spans="1:16" ht="19.5" customHeight="1">
      <c r="A91" s="62"/>
      <c r="B91" s="50" t="s">
        <v>112</v>
      </c>
      <c r="C91" s="45"/>
      <c r="D91" s="45"/>
      <c r="E91" s="45"/>
      <c r="F91" s="45"/>
      <c r="G91" s="45"/>
      <c r="H91" s="121"/>
      <c r="I91" s="121"/>
      <c r="J91" s="121"/>
      <c r="K91" s="121"/>
      <c r="L91" s="47"/>
      <c r="M91" s="134"/>
      <c r="N91" s="46"/>
      <c r="O91" s="45"/>
      <c r="P91" s="63"/>
    </row>
    <row r="92" spans="1:16" ht="14.25" customHeight="1">
      <c r="A92" s="59">
        <v>1</v>
      </c>
      <c r="B92" s="100" t="s">
        <v>43</v>
      </c>
      <c r="C92" s="101"/>
      <c r="D92" s="101"/>
      <c r="E92" s="132"/>
      <c r="F92" s="132"/>
      <c r="G92" s="132"/>
      <c r="H92" s="132"/>
      <c r="I92" s="101"/>
      <c r="J92" s="101"/>
      <c r="K92" s="101"/>
      <c r="L92" s="47"/>
      <c r="M92" s="134"/>
      <c r="N92" s="46"/>
      <c r="O92" s="45"/>
      <c r="P92" s="63"/>
    </row>
    <row r="93" spans="1:16" ht="78.75" customHeight="1">
      <c r="A93" s="62"/>
      <c r="B93" s="141" t="s">
        <v>61</v>
      </c>
      <c r="C93" s="141"/>
      <c r="D93" s="141"/>
      <c r="E93" s="141"/>
      <c r="F93" s="141"/>
      <c r="G93" s="141"/>
      <c r="H93" s="141"/>
      <c r="I93" s="141"/>
      <c r="J93" s="141"/>
      <c r="K93" s="141"/>
      <c r="L93" s="133" t="str">
        <f>L78</f>
        <v>гривень</v>
      </c>
      <c r="M93" s="134" t="s">
        <v>45</v>
      </c>
      <c r="N93" s="46">
        <f>N55</f>
        <v>80000</v>
      </c>
      <c r="O93" s="45"/>
      <c r="P93" s="63">
        <f>N93</f>
        <v>80000</v>
      </c>
    </row>
    <row r="94" spans="1:16" ht="14.25" customHeight="1">
      <c r="A94" s="59">
        <v>2</v>
      </c>
      <c r="B94" s="100" t="s">
        <v>46</v>
      </c>
      <c r="C94" s="101"/>
      <c r="D94" s="101"/>
      <c r="E94" s="132"/>
      <c r="F94" s="132"/>
      <c r="G94" s="132"/>
      <c r="H94" s="132"/>
      <c r="I94" s="101"/>
      <c r="J94" s="101"/>
      <c r="K94" s="101"/>
      <c r="L94" s="47"/>
      <c r="M94" s="134"/>
      <c r="N94" s="46"/>
      <c r="O94" s="45"/>
      <c r="P94" s="63"/>
    </row>
    <row r="95" spans="1:16" ht="31.5" customHeight="1">
      <c r="A95" s="62"/>
      <c r="B95" s="141" t="s">
        <v>62</v>
      </c>
      <c r="C95" s="141"/>
      <c r="D95" s="141"/>
      <c r="E95" s="141"/>
      <c r="F95" s="141"/>
      <c r="G95" s="141"/>
      <c r="H95" s="141"/>
      <c r="I95" s="141"/>
      <c r="J95" s="141"/>
      <c r="K95" s="141"/>
      <c r="L95" s="133" t="s">
        <v>50</v>
      </c>
      <c r="M95" s="134" t="s">
        <v>45</v>
      </c>
      <c r="N95" s="46">
        <v>3</v>
      </c>
      <c r="O95" s="45"/>
      <c r="P95" s="63">
        <f>N95</f>
        <v>3</v>
      </c>
    </row>
    <row r="96" spans="1:16" ht="30" customHeight="1">
      <c r="A96" s="62"/>
      <c r="B96" s="141" t="s">
        <v>63</v>
      </c>
      <c r="C96" s="141"/>
      <c r="D96" s="141"/>
      <c r="E96" s="141"/>
      <c r="F96" s="141"/>
      <c r="G96" s="141"/>
      <c r="H96" s="141"/>
      <c r="I96" s="141"/>
      <c r="J96" s="141"/>
      <c r="K96" s="141"/>
      <c r="L96" s="133" t="s">
        <v>64</v>
      </c>
      <c r="M96" s="134" t="s">
        <v>45</v>
      </c>
      <c r="N96" s="46">
        <v>180</v>
      </c>
      <c r="O96" s="45"/>
      <c r="P96" s="63">
        <f>N96</f>
        <v>180</v>
      </c>
    </row>
    <row r="97" spans="1:19" ht="14.25" customHeight="1">
      <c r="A97" s="59">
        <v>3</v>
      </c>
      <c r="B97" s="100" t="s">
        <v>51</v>
      </c>
      <c r="C97" s="101"/>
      <c r="D97" s="101"/>
      <c r="E97" s="132"/>
      <c r="F97" s="132"/>
      <c r="G97" s="132"/>
      <c r="H97" s="132"/>
      <c r="I97" s="101"/>
      <c r="J97" s="101"/>
      <c r="K97" s="101"/>
      <c r="L97" s="47"/>
      <c r="M97" s="134"/>
      <c r="N97" s="46"/>
      <c r="O97" s="45"/>
      <c r="P97" s="63"/>
    </row>
    <row r="98" spans="1:19" ht="14.25" customHeight="1">
      <c r="A98" s="62"/>
      <c r="B98" s="141" t="s">
        <v>65</v>
      </c>
      <c r="C98" s="141"/>
      <c r="D98" s="141"/>
      <c r="E98" s="141"/>
      <c r="F98" s="141"/>
      <c r="G98" s="141"/>
      <c r="H98" s="141"/>
      <c r="I98" s="141"/>
      <c r="J98" s="141"/>
      <c r="K98" s="141"/>
      <c r="L98" s="133" t="str">
        <f>L78</f>
        <v>гривень</v>
      </c>
      <c r="M98" s="134" t="str">
        <f>M87</f>
        <v>розрахунково</v>
      </c>
      <c r="N98" s="46">
        <v>150</v>
      </c>
      <c r="O98" s="45"/>
      <c r="P98" s="63">
        <f>N98</f>
        <v>150</v>
      </c>
    </row>
    <row r="99" spans="1:19" ht="14.25" customHeight="1">
      <c r="A99" s="61">
        <v>4</v>
      </c>
      <c r="B99" s="100" t="s">
        <v>54</v>
      </c>
      <c r="C99" s="101"/>
      <c r="D99" s="101"/>
      <c r="E99" s="132"/>
      <c r="F99" s="132"/>
      <c r="G99" s="132"/>
      <c r="H99" s="132"/>
      <c r="I99" s="101"/>
      <c r="J99" s="101"/>
      <c r="K99" s="101"/>
      <c r="L99" s="47"/>
      <c r="M99" s="134"/>
      <c r="N99" s="46"/>
      <c r="O99" s="45"/>
      <c r="P99" s="63"/>
    </row>
    <row r="100" spans="1:19" ht="30.75" customHeight="1">
      <c r="A100" s="62"/>
      <c r="B100" s="141" t="s">
        <v>117</v>
      </c>
      <c r="C100" s="141"/>
      <c r="D100" s="141"/>
      <c r="E100" s="141"/>
      <c r="F100" s="141"/>
      <c r="G100" s="141"/>
      <c r="H100" s="141"/>
      <c r="I100" s="141"/>
      <c r="J100" s="141"/>
      <c r="K100" s="141"/>
      <c r="L100" s="133" t="s">
        <v>66</v>
      </c>
      <c r="M100" s="134" t="str">
        <f>M96</f>
        <v>управлінський облік</v>
      </c>
      <c r="N100" s="46">
        <v>3</v>
      </c>
      <c r="O100" s="45"/>
      <c r="P100" s="63">
        <f>N100</f>
        <v>3</v>
      </c>
    </row>
    <row r="101" spans="1:19" ht="24" customHeight="1">
      <c r="A101" s="66"/>
      <c r="B101" s="95" t="str">
        <f>B56</f>
        <v>Часткове відшкодування вартості придбаного в племінних господарствах поголів’я молодняка овець</v>
      </c>
      <c r="C101" s="122"/>
      <c r="D101" s="122"/>
      <c r="E101" s="122"/>
      <c r="F101" s="122"/>
      <c r="G101" s="122"/>
      <c r="H101" s="122"/>
      <c r="I101" s="122"/>
      <c r="J101" s="122"/>
      <c r="K101" s="122"/>
      <c r="L101" s="135"/>
      <c r="M101" s="136"/>
      <c r="N101" s="51"/>
      <c r="O101" s="137"/>
      <c r="P101" s="67"/>
    </row>
    <row r="102" spans="1:19" ht="16.5" customHeight="1">
      <c r="A102" s="68">
        <v>1</v>
      </c>
      <c r="B102" s="100" t="s">
        <v>43</v>
      </c>
      <c r="C102" s="101"/>
      <c r="D102" s="101"/>
      <c r="E102" s="132"/>
      <c r="F102" s="132"/>
      <c r="G102" s="132"/>
      <c r="H102" s="132"/>
      <c r="I102" s="101"/>
      <c r="J102" s="101"/>
      <c r="K102" s="101"/>
      <c r="L102" s="52"/>
      <c r="M102" s="52"/>
      <c r="N102" s="51"/>
      <c r="O102" s="137"/>
      <c r="P102" s="67"/>
    </row>
    <row r="103" spans="1:19" ht="30.75" customHeight="1">
      <c r="A103" s="66"/>
      <c r="B103" s="143" t="s">
        <v>99</v>
      </c>
      <c r="C103" s="143"/>
      <c r="D103" s="143"/>
      <c r="E103" s="143"/>
      <c r="F103" s="143"/>
      <c r="G103" s="143"/>
      <c r="H103" s="143"/>
      <c r="I103" s="143"/>
      <c r="J103" s="143"/>
      <c r="K103" s="143"/>
      <c r="L103" s="135" t="str">
        <f>L93</f>
        <v>гривень</v>
      </c>
      <c r="M103" s="136" t="s">
        <v>45</v>
      </c>
      <c r="N103" s="51">
        <f>N56</f>
        <v>60000</v>
      </c>
      <c r="O103" s="137"/>
      <c r="P103" s="67">
        <f>N103</f>
        <v>60000</v>
      </c>
    </row>
    <row r="104" spans="1:19" ht="14.25" customHeight="1">
      <c r="A104" s="68">
        <v>2</v>
      </c>
      <c r="B104" s="100" t="s">
        <v>46</v>
      </c>
      <c r="C104" s="101"/>
      <c r="D104" s="101"/>
      <c r="E104" s="132"/>
      <c r="F104" s="132"/>
      <c r="G104" s="132"/>
      <c r="H104" s="132"/>
      <c r="I104" s="101"/>
      <c r="J104" s="101"/>
      <c r="K104" s="101"/>
      <c r="L104" s="52"/>
      <c r="M104" s="52"/>
      <c r="N104" s="51"/>
      <c r="O104" s="137"/>
      <c r="P104" s="67"/>
    </row>
    <row r="105" spans="1:19" ht="30.75" customHeight="1">
      <c r="A105" s="66"/>
      <c r="B105" s="143" t="s">
        <v>100</v>
      </c>
      <c r="C105" s="143"/>
      <c r="D105" s="143"/>
      <c r="E105" s="143"/>
      <c r="F105" s="143"/>
      <c r="G105" s="143"/>
      <c r="H105" s="143"/>
      <c r="I105" s="143"/>
      <c r="J105" s="143"/>
      <c r="K105" s="143"/>
      <c r="L105" s="135" t="s">
        <v>64</v>
      </c>
      <c r="M105" s="136" t="str">
        <f>M96</f>
        <v>управлінський облік</v>
      </c>
      <c r="N105" s="51">
        <f>N103/4000</f>
        <v>15</v>
      </c>
      <c r="O105" s="137"/>
      <c r="P105" s="67">
        <f>N105</f>
        <v>15</v>
      </c>
    </row>
    <row r="106" spans="1:19" ht="14.25" customHeight="1">
      <c r="A106" s="68">
        <v>3</v>
      </c>
      <c r="B106" s="100" t="s">
        <v>51</v>
      </c>
      <c r="C106" s="101"/>
      <c r="D106" s="101"/>
      <c r="E106" s="132"/>
      <c r="F106" s="132"/>
      <c r="G106" s="132"/>
      <c r="H106" s="132"/>
      <c r="I106" s="101"/>
      <c r="J106" s="101"/>
      <c r="K106" s="101"/>
      <c r="L106" s="53"/>
      <c r="M106" s="54"/>
      <c r="N106" s="51"/>
      <c r="O106" s="137"/>
      <c r="P106" s="67"/>
    </row>
    <row r="107" spans="1:19" ht="48" customHeight="1">
      <c r="A107" s="66"/>
      <c r="B107" s="143" t="s">
        <v>101</v>
      </c>
      <c r="C107" s="143"/>
      <c r="D107" s="143"/>
      <c r="E107" s="143"/>
      <c r="F107" s="143"/>
      <c r="G107" s="143"/>
      <c r="H107" s="143"/>
      <c r="I107" s="143"/>
      <c r="J107" s="143"/>
      <c r="K107" s="143"/>
      <c r="L107" s="135" t="str">
        <f>L103</f>
        <v>гривень</v>
      </c>
      <c r="M107" s="136" t="str">
        <f>M98</f>
        <v>розрахунково</v>
      </c>
      <c r="N107" s="51">
        <v>4000</v>
      </c>
      <c r="O107" s="137"/>
      <c r="P107" s="67">
        <f>N107</f>
        <v>4000</v>
      </c>
    </row>
    <row r="108" spans="1:19" ht="15" customHeight="1">
      <c r="A108" s="68">
        <v>4</v>
      </c>
      <c r="B108" s="100" t="s">
        <v>54</v>
      </c>
      <c r="C108" s="101"/>
      <c r="D108" s="101"/>
      <c r="E108" s="132"/>
      <c r="F108" s="132"/>
      <c r="G108" s="132"/>
      <c r="H108" s="132"/>
      <c r="I108" s="101"/>
      <c r="J108" s="101"/>
      <c r="K108" s="101"/>
      <c r="L108" s="53"/>
      <c r="M108" s="54"/>
      <c r="N108" s="51"/>
      <c r="O108" s="137"/>
      <c r="P108" s="67"/>
    </row>
    <row r="109" spans="1:19" ht="31.5" customHeight="1">
      <c r="A109" s="66"/>
      <c r="B109" s="143" t="s">
        <v>118</v>
      </c>
      <c r="C109" s="143"/>
      <c r="D109" s="143"/>
      <c r="E109" s="143"/>
      <c r="F109" s="143"/>
      <c r="G109" s="143"/>
      <c r="H109" s="143"/>
      <c r="I109" s="143"/>
      <c r="J109" s="143"/>
      <c r="K109" s="143"/>
      <c r="L109" s="135" t="s">
        <v>66</v>
      </c>
      <c r="M109" s="136" t="str">
        <f>M105</f>
        <v>управлінський облік</v>
      </c>
      <c r="N109" s="51">
        <v>3</v>
      </c>
      <c r="O109" s="137"/>
      <c r="P109" s="67">
        <f>N109</f>
        <v>3</v>
      </c>
    </row>
    <row r="110" spans="1:19" ht="14.25" customHeight="1">
      <c r="A110" s="69"/>
      <c r="B110" s="42" t="str">
        <f>B57</f>
        <v>Фінансова підтримка сільськогосподарської дорадчої діяльності</v>
      </c>
      <c r="C110" s="55"/>
      <c r="D110" s="55"/>
      <c r="E110" s="55"/>
      <c r="F110" s="55"/>
      <c r="G110" s="55"/>
      <c r="H110" s="55"/>
      <c r="I110" s="55"/>
      <c r="J110" s="55"/>
      <c r="K110" s="55"/>
      <c r="L110" s="133"/>
      <c r="M110" s="134"/>
      <c r="N110" s="46"/>
      <c r="O110" s="45"/>
      <c r="P110" s="63"/>
    </row>
    <row r="111" spans="1:19" ht="14.25" customHeight="1">
      <c r="A111" s="61">
        <v>1</v>
      </c>
      <c r="B111" s="100" t="s">
        <v>43</v>
      </c>
      <c r="C111" s="101"/>
      <c r="D111" s="101"/>
      <c r="E111" s="132"/>
      <c r="F111" s="132"/>
      <c r="G111" s="132"/>
      <c r="H111" s="132"/>
      <c r="I111" s="101"/>
      <c r="J111" s="101"/>
      <c r="K111" s="101"/>
      <c r="L111" s="44"/>
      <c r="M111" s="44"/>
      <c r="N111" s="46"/>
      <c r="O111" s="45"/>
      <c r="P111" s="63"/>
    </row>
    <row r="112" spans="1:19" ht="31.5" customHeight="1">
      <c r="A112" s="62"/>
      <c r="B112" s="141" t="s">
        <v>119</v>
      </c>
      <c r="C112" s="141"/>
      <c r="D112" s="141"/>
      <c r="E112" s="141"/>
      <c r="F112" s="141"/>
      <c r="G112" s="141"/>
      <c r="H112" s="141"/>
      <c r="I112" s="141"/>
      <c r="J112" s="141"/>
      <c r="K112" s="141"/>
      <c r="L112" s="133" t="str">
        <f>L73</f>
        <v>гривень</v>
      </c>
      <c r="M112" s="134" t="s">
        <v>45</v>
      </c>
      <c r="N112" s="46">
        <f>N57</f>
        <v>199000</v>
      </c>
      <c r="O112" s="45"/>
      <c r="P112" s="63">
        <f>N112</f>
        <v>199000</v>
      </c>
      <c r="R112" s="1">
        <v>9700</v>
      </c>
      <c r="S112" s="1">
        <f>N112/R112</f>
        <v>20.515463917525775</v>
      </c>
    </row>
    <row r="113" spans="1:18" ht="14.25" customHeight="1">
      <c r="A113" s="61">
        <v>2</v>
      </c>
      <c r="B113" s="100" t="s">
        <v>46</v>
      </c>
      <c r="C113" s="101"/>
      <c r="D113" s="101"/>
      <c r="E113" s="132"/>
      <c r="F113" s="132"/>
      <c r="G113" s="132"/>
      <c r="H113" s="132"/>
      <c r="I113" s="101"/>
      <c r="J113" s="101"/>
      <c r="K113" s="101"/>
      <c r="L113" s="44"/>
      <c r="M113" s="44"/>
      <c r="N113" s="46"/>
      <c r="O113" s="45"/>
      <c r="P113" s="63"/>
    </row>
    <row r="114" spans="1:18" ht="31.5" customHeight="1">
      <c r="A114" s="64"/>
      <c r="B114" s="141" t="s">
        <v>120</v>
      </c>
      <c r="C114" s="141"/>
      <c r="D114" s="141"/>
      <c r="E114" s="141"/>
      <c r="F114" s="141"/>
      <c r="G114" s="141"/>
      <c r="H114" s="141"/>
      <c r="I114" s="141"/>
      <c r="J114" s="141"/>
      <c r="K114" s="141"/>
      <c r="L114" s="133" t="s">
        <v>50</v>
      </c>
      <c r="M114" s="134" t="s">
        <v>45</v>
      </c>
      <c r="N114" s="46">
        <v>20</v>
      </c>
      <c r="O114" s="45"/>
      <c r="P114" s="63">
        <f>N114</f>
        <v>20</v>
      </c>
    </row>
    <row r="115" spans="1:18" ht="14.25" customHeight="1">
      <c r="A115" s="61">
        <v>3</v>
      </c>
      <c r="B115" s="100" t="s">
        <v>51</v>
      </c>
      <c r="C115" s="101"/>
      <c r="D115" s="101"/>
      <c r="E115" s="132"/>
      <c r="F115" s="132"/>
      <c r="G115" s="132"/>
      <c r="H115" s="132"/>
      <c r="I115" s="101"/>
      <c r="J115" s="101"/>
      <c r="K115" s="101"/>
      <c r="L115" s="47"/>
      <c r="M115" s="48"/>
      <c r="N115" s="46"/>
      <c r="O115" s="45"/>
      <c r="P115" s="63"/>
    </row>
    <row r="116" spans="1:18" ht="19.5" customHeight="1">
      <c r="A116" s="62"/>
      <c r="B116" s="141" t="s">
        <v>121</v>
      </c>
      <c r="C116" s="141"/>
      <c r="D116" s="141"/>
      <c r="E116" s="141"/>
      <c r="F116" s="141"/>
      <c r="G116" s="141"/>
      <c r="H116" s="141"/>
      <c r="I116" s="141"/>
      <c r="J116" s="141"/>
      <c r="K116" s="141"/>
      <c r="L116" s="133" t="str">
        <f>L112</f>
        <v>гривень</v>
      </c>
      <c r="M116" s="134" t="str">
        <f>M98</f>
        <v>розрахунково</v>
      </c>
      <c r="N116" s="46">
        <f>N112/N114</f>
        <v>9950</v>
      </c>
      <c r="O116" s="45"/>
      <c r="P116" s="63">
        <f>N116</f>
        <v>9950</v>
      </c>
    </row>
    <row r="117" spans="1:18" ht="14.25" customHeight="1">
      <c r="A117" s="61">
        <v>4</v>
      </c>
      <c r="B117" s="100" t="s">
        <v>54</v>
      </c>
      <c r="C117" s="101"/>
      <c r="D117" s="101"/>
      <c r="E117" s="132"/>
      <c r="F117" s="132"/>
      <c r="G117" s="132"/>
      <c r="H117" s="132"/>
      <c r="I117" s="101"/>
      <c r="J117" s="101"/>
      <c r="K117" s="101"/>
      <c r="L117" s="44"/>
      <c r="M117" s="44"/>
      <c r="N117" s="46"/>
      <c r="O117" s="45"/>
      <c r="P117" s="63"/>
      <c r="R117" s="1">
        <f>P118/P114</f>
        <v>13.5</v>
      </c>
    </row>
    <row r="118" spans="1:18" ht="33.75" customHeight="1">
      <c r="A118" s="70"/>
      <c r="B118" s="142" t="s">
        <v>68</v>
      </c>
      <c r="C118" s="142"/>
      <c r="D118" s="142"/>
      <c r="E118" s="142"/>
      <c r="F118" s="142"/>
      <c r="G118" s="142"/>
      <c r="H118" s="142"/>
      <c r="I118" s="142"/>
      <c r="J118" s="142"/>
      <c r="K118" s="142"/>
      <c r="L118" s="138" t="s">
        <v>67</v>
      </c>
      <c r="M118" s="139" t="s">
        <v>45</v>
      </c>
      <c r="N118" s="71">
        <v>270</v>
      </c>
      <c r="O118" s="72"/>
      <c r="P118" s="73">
        <f>N118</f>
        <v>270</v>
      </c>
    </row>
    <row r="119" spans="1:18" ht="14.25" customHeight="1">
      <c r="A119" s="22"/>
      <c r="B119" s="22"/>
      <c r="C119" s="24"/>
      <c r="D119" s="24"/>
      <c r="E119" s="24"/>
      <c r="F119" s="24"/>
      <c r="G119" s="24"/>
      <c r="H119" s="24"/>
      <c r="I119" s="24"/>
      <c r="J119" s="24"/>
      <c r="K119" s="24"/>
      <c r="L119" s="24"/>
      <c r="M119" s="24"/>
      <c r="N119" s="25"/>
      <c r="O119" s="26"/>
      <c r="P119" s="27"/>
    </row>
    <row r="120" spans="1:18" ht="9.75" customHeight="1"/>
    <row r="121" spans="1:18" ht="40.5" customHeight="1">
      <c r="A121" s="140" t="s">
        <v>113</v>
      </c>
      <c r="B121" s="140"/>
      <c r="C121" s="140"/>
      <c r="D121" s="140"/>
      <c r="E121" s="140"/>
      <c r="F121" s="140"/>
      <c r="G121" s="140"/>
      <c r="H121" s="140"/>
      <c r="I121" s="140"/>
      <c r="J121" s="140"/>
      <c r="K121" s="140"/>
      <c r="L121" s="108"/>
      <c r="M121" s="109" t="s">
        <v>82</v>
      </c>
      <c r="N121" s="110"/>
      <c r="O121" s="106" t="s">
        <v>83</v>
      </c>
      <c r="P121" s="106"/>
    </row>
    <row r="122" spans="1:18" s="28" customFormat="1" ht="9.75" customHeight="1">
      <c r="A122" s="103" t="s">
        <v>114</v>
      </c>
      <c r="B122" s="111"/>
      <c r="C122" s="111"/>
      <c r="D122" s="111"/>
      <c r="E122" s="111"/>
      <c r="F122" s="111"/>
      <c r="G122" s="111"/>
      <c r="H122" s="111"/>
      <c r="I122" s="111"/>
      <c r="J122" s="111"/>
      <c r="K122" s="111"/>
      <c r="L122" s="111"/>
      <c r="M122" s="112" t="s">
        <v>69</v>
      </c>
      <c r="N122" s="105"/>
      <c r="O122" s="120" t="s">
        <v>84</v>
      </c>
      <c r="P122" s="113"/>
    </row>
    <row r="123" spans="1:18" ht="24" hidden="1" customHeight="1">
      <c r="A123" s="114"/>
      <c r="B123" s="104"/>
      <c r="C123" s="104"/>
      <c r="D123" s="104"/>
      <c r="E123" s="104"/>
      <c r="F123" s="104"/>
      <c r="G123" s="104"/>
      <c r="H123" s="104"/>
      <c r="I123" s="104"/>
      <c r="J123" s="104"/>
      <c r="K123" s="104"/>
      <c r="L123" s="104"/>
      <c r="M123" s="102"/>
      <c r="N123" s="115"/>
      <c r="O123" s="102"/>
      <c r="P123" s="102"/>
    </row>
    <row r="124" spans="1:18" ht="23.25" customHeight="1">
      <c r="A124" s="116" t="s">
        <v>70</v>
      </c>
      <c r="B124" s="104"/>
      <c r="C124" s="104"/>
      <c r="D124" s="104"/>
      <c r="E124" s="104"/>
      <c r="F124" s="104"/>
      <c r="G124" s="104"/>
      <c r="H124" s="104"/>
      <c r="I124" s="104"/>
      <c r="J124" s="104"/>
      <c r="K124" s="104"/>
      <c r="L124" s="104"/>
      <c r="M124" s="102"/>
      <c r="N124" s="115"/>
      <c r="O124" s="102"/>
      <c r="P124" s="102"/>
    </row>
    <row r="125" spans="1:18" ht="21" customHeight="1">
      <c r="A125" s="117" t="s">
        <v>85</v>
      </c>
      <c r="B125" s="104"/>
      <c r="C125" s="104"/>
      <c r="D125" s="104"/>
      <c r="E125" s="104"/>
      <c r="F125" s="104"/>
      <c r="G125" s="104"/>
      <c r="H125" s="104"/>
      <c r="I125" s="104"/>
      <c r="J125" s="104"/>
      <c r="K125" s="104"/>
      <c r="L125" s="104"/>
      <c r="M125" s="102"/>
      <c r="N125" s="115"/>
      <c r="O125" s="102"/>
      <c r="P125" s="102"/>
    </row>
    <row r="126" spans="1:18" ht="31.5" customHeight="1">
      <c r="A126" s="140" t="s">
        <v>115</v>
      </c>
      <c r="B126" s="140"/>
      <c r="C126" s="140"/>
      <c r="D126" s="140"/>
      <c r="E126" s="140"/>
      <c r="F126" s="140"/>
      <c r="G126" s="140"/>
      <c r="H126" s="140"/>
      <c r="I126" s="140"/>
      <c r="J126" s="140"/>
      <c r="K126" s="107"/>
      <c r="L126" s="107"/>
      <c r="M126" s="109" t="s">
        <v>82</v>
      </c>
      <c r="N126" s="110"/>
      <c r="O126" s="119"/>
      <c r="P126" s="119" t="s">
        <v>86</v>
      </c>
    </row>
    <row r="127" spans="1:18" s="28" customFormat="1" ht="27" customHeight="1">
      <c r="A127" s="103" t="s">
        <v>71</v>
      </c>
      <c r="B127" s="111"/>
      <c r="C127" s="111"/>
      <c r="D127" s="111"/>
      <c r="E127" s="111"/>
      <c r="F127" s="111"/>
      <c r="G127" s="111"/>
      <c r="H127" s="111"/>
      <c r="I127" s="111"/>
      <c r="J127" s="111"/>
      <c r="K127" s="111"/>
      <c r="L127" s="111"/>
      <c r="M127" s="118" t="s">
        <v>69</v>
      </c>
      <c r="N127" s="103"/>
      <c r="O127" s="120" t="s">
        <v>84</v>
      </c>
      <c r="P127" s="105"/>
    </row>
    <row r="128" spans="1:18" ht="3" customHeight="1">
      <c r="B128" s="29"/>
      <c r="N128" s="104"/>
      <c r="P128" s="15"/>
    </row>
    <row r="129" spans="2:16">
      <c r="B129" s="13" t="s">
        <v>87</v>
      </c>
      <c r="P129" s="15"/>
    </row>
    <row r="130" spans="2:16">
      <c r="B130" s="13" t="s">
        <v>88</v>
      </c>
    </row>
    <row r="131" spans="2:16" ht="7.5" customHeight="1"/>
  </sheetData>
  <mergeCells count="82">
    <mergeCell ref="K9:P9"/>
    <mergeCell ref="B109:K109"/>
    <mergeCell ref="P49:P50"/>
    <mergeCell ref="B51:M51"/>
    <mergeCell ref="O18:P18"/>
    <mergeCell ref="D18:E18"/>
    <mergeCell ref="D19:E19"/>
    <mergeCell ref="L62:M62"/>
    <mergeCell ref="L63:M63"/>
    <mergeCell ref="B62:K62"/>
    <mergeCell ref="B63:K63"/>
    <mergeCell ref="B52:M52"/>
    <mergeCell ref="B53:M53"/>
    <mergeCell ref="B54:M54"/>
    <mergeCell ref="B55:M55"/>
    <mergeCell ref="B57:M57"/>
    <mergeCell ref="B58:M58"/>
    <mergeCell ref="B15:C15"/>
    <mergeCell ref="B17:C17"/>
    <mergeCell ref="I19:N19"/>
    <mergeCell ref="I18:N18"/>
    <mergeCell ref="B107:K107"/>
    <mergeCell ref="C30:P30"/>
    <mergeCell ref="B33:P33"/>
    <mergeCell ref="B35:P35"/>
    <mergeCell ref="B37:P37"/>
    <mergeCell ref="B38:P38"/>
    <mergeCell ref="A39:P39"/>
    <mergeCell ref="B41:P41"/>
    <mergeCell ref="B42:P42"/>
    <mergeCell ref="B43:P43"/>
    <mergeCell ref="B44:P44"/>
    <mergeCell ref="B46:P46"/>
    <mergeCell ref="K7:P7"/>
    <mergeCell ref="B36:P36"/>
    <mergeCell ref="B45:P45"/>
    <mergeCell ref="B56:M56"/>
    <mergeCell ref="A11:P11"/>
    <mergeCell ref="A12:P12"/>
    <mergeCell ref="B34:P34"/>
    <mergeCell ref="A20:P20"/>
    <mergeCell ref="B22:P22"/>
    <mergeCell ref="B23:P23"/>
    <mergeCell ref="B24:P24"/>
    <mergeCell ref="B25:P25"/>
    <mergeCell ref="B26:P26"/>
    <mergeCell ref="A29:B29"/>
    <mergeCell ref="C29:P29"/>
    <mergeCell ref="A30:B30"/>
    <mergeCell ref="P60:P61"/>
    <mergeCell ref="O62:P62"/>
    <mergeCell ref="O63:P63"/>
    <mergeCell ref="O64:P64"/>
    <mergeCell ref="L64:M64"/>
    <mergeCell ref="B64:K64"/>
    <mergeCell ref="B83:K83"/>
    <mergeCell ref="O65:P65"/>
    <mergeCell ref="B69:K69"/>
    <mergeCell ref="B70:K70"/>
    <mergeCell ref="B73:K73"/>
    <mergeCell ref="B75:K75"/>
    <mergeCell ref="B76:K76"/>
    <mergeCell ref="B78:K78"/>
    <mergeCell ref="B80:K80"/>
    <mergeCell ref="L65:M65"/>
    <mergeCell ref="B65:K65"/>
    <mergeCell ref="B103:K103"/>
    <mergeCell ref="B105:K105"/>
    <mergeCell ref="B98:K98"/>
    <mergeCell ref="B100:K100"/>
    <mergeCell ref="B85:K85"/>
    <mergeCell ref="B87:K87"/>
    <mergeCell ref="B89:K89"/>
    <mergeCell ref="B93:K93"/>
    <mergeCell ref="B95:K95"/>
    <mergeCell ref="B96:K96"/>
    <mergeCell ref="A121:K121"/>
    <mergeCell ref="A126:J126"/>
    <mergeCell ref="B112:K112"/>
    <mergeCell ref="B114:K114"/>
    <mergeCell ref="B116:K116"/>
    <mergeCell ref="B118:K118"/>
  </mergeCells>
  <pageMargins left="0.62992125984251968" right="0" top="0.59055118110236227" bottom="0.39370078740157483" header="0.31496062992125984" footer="0.31496062992125984"/>
  <pageSetup paperSize="9" scale="7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7110.</vt:lpstr>
      <vt:lpstr>'7110.'!Область_печати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Васильева</dc:creator>
  <cp:lastModifiedBy>Васильева</cp:lastModifiedBy>
  <cp:lastPrinted>2020-03-03T13:41:45Z</cp:lastPrinted>
  <dcterms:created xsi:type="dcterms:W3CDTF">2019-11-08T08:50:15Z</dcterms:created>
  <dcterms:modified xsi:type="dcterms:W3CDTF">2020-03-10T11:11:15Z</dcterms:modified>
</cp:coreProperties>
</file>