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4765" windowHeight="18030"/>
  </bookViews>
  <sheets>
    <sheet name="0611020" sheetId="1" r:id="rId1"/>
  </sheets>
  <calcPr calcId="114210" refMode="R1C1"/>
</workbook>
</file>

<file path=xl/calcChain.xml><?xml version="1.0" encoding="utf-8"?>
<calcChain xmlns="http://schemas.openxmlformats.org/spreadsheetml/2006/main">
  <c r="M117" i="1"/>
  <c r="K115"/>
  <c r="M115"/>
  <c r="M114"/>
  <c r="K113"/>
  <c r="M113"/>
  <c r="K112"/>
  <c r="M112"/>
  <c r="I111"/>
  <c r="M111"/>
  <c r="I92"/>
  <c r="I110"/>
  <c r="K92"/>
  <c r="K110"/>
  <c r="M110"/>
  <c r="M109"/>
  <c r="M108"/>
  <c r="M104"/>
  <c r="M103"/>
  <c r="M102"/>
  <c r="M100"/>
  <c r="M99"/>
  <c r="M97"/>
  <c r="M96"/>
  <c r="M95"/>
  <c r="M94"/>
  <c r="M93"/>
  <c r="M92"/>
  <c r="I91"/>
  <c r="K91"/>
  <c r="M91"/>
  <c r="M90"/>
  <c r="M89"/>
  <c r="M88"/>
  <c r="M87"/>
  <c r="M86"/>
  <c r="M85"/>
  <c r="M84"/>
  <c r="M83"/>
  <c r="I82"/>
  <c r="M82"/>
  <c r="M81"/>
  <c r="M80"/>
  <c r="M79"/>
  <c r="M78"/>
  <c r="L72"/>
  <c r="J72"/>
  <c r="H72"/>
  <c r="H59"/>
  <c r="J59"/>
  <c r="L59"/>
  <c r="L60"/>
  <c r="L61"/>
  <c r="H62"/>
  <c r="J62"/>
  <c r="L62"/>
  <c r="L63"/>
  <c r="J63"/>
  <c r="H63"/>
</calcChain>
</file>

<file path=xl/sharedStrings.xml><?xml version="1.0" encoding="utf-8"?>
<sst xmlns="http://schemas.openxmlformats.org/spreadsheetml/2006/main" count="236" uniqueCount="145">
  <si>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</si>
  <si>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</si>
  <si>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</si>
  <si>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</si>
  <si>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</si>
  <si>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Наказ/ розпорядчий документ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</si>
  <si>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</si>
  <si>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</si>
  <si>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</si>
  <si>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</si>
  <si>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 139</t>
  </si>
  <si>
    <t>Паспорт</t>
  </si>
  <si>
    <t>бюджетної програми місцевого бюджету на 2020 рік</t>
  </si>
  <si>
    <t>0600000</t>
  </si>
  <si>
    <t>Управління освіти Ужгородської міської ради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</si>
  <si>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</si>
  <si>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</si>
  <si>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</si>
  <si>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</si>
  <si>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0610000</t>
  </si>
  <si>
    <t>(найменування відповідального виконавця)</t>
  </si>
  <si>
    <t>0611020</t>
  </si>
  <si>
    <t>1020</t>
  </si>
  <si>
    <t>0921</t>
  </si>
  <si>
    <t>Надання  загальної середньої освіти закладами загальної середньої освіти  (у тому числі з дошкільними підрозділами (відділеннями, групами))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</si>
  <si>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</si>
  <si>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</si>
  <si>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</si>
  <si>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</si>
  <si>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</si>
  <si>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4.         </t>
  </si>
  <si>
    <t xml:space="preserve">Обсяг бюджетних призначень / бюджетних асигнувань  363 566 804,00 гривень, </t>
  </si>
  <si>
    <t>у тому числі загального фонду 350 021 002,00 гривень та спеціального фонду 13 545 802,00гривень.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</si>
  <si>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</si>
  <si>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</si>
  <si>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</si>
  <si>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</si>
  <si>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</si>
  <si>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XLІІ сесії Ужгородської міської ради VII скликання №1800 від 12.12.2019 «Про бюджет міста Ужгород на 2020рік»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</si>
  <si>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</si>
  <si>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</si>
  <si>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</si>
  <si>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змінами, </t>
  </si>
  <si>
    <t>наказ Міністерства освіти і науки України № 1147 від 10.07.2017</t>
  </si>
  <si>
    <t>Постанова КМУ від 21.02.2018 №88 "Деякі питання використання субвенції з державного бюджету місцевим бюджетам на надання державної підтримки особам з особливими освітніми потребами у 2018році" зі змінами.</t>
  </si>
  <si>
    <t xml:space="preserve">Рішення  XLІV сесії Ужгородської міської ради VII скликання №1894 від 13.02.2020 «Про зміни до бюджету міста Ужгород на 2020рік», рішення  XLVІ сесії Ужгородської міської ради VII скликання №1927 від 09.04.2020 «Про зміни до бюджету міста Ужгород на 2020рік», розпорядження міського голови від 25.05.2020 №236 «Про розподіл субвенції», рішення  XLVІІІ сесії Ужгородської міської ради VII скликання №1966 від 04.06.2020 «Про зміни до бюджету міста Ужгород на 2020рік», рішення  L сесії Ужгородської міської ради VII скликання №2041 від 23.07.2020 «Про зміни до бюджету міста Ужгород на 2020рік», рішення  LІ сесії ( 2 пленарне засідання) Ужгородської міської ради VII скликання №2142 від 15.09.2020 «Про зміни до бюджету міста Ужгород на 2020рік», 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</si>
  <si>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</si>
  <si>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</si>
  <si>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</si>
  <si>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</si>
  <si>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Реалізація єдиної державної політики у галузі освіти, підвищення якості освіти</t>
  </si>
  <si>
    <t>7.</t>
  </si>
  <si>
    <t xml:space="preserve">Мета бюджетної програми </t>
  </si>
  <si>
    <t>Забезпечення надання послуг з загальної середньої освіти в денних загальноосвітніх закладах та надання дошкільної освіти в НВК</t>
  </si>
  <si>
    <t>8.</t>
  </si>
  <si>
    <t>Завдання бюджетної програми</t>
  </si>
  <si>
    <t>Завдання</t>
  </si>
  <si>
    <t xml:space="preserve"> Забезпечити надання відповідних послуг денними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</si>
  <si>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 xml:space="preserve"> Забезпечення  оснащення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</si>
  <si>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 xml:space="preserve">Забезпечення закупівлі обладнання, інвентарю для фізкультурно-спортивних приміщень, засобів навчання, у тому числі навчально-методичної та навчальної літератури, зошитів з друкованою основою для ЗЗСО, що беруть участь у експеременті   </t>
  </si>
  <si>
    <t>Забезпечення придбання обладнання для їдалень (харчоблоків) комунальних закладів загальної середньої освіти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</si>
  <si>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</si>
  <si>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</si>
  <si>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</si>
  <si>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</si>
  <si>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</si>
  <si>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</si>
  <si>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Надання освіти  загальноосвітніми навчальними закладами та створення належних умов для надання на належному рівні дошкільної освіти та виховання дітей в НВК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</si>
  <si>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</si>
  <si>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</si>
  <si>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</si>
  <si>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бюджетної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</si>
  <si>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</si>
  <si>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</si>
  <si>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</si>
  <si>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</si>
  <si>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навчальних закладів (за ступенями)</t>
  </si>
  <si>
    <t>од.</t>
  </si>
  <si>
    <t>мережа загал.освіт.закл.</t>
  </si>
  <si>
    <t>Іст.</t>
  </si>
  <si>
    <t>І - ІІІст.</t>
  </si>
  <si>
    <t>гімназії</t>
  </si>
  <si>
    <t>Кількість класів (за ступенями шкіл)</t>
  </si>
  <si>
    <t>ІІ ст.</t>
  </si>
  <si>
    <t>ІІІ ст.</t>
  </si>
  <si>
    <t>Кількість дошкільних груп</t>
  </si>
  <si>
    <t>Кількість груп ГПД</t>
  </si>
  <si>
    <t>Середньорічна кількість педагогічних ставок</t>
  </si>
  <si>
    <t>штатний розпис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</si>
  <si>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</si>
  <si>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</si>
  <si>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</si>
  <si>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</si>
  <si>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>грн.</t>
  </si>
  <si>
    <t>кошторис</t>
  </si>
  <si>
    <t>Обсяг видатків на закупівлю дидактичних матеріалів для учнів початкових класів "Нова українська школа"</t>
  </si>
  <si>
    <t>Обсяг видатків на придбання  сучасних меблів  для початкових класів "Нова українська школа"</t>
  </si>
  <si>
    <t>Обсяг видатків на придбання  комп"ютерного обладнання для початкових класів "Нова українська школа"</t>
  </si>
  <si>
    <t xml:space="preserve">Обсяг видатків на закупівлю обладнання, інвентарю для фізкультурно-спортивних приміщень, засобів навчання </t>
  </si>
  <si>
    <t>Обсяг видатків на придбання обладнання для їдалень (харчоблоків)  закладів загальної середньої освіти</t>
  </si>
  <si>
    <t>Показники продукту</t>
  </si>
  <si>
    <t>Кількість учнів</t>
  </si>
  <si>
    <t>осіб</t>
  </si>
  <si>
    <t>Кількість дітей, що відвідують дошкільні групи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</si>
  <si>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</si>
  <si>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>од</t>
  </si>
  <si>
    <t xml:space="preserve">розрахунок </t>
  </si>
  <si>
    <t xml:space="preserve"> Кількість 1 класів в яких запроваджується "Нова українська школа"</t>
  </si>
  <si>
    <t xml:space="preserve">інформація про прогназовану кількість  1класів </t>
  </si>
  <si>
    <t xml:space="preserve"> Кількість одержувачів коштів на придбання  комп"ютерного обладнання для початкових класів "Нова українська школа"</t>
  </si>
  <si>
    <t>кількість установ в яких запроваджується "Нова українська школа"</t>
  </si>
  <si>
    <t xml:space="preserve"> Кількість учнів , яким будуть придбані  сучасні меблі  для початкових класів "Нова українська школа"</t>
  </si>
  <si>
    <t>інформація про прогназовану кількість учнів у 1класах</t>
  </si>
  <si>
    <t xml:space="preserve"> Кількість одержувачів коштів на закупівлю обладнання, інвентарю для фізкультурно-спортивних приміщень, засобів навчання</t>
  </si>
  <si>
    <t xml:space="preserve">інформація про заклад, що бере участь у експеременті     </t>
  </si>
  <si>
    <t xml:space="preserve"> Кількість одержувачів коштів на придбання обладнання для їдалень (харчоблоків)  закладів загальної середньої освіти</t>
  </si>
  <si>
    <t xml:space="preserve">додаток до листа погодженої пропозиції ОДА від 20.05.2020 №06-17/1182 </t>
  </si>
  <si>
    <t>Показники ефективності</t>
  </si>
  <si>
    <t>Витрати на перебування  1 дитини по загальному фонду, середньорічні</t>
  </si>
  <si>
    <t>Витрати на перебування  1 дитини по спеціальному фонду, середньорічні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</si>
  <si>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</si>
  <si>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>Середні витрати  на закупівлю дидактичних матеріалів для  одного початкового класу  "Нової української школи"</t>
  </si>
  <si>
    <t>Середні витрати на придбання  сучасних меблів  для одної установи де запроваджується "Нова українська школа"</t>
  </si>
  <si>
    <t>Середні витрати на придбання   комп"ютерного обладнання для одної установи де запроваджується "Нова українська школа"</t>
  </si>
  <si>
    <t xml:space="preserve"> Середні витрати на  закупівлю обладнання, інвентарю для фізкультурно-спортивних приміщень, засобів навчання</t>
  </si>
  <si>
    <t xml:space="preserve"> Середні витрати на  придбання обладнання для їдалень (харчоблоків)  закладів загальної середньої освіти</t>
  </si>
  <si>
    <t>Показники якості</t>
  </si>
  <si>
    <t>Кількість днів відвідування</t>
  </si>
  <si>
    <t>дн.</t>
  </si>
  <si>
    <t>статистичні дані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</si>
  <si>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</si>
  <si>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%</t>
  </si>
  <si>
    <t>Забезпеченість  універсальними навчально-комп"ютерними засобами, меблями  та дедактичним матеріалом для якісної, сучасної та доступної загальної середньої освіти "Нова українська школа"</t>
  </si>
  <si>
    <t>Забезпеченість УЗОШ №8 обладнанням, інвентарем для фізкультурно-спортивних приміщень, засобами навчання</t>
  </si>
  <si>
    <t>Відсоток виконаних угод для забезпечення обладнанням їдалень (харчоблоків)  закладів загальної середньої освіти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</si>
  <si>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</si>
  <si>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</si>
  <si>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</si>
  <si>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</si>
  <si>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 департаменту фінансів та бюджетної політики </t>
  </si>
  <si>
    <t>Л.ГАХ</t>
  </si>
  <si>
    <t>"            "</t>
  </si>
  <si>
    <t>вересня</t>
  </si>
  <si>
    <t>2020 року</t>
  </si>
  <si>
    <t>М.П.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</si>
</sst>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5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/>
    <xf numFmtId="0" fontId="1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31"/>
  <sheetViews>
    <sheetView tabSelected="1" workbookViewId="0"/>
  </sheetViews>
  <sheetFormatPr defaultRowHeight="12.75"/>
  <cols>
    <col min="1" max="1" width="6.7109375" style="3" customWidth="1"/>
    <col min="2" max="3" width="9.140625" style="3"/>
    <col min="4" max="4" width="8" style="3" customWidth="1"/>
    <col min="5" max="5" width="24.28515625" style="3" customWidth="1"/>
    <col min="6" max="6" width="7" style="3" customWidth="1"/>
    <col min="7" max="7" width="17.140625" style="3" customWidth="1"/>
    <col min="8" max="8" width="7.140625" style="3" customWidth="1"/>
    <col min="9" max="9" width="9.140625" style="3"/>
    <col min="10" max="10" width="18.7109375" style="3" customWidth="1"/>
    <col min="11" max="11" width="14.42578125" style="3" customWidth="1"/>
    <col min="12" max="12" width="5.140625" style="3" customWidth="1"/>
    <col min="13" max="13" width="13.5703125" style="3" customWidth="1"/>
    <col min="14" max="16384" width="9.140625" style="3"/>
  </cols>
  <sheetData>
    <row r="1" spans="1:14" ht="15.7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>
      <c r="A9" s="1"/>
      <c r="B9" s="1"/>
      <c r="C9" s="1"/>
      <c r="D9" s="1"/>
      <c r="E9" s="1"/>
      <c r="F9" s="1"/>
      <c r="G9" s="1"/>
      <c r="H9" s="1"/>
      <c r="I9" s="36" t="s">
        <v>6</v>
      </c>
      <c r="J9" s="36"/>
      <c r="K9" s="36"/>
      <c r="L9" s="36"/>
      <c r="M9" s="36"/>
      <c r="N9" s="1"/>
    </row>
    <row r="10" spans="1:14" ht="15">
      <c r="A10" s="1"/>
      <c r="B10" s="1"/>
      <c r="C10" s="1"/>
      <c r="D10" s="1"/>
      <c r="E10" s="1"/>
      <c r="F10" s="1"/>
      <c r="G10" s="1"/>
      <c r="H10" s="1"/>
      <c r="I10" s="90" t="s">
        <v>7</v>
      </c>
      <c r="J10" s="90"/>
      <c r="K10" s="90"/>
      <c r="L10" s="90"/>
      <c r="M10" s="90"/>
      <c r="N10" s="1"/>
    </row>
    <row r="11" spans="1:14" ht="15">
      <c r="A11" s="1"/>
      <c r="B11" s="1"/>
      <c r="C11" s="1"/>
      <c r="D11" s="1"/>
      <c r="E11" s="1"/>
      <c r="F11" s="1"/>
      <c r="G11" s="1"/>
      <c r="H11" s="1"/>
      <c r="I11" s="36" t="s">
        <v>8</v>
      </c>
      <c r="J11" s="36"/>
      <c r="K11" s="36"/>
      <c r="L11" s="36"/>
      <c r="M11" s="36"/>
      <c r="N11" s="1"/>
    </row>
    <row r="12" spans="1:14" ht="15">
      <c r="A12" s="1"/>
      <c r="B12" s="1"/>
      <c r="C12" s="1"/>
      <c r="D12" s="1"/>
      <c r="E12" s="1"/>
      <c r="F12" s="1"/>
      <c r="G12" s="1"/>
      <c r="H12" s="1"/>
      <c r="I12" s="91" t="s">
        <v>9</v>
      </c>
      <c r="J12" s="91"/>
      <c r="K12" s="91"/>
      <c r="L12" s="91"/>
      <c r="M12" s="91"/>
      <c r="N12" s="1"/>
    </row>
    <row r="13" spans="1:14" ht="15.75">
      <c r="A13" s="1"/>
      <c r="B13" s="1"/>
      <c r="C13" s="1"/>
      <c r="D13" s="1"/>
      <c r="E13" s="1"/>
      <c r="F13" s="1"/>
      <c r="G13" s="1"/>
      <c r="H13" s="1"/>
      <c r="I13" s="88">
        <v>44095</v>
      </c>
      <c r="J13" s="88"/>
      <c r="K13" s="88"/>
      <c r="L13" s="77" t="s">
        <v>10</v>
      </c>
      <c r="M13" s="77"/>
      <c r="N13" s="1"/>
    </row>
    <row r="14" spans="1:14" ht="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20.25">
      <c r="A15" s="89" t="s">
        <v>11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1"/>
    </row>
    <row r="16" spans="1:14" ht="20.25">
      <c r="A16" s="89" t="s">
        <v>12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1"/>
    </row>
    <row r="17" spans="1:48" ht="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48" ht="18.75">
      <c r="A18" s="1">
        <v>1</v>
      </c>
      <c r="B18" s="82" t="s">
        <v>13</v>
      </c>
      <c r="C18" s="82"/>
      <c r="D18" s="1"/>
      <c r="E18" s="83" t="s">
        <v>14</v>
      </c>
      <c r="F18" s="83"/>
      <c r="G18" s="83"/>
      <c r="H18" s="83"/>
      <c r="I18" s="83"/>
      <c r="J18" s="83"/>
      <c r="K18" s="5"/>
      <c r="L18" s="82" t="s">
        <v>15</v>
      </c>
      <c r="M18" s="82"/>
      <c r="N18" s="6"/>
    </row>
    <row r="19" spans="1:48" ht="48" customHeight="1">
      <c r="A19" s="1"/>
      <c r="B19" s="84" t="s">
        <v>16</v>
      </c>
      <c r="C19" s="84"/>
      <c r="D19" s="1"/>
      <c r="E19" s="87" t="s">
        <v>17</v>
      </c>
      <c r="F19" s="87"/>
      <c r="G19" s="87"/>
      <c r="H19" s="87"/>
      <c r="I19" s="87"/>
      <c r="J19" s="87"/>
      <c r="K19" s="7"/>
      <c r="L19" s="86" t="s">
        <v>18</v>
      </c>
      <c r="M19" s="86"/>
      <c r="N19" s="6"/>
    </row>
    <row r="20" spans="1:48" ht="18.75">
      <c r="A20" s="1">
        <v>2</v>
      </c>
      <c r="B20" s="82" t="s">
        <v>19</v>
      </c>
      <c r="C20" s="82"/>
      <c r="D20" s="1"/>
      <c r="E20" s="83" t="s">
        <v>14</v>
      </c>
      <c r="F20" s="83"/>
      <c r="G20" s="83"/>
      <c r="H20" s="83"/>
      <c r="I20" s="83"/>
      <c r="J20" s="83"/>
      <c r="K20" s="5"/>
      <c r="L20" s="82" t="s">
        <v>15</v>
      </c>
      <c r="M20" s="82"/>
      <c r="N20" s="6"/>
    </row>
    <row r="21" spans="1:48" ht="56.25" customHeight="1">
      <c r="A21" s="1"/>
      <c r="B21" s="84" t="s">
        <v>16</v>
      </c>
      <c r="C21" s="84"/>
      <c r="D21" s="1"/>
      <c r="E21" s="85" t="s">
        <v>20</v>
      </c>
      <c r="F21" s="85"/>
      <c r="G21" s="85"/>
      <c r="H21" s="85"/>
      <c r="I21" s="85"/>
      <c r="J21" s="85"/>
      <c r="K21" s="6"/>
      <c r="L21" s="86" t="s">
        <v>18</v>
      </c>
      <c r="M21" s="86"/>
      <c r="N21" s="6"/>
    </row>
    <row r="22" spans="1:48" ht="63" customHeight="1">
      <c r="A22" s="1">
        <v>3</v>
      </c>
      <c r="B22" s="78" t="s">
        <v>21</v>
      </c>
      <c r="C22" s="78"/>
      <c r="D22" s="9"/>
      <c r="E22" s="8" t="s">
        <v>22</v>
      </c>
      <c r="F22" s="10"/>
      <c r="G22" s="8" t="s">
        <v>23</v>
      </c>
      <c r="H22" s="10"/>
      <c r="I22" s="79" t="s">
        <v>24</v>
      </c>
      <c r="J22" s="79"/>
      <c r="K22" s="79"/>
      <c r="L22" s="11"/>
      <c r="M22" s="8" t="s">
        <v>25</v>
      </c>
      <c r="N22" s="12"/>
    </row>
    <row r="23" spans="1:48" ht="64.5" customHeight="1">
      <c r="A23" s="1"/>
      <c r="B23" s="80" t="s">
        <v>16</v>
      </c>
      <c r="C23" s="80"/>
      <c r="D23" s="13"/>
      <c r="E23" s="14" t="s">
        <v>26</v>
      </c>
      <c r="F23" s="13"/>
      <c r="G23" s="15" t="s">
        <v>27</v>
      </c>
      <c r="H23" s="13"/>
      <c r="I23" s="81" t="s">
        <v>28</v>
      </c>
      <c r="J23" s="81"/>
      <c r="K23" s="81"/>
      <c r="L23" s="13"/>
      <c r="M23" s="16" t="s">
        <v>29</v>
      </c>
      <c r="N23" s="1"/>
    </row>
    <row r="24" spans="1:48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48" ht="15.75" customHeight="1">
      <c r="A25" s="17" t="s">
        <v>30</v>
      </c>
      <c r="B25" s="76" t="s">
        <v>31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1"/>
    </row>
    <row r="26" spans="1:48" ht="18.75" customHeight="1">
      <c r="A26" s="1"/>
      <c r="B26" s="4" t="s">
        <v>32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48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.75">
      <c r="A28" s="18" t="s">
        <v>33</v>
      </c>
      <c r="B28" s="77" t="s">
        <v>34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"/>
    </row>
    <row r="29" spans="1:48" ht="15">
      <c r="A29" s="1"/>
      <c r="B29" s="19" t="s">
        <v>35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48" ht="15">
      <c r="A30" s="1"/>
      <c r="B30" s="19" t="s">
        <v>36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ht="15">
      <c r="A31" s="1"/>
      <c r="B31" s="19" t="s">
        <v>37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1:48" ht="15">
      <c r="A32" s="1"/>
      <c r="B32" s="19" t="s">
        <v>38</v>
      </c>
      <c r="C32" s="20"/>
      <c r="D32" s="20"/>
      <c r="E32" s="20"/>
      <c r="F32" s="20"/>
      <c r="G32" s="20"/>
      <c r="H32" s="21"/>
      <c r="I32" s="21"/>
      <c r="J32" s="21"/>
      <c r="K32" s="21"/>
      <c r="L32" s="21"/>
      <c r="M32" s="21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ht="15">
      <c r="A33" s="1"/>
      <c r="B33" s="75" t="s">
        <v>39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</row>
    <row r="34" spans="1:48" ht="15">
      <c r="A34" s="1"/>
      <c r="B34" s="75" t="s">
        <v>40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ht="15">
      <c r="A35" s="1"/>
      <c r="B35" s="75" t="s">
        <v>41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</row>
    <row r="36" spans="1:48" ht="17.25" customHeight="1">
      <c r="A36" s="1"/>
      <c r="B36" s="75" t="s">
        <v>42</v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</row>
    <row r="37" spans="1:48" ht="15">
      <c r="A37" s="1"/>
      <c r="B37" s="19" t="s">
        <v>43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</row>
    <row r="38" spans="1:48" ht="31.5" customHeight="1">
      <c r="A38" s="1"/>
      <c r="B38" s="75" t="s">
        <v>44</v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</row>
    <row r="39" spans="1:48" ht="91.5" customHeight="1">
      <c r="A39" s="1"/>
      <c r="B39" s="75" t="s">
        <v>45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</row>
    <row r="40" spans="1:48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.75">
      <c r="A41" s="22" t="s">
        <v>46</v>
      </c>
      <c r="B41" s="4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>
      <c r="A43" s="1"/>
      <c r="B43" s="23" t="s">
        <v>48</v>
      </c>
      <c r="C43" s="59" t="s">
        <v>49</v>
      </c>
      <c r="D43" s="72"/>
      <c r="E43" s="72"/>
      <c r="F43" s="72"/>
      <c r="G43" s="72"/>
      <c r="H43" s="72"/>
      <c r="I43" s="72"/>
      <c r="J43" s="72"/>
      <c r="K43" s="72"/>
      <c r="L43" s="72"/>
      <c r="M43" s="60"/>
      <c r="N43" s="1"/>
    </row>
    <row r="44" spans="1:48" ht="26.25" customHeight="1">
      <c r="A44" s="1"/>
      <c r="B44" s="24">
        <v>1</v>
      </c>
      <c r="C44" s="41" t="s">
        <v>50</v>
      </c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1"/>
    </row>
    <row r="45" spans="1:48" ht="28.5" customHeight="1">
      <c r="A45" s="22" t="s">
        <v>51</v>
      </c>
      <c r="B45" s="4" t="s">
        <v>52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6.25" customHeight="1">
      <c r="A46" s="1"/>
      <c r="B46" s="74" t="s">
        <v>53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"/>
    </row>
    <row r="47" spans="1:48" ht="15.75">
      <c r="A47" s="22" t="s">
        <v>54</v>
      </c>
      <c r="B47" s="4" t="s">
        <v>55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8" ht="15">
      <c r="A49" s="1"/>
      <c r="B49" s="23" t="s">
        <v>48</v>
      </c>
      <c r="C49" s="58" t="s">
        <v>56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1"/>
    </row>
    <row r="50" spans="1:18" ht="32.25" customHeight="1">
      <c r="A50" s="1"/>
      <c r="B50" s="23">
        <v>1</v>
      </c>
      <c r="C50" s="41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1"/>
    </row>
    <row r="51" spans="1:18" ht="32.25" customHeight="1">
      <c r="A51" s="1"/>
      <c r="B51" s="23">
        <v>2</v>
      </c>
      <c r="C51" s="41" t="s">
        <v>58</v>
      </c>
      <c r="D51" s="42"/>
      <c r="E51" s="42"/>
      <c r="F51" s="42"/>
      <c r="G51" s="42"/>
      <c r="H51" s="42"/>
      <c r="I51" s="42"/>
      <c r="J51" s="42"/>
      <c r="K51" s="42"/>
      <c r="L51" s="42"/>
      <c r="M51" s="43"/>
      <c r="N51" s="1"/>
    </row>
    <row r="52" spans="1:18" ht="33" customHeight="1">
      <c r="A52" s="1"/>
      <c r="B52" s="23">
        <v>3</v>
      </c>
      <c r="C52" s="41" t="s">
        <v>59</v>
      </c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1"/>
    </row>
    <row r="53" spans="1:18" ht="18.75" customHeight="1">
      <c r="A53" s="1"/>
      <c r="B53" s="23">
        <v>4</v>
      </c>
      <c r="C53" s="41" t="s">
        <v>60</v>
      </c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1"/>
    </row>
    <row r="54" spans="1:18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8" ht="15.75">
      <c r="A55" s="22" t="s">
        <v>61</v>
      </c>
      <c r="B55" s="4" t="s">
        <v>62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8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 t="s">
        <v>63</v>
      </c>
      <c r="N56" s="1"/>
      <c r="R56" s="25"/>
    </row>
    <row r="57" spans="1:18" ht="15">
      <c r="A57" s="1"/>
      <c r="B57" s="23" t="s">
        <v>48</v>
      </c>
      <c r="C57" s="58" t="s">
        <v>62</v>
      </c>
      <c r="D57" s="58"/>
      <c r="E57" s="58"/>
      <c r="F57" s="58"/>
      <c r="G57" s="58"/>
      <c r="H57" s="58" t="s">
        <v>64</v>
      </c>
      <c r="I57" s="58"/>
      <c r="J57" s="58" t="s">
        <v>65</v>
      </c>
      <c r="K57" s="58"/>
      <c r="L57" s="58" t="s">
        <v>66</v>
      </c>
      <c r="M57" s="58"/>
      <c r="N57" s="1"/>
    </row>
    <row r="58" spans="1:18" ht="15">
      <c r="A58" s="1"/>
      <c r="B58" s="23">
        <v>1</v>
      </c>
      <c r="C58" s="58">
        <v>2</v>
      </c>
      <c r="D58" s="58"/>
      <c r="E58" s="58"/>
      <c r="F58" s="58"/>
      <c r="G58" s="58"/>
      <c r="H58" s="58">
        <v>3</v>
      </c>
      <c r="I58" s="58"/>
      <c r="J58" s="58">
        <v>4</v>
      </c>
      <c r="K58" s="58"/>
      <c r="L58" s="58">
        <v>5</v>
      </c>
      <c r="M58" s="58"/>
      <c r="N58" s="1"/>
    </row>
    <row r="59" spans="1:18" ht="48" customHeight="1">
      <c r="A59" s="1"/>
      <c r="B59" s="23">
        <v>1</v>
      </c>
      <c r="C59" s="41" t="s">
        <v>67</v>
      </c>
      <c r="D59" s="68"/>
      <c r="E59" s="68"/>
      <c r="F59" s="68"/>
      <c r="G59" s="45"/>
      <c r="H59" s="53">
        <f>345029469-425588+3965000+65392</f>
        <v>348634273</v>
      </c>
      <c r="I59" s="53"/>
      <c r="J59" s="53">
        <f>7881830+41900</f>
        <v>7923730</v>
      </c>
      <c r="K59" s="53"/>
      <c r="L59" s="53">
        <f>H59+J59</f>
        <v>356558003</v>
      </c>
      <c r="M59" s="58"/>
      <c r="N59" s="1"/>
    </row>
    <row r="60" spans="1:18" ht="48" customHeight="1">
      <c r="A60" s="1"/>
      <c r="B60" s="24">
        <v>2</v>
      </c>
      <c r="C60" s="41" t="s">
        <v>58</v>
      </c>
      <c r="D60" s="68"/>
      <c r="E60" s="68"/>
      <c r="F60" s="68"/>
      <c r="G60" s="45"/>
      <c r="H60" s="73">
        <v>968286</v>
      </c>
      <c r="I60" s="73"/>
      <c r="J60" s="73">
        <v>3391000</v>
      </c>
      <c r="K60" s="73"/>
      <c r="L60" s="73">
        <f>H60+J60</f>
        <v>4359286</v>
      </c>
      <c r="M60" s="71"/>
      <c r="N60" s="1"/>
    </row>
    <row r="61" spans="1:18" ht="63" customHeight="1">
      <c r="A61" s="1"/>
      <c r="B61" s="23">
        <v>3</v>
      </c>
      <c r="C61" s="41" t="s">
        <v>59</v>
      </c>
      <c r="D61" s="68"/>
      <c r="E61" s="68"/>
      <c r="F61" s="68"/>
      <c r="G61" s="45"/>
      <c r="H61" s="73">
        <v>149715</v>
      </c>
      <c r="I61" s="73"/>
      <c r="J61" s="73">
        <v>100000</v>
      </c>
      <c r="K61" s="73"/>
      <c r="L61" s="73">
        <f>H61+J61</f>
        <v>249715</v>
      </c>
      <c r="M61" s="71"/>
      <c r="N61" s="1"/>
    </row>
    <row r="62" spans="1:18" ht="33.75" customHeight="1">
      <c r="A62" s="1"/>
      <c r="B62" s="24">
        <v>4</v>
      </c>
      <c r="C62" s="41" t="s">
        <v>60</v>
      </c>
      <c r="D62" s="68"/>
      <c r="E62" s="68"/>
      <c r="F62" s="68"/>
      <c r="G62" s="45"/>
      <c r="H62" s="73">
        <f>486700-65392-152580</f>
        <v>268728</v>
      </c>
      <c r="I62" s="73"/>
      <c r="J62" s="73">
        <f>1913100+65392+152580</f>
        <v>2131072</v>
      </c>
      <c r="K62" s="73"/>
      <c r="L62" s="73">
        <f>H62+J62</f>
        <v>2399800</v>
      </c>
      <c r="M62" s="71"/>
      <c r="N62" s="1"/>
    </row>
    <row r="63" spans="1:18" ht="15">
      <c r="A63" s="1"/>
      <c r="B63" s="59" t="s">
        <v>66</v>
      </c>
      <c r="C63" s="72"/>
      <c r="D63" s="72"/>
      <c r="E63" s="72"/>
      <c r="F63" s="72"/>
      <c r="G63" s="60"/>
      <c r="H63" s="48">
        <f>H59+H60+H61+H62</f>
        <v>350021002</v>
      </c>
      <c r="I63" s="49"/>
      <c r="J63" s="48">
        <f>J59+J60+J61+J62</f>
        <v>13545802</v>
      </c>
      <c r="K63" s="49"/>
      <c r="L63" s="48">
        <f>L59+L60+L61+L62</f>
        <v>363566804</v>
      </c>
      <c r="M63" s="49"/>
      <c r="N63" s="1"/>
    </row>
    <row r="64" spans="1:18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>
      <c r="A65" s="22" t="s">
        <v>68</v>
      </c>
      <c r="B65" s="4" t="s">
        <v>69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 t="s">
        <v>63</v>
      </c>
      <c r="N67" s="1"/>
    </row>
    <row r="68" spans="1:14" ht="15">
      <c r="A68" s="1"/>
      <c r="B68" s="23" t="s">
        <v>48</v>
      </c>
      <c r="C68" s="58" t="s">
        <v>70</v>
      </c>
      <c r="D68" s="58"/>
      <c r="E68" s="58"/>
      <c r="F68" s="58"/>
      <c r="G68" s="58"/>
      <c r="H68" s="58" t="s">
        <v>64</v>
      </c>
      <c r="I68" s="58"/>
      <c r="J68" s="58" t="s">
        <v>65</v>
      </c>
      <c r="K68" s="58"/>
      <c r="L68" s="58" t="s">
        <v>66</v>
      </c>
      <c r="M68" s="58"/>
      <c r="N68" s="1"/>
    </row>
    <row r="69" spans="1:14" ht="15">
      <c r="A69" s="1"/>
      <c r="B69" s="23">
        <v>1</v>
      </c>
      <c r="C69" s="58">
        <v>2</v>
      </c>
      <c r="D69" s="58"/>
      <c r="E69" s="58"/>
      <c r="F69" s="58"/>
      <c r="G69" s="58"/>
      <c r="H69" s="58">
        <v>3</v>
      </c>
      <c r="I69" s="58"/>
      <c r="J69" s="58">
        <v>4</v>
      </c>
      <c r="K69" s="58"/>
      <c r="L69" s="58">
        <v>5</v>
      </c>
      <c r="M69" s="58"/>
      <c r="N69" s="1"/>
    </row>
    <row r="70" spans="1:14" ht="17.25" customHeight="1">
      <c r="A70" s="1"/>
      <c r="B70" s="23"/>
      <c r="C70" s="41"/>
      <c r="D70" s="42"/>
      <c r="E70" s="42"/>
      <c r="F70" s="42"/>
      <c r="G70" s="43"/>
      <c r="H70" s="53"/>
      <c r="I70" s="53"/>
      <c r="J70" s="58"/>
      <c r="K70" s="58"/>
      <c r="L70" s="53"/>
      <c r="M70" s="58"/>
      <c r="N70" s="1"/>
    </row>
    <row r="71" spans="1:14" ht="15">
      <c r="A71" s="1"/>
      <c r="B71" s="26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1"/>
    </row>
    <row r="72" spans="1:14" ht="15">
      <c r="A72" s="1"/>
      <c r="B72" s="59" t="s">
        <v>66</v>
      </c>
      <c r="C72" s="72"/>
      <c r="D72" s="72"/>
      <c r="E72" s="72"/>
      <c r="F72" s="72"/>
      <c r="G72" s="60"/>
      <c r="H72" s="53">
        <f>H70</f>
        <v>0</v>
      </c>
      <c r="I72" s="58"/>
      <c r="J72" s="53">
        <f>J70</f>
        <v>0</v>
      </c>
      <c r="K72" s="58"/>
      <c r="L72" s="53">
        <f>L70</f>
        <v>0</v>
      </c>
      <c r="M72" s="58"/>
      <c r="N72" s="1"/>
    </row>
    <row r="73" spans="1:14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>
      <c r="A74" s="1">
        <v>11</v>
      </c>
      <c r="B74" s="1" t="s">
        <v>71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45">
      <c r="A75" s="22"/>
      <c r="B75" s="24" t="s">
        <v>48</v>
      </c>
      <c r="C75" s="71" t="s">
        <v>72</v>
      </c>
      <c r="D75" s="71"/>
      <c r="E75" s="71"/>
      <c r="F75" s="27" t="s">
        <v>73</v>
      </c>
      <c r="G75" s="71" t="s">
        <v>74</v>
      </c>
      <c r="H75" s="71"/>
      <c r="I75" s="71" t="s">
        <v>64</v>
      </c>
      <c r="J75" s="71"/>
      <c r="K75" s="71" t="s">
        <v>65</v>
      </c>
      <c r="L75" s="71"/>
      <c r="M75" s="69" t="s">
        <v>66</v>
      </c>
      <c r="N75" s="70"/>
    </row>
    <row r="76" spans="1:14" ht="15">
      <c r="A76" s="1"/>
      <c r="B76" s="23">
        <v>1</v>
      </c>
      <c r="C76" s="58">
        <v>2</v>
      </c>
      <c r="D76" s="58"/>
      <c r="E76" s="58"/>
      <c r="F76" s="28">
        <v>3</v>
      </c>
      <c r="G76" s="58">
        <v>4</v>
      </c>
      <c r="H76" s="58"/>
      <c r="I76" s="58">
        <v>5</v>
      </c>
      <c r="J76" s="58"/>
      <c r="K76" s="58">
        <v>6</v>
      </c>
      <c r="L76" s="58"/>
      <c r="M76" s="59">
        <v>7</v>
      </c>
      <c r="N76" s="60"/>
    </row>
    <row r="77" spans="1:14" ht="15">
      <c r="A77" s="1"/>
      <c r="B77" s="29">
        <v>1</v>
      </c>
      <c r="C77" s="54" t="s">
        <v>75</v>
      </c>
      <c r="D77" s="66"/>
      <c r="E77" s="67"/>
      <c r="F77" s="30"/>
      <c r="G77" s="58"/>
      <c r="H77" s="58"/>
      <c r="I77" s="58"/>
      <c r="J77" s="58"/>
      <c r="K77" s="58"/>
      <c r="L77" s="58"/>
      <c r="M77" s="59"/>
      <c r="N77" s="60"/>
    </row>
    <row r="78" spans="1:14" ht="27" customHeight="1">
      <c r="A78" s="1"/>
      <c r="B78" s="23">
        <v>1</v>
      </c>
      <c r="C78" s="44" t="s">
        <v>76</v>
      </c>
      <c r="D78" s="68"/>
      <c r="E78" s="45"/>
      <c r="F78" s="28" t="s">
        <v>77</v>
      </c>
      <c r="G78" s="41" t="s">
        <v>78</v>
      </c>
      <c r="H78" s="43"/>
      <c r="I78" s="58">
        <v>27</v>
      </c>
      <c r="J78" s="58"/>
      <c r="K78" s="58">
        <v>4</v>
      </c>
      <c r="L78" s="58"/>
      <c r="M78" s="59">
        <f t="shared" ref="M78:M97" si="0">I78+K78</f>
        <v>31</v>
      </c>
      <c r="N78" s="60"/>
    </row>
    <row r="79" spans="1:14" ht="23.25" customHeight="1">
      <c r="A79" s="1"/>
      <c r="B79" s="23"/>
      <c r="C79" s="44" t="s">
        <v>79</v>
      </c>
      <c r="D79" s="68"/>
      <c r="E79" s="45"/>
      <c r="F79" s="28" t="s">
        <v>77</v>
      </c>
      <c r="G79" s="41" t="s">
        <v>78</v>
      </c>
      <c r="H79" s="43"/>
      <c r="I79" s="58">
        <v>6</v>
      </c>
      <c r="J79" s="58"/>
      <c r="K79" s="58">
        <v>4</v>
      </c>
      <c r="L79" s="58"/>
      <c r="M79" s="59">
        <f t="shared" si="0"/>
        <v>10</v>
      </c>
      <c r="N79" s="60"/>
    </row>
    <row r="80" spans="1:14" ht="18.75" customHeight="1">
      <c r="A80" s="1"/>
      <c r="B80" s="23"/>
      <c r="C80" s="44" t="s">
        <v>80</v>
      </c>
      <c r="D80" s="68"/>
      <c r="E80" s="45"/>
      <c r="F80" s="28" t="s">
        <v>77</v>
      </c>
      <c r="G80" s="41" t="s">
        <v>78</v>
      </c>
      <c r="H80" s="43"/>
      <c r="I80" s="58">
        <v>15</v>
      </c>
      <c r="J80" s="58"/>
      <c r="K80" s="58"/>
      <c r="L80" s="58"/>
      <c r="M80" s="59">
        <f t="shared" si="0"/>
        <v>15</v>
      </c>
      <c r="N80" s="60"/>
    </row>
    <row r="81" spans="1:14" ht="21" customHeight="1">
      <c r="A81" s="1"/>
      <c r="B81" s="23"/>
      <c r="C81" s="44" t="s">
        <v>81</v>
      </c>
      <c r="D81" s="68"/>
      <c r="E81" s="45"/>
      <c r="F81" s="28" t="s">
        <v>77</v>
      </c>
      <c r="G81" s="41" t="s">
        <v>78</v>
      </c>
      <c r="H81" s="43"/>
      <c r="I81" s="58">
        <v>6</v>
      </c>
      <c r="J81" s="58"/>
      <c r="K81" s="58"/>
      <c r="L81" s="58"/>
      <c r="M81" s="59">
        <f t="shared" si="0"/>
        <v>6</v>
      </c>
      <c r="N81" s="60"/>
    </row>
    <row r="82" spans="1:14" ht="22.5" customHeight="1">
      <c r="A82" s="1"/>
      <c r="B82" s="23">
        <v>3</v>
      </c>
      <c r="C82" s="44" t="s">
        <v>82</v>
      </c>
      <c r="D82" s="68"/>
      <c r="E82" s="45"/>
      <c r="F82" s="28" t="s">
        <v>77</v>
      </c>
      <c r="G82" s="41" t="s">
        <v>78</v>
      </c>
      <c r="H82" s="43"/>
      <c r="I82" s="58">
        <f>I83+I84+I85</f>
        <v>554</v>
      </c>
      <c r="J82" s="58"/>
      <c r="K82" s="58"/>
      <c r="L82" s="58"/>
      <c r="M82" s="59">
        <f t="shared" si="0"/>
        <v>554</v>
      </c>
      <c r="N82" s="60"/>
    </row>
    <row r="83" spans="1:14" ht="18" customHeight="1">
      <c r="A83" s="1"/>
      <c r="B83" s="23"/>
      <c r="C83" s="41" t="s">
        <v>79</v>
      </c>
      <c r="D83" s="42"/>
      <c r="E83" s="43"/>
      <c r="F83" s="28" t="s">
        <v>77</v>
      </c>
      <c r="G83" s="41" t="s">
        <v>78</v>
      </c>
      <c r="H83" s="43"/>
      <c r="I83" s="58">
        <v>232</v>
      </c>
      <c r="J83" s="58"/>
      <c r="K83" s="58"/>
      <c r="L83" s="58"/>
      <c r="M83" s="59">
        <f t="shared" si="0"/>
        <v>232</v>
      </c>
      <c r="N83" s="60"/>
    </row>
    <row r="84" spans="1:14" ht="21" customHeight="1">
      <c r="A84" s="1"/>
      <c r="B84" s="23"/>
      <c r="C84" s="41" t="s">
        <v>83</v>
      </c>
      <c r="D84" s="42"/>
      <c r="E84" s="43"/>
      <c r="F84" s="28" t="s">
        <v>77</v>
      </c>
      <c r="G84" s="41" t="s">
        <v>78</v>
      </c>
      <c r="H84" s="43"/>
      <c r="I84" s="58">
        <v>263</v>
      </c>
      <c r="J84" s="58"/>
      <c r="K84" s="58"/>
      <c r="L84" s="58"/>
      <c r="M84" s="59">
        <f t="shared" si="0"/>
        <v>263</v>
      </c>
      <c r="N84" s="60"/>
    </row>
    <row r="85" spans="1:14" ht="18.75" customHeight="1">
      <c r="A85" s="1"/>
      <c r="B85" s="23"/>
      <c r="C85" s="41" t="s">
        <v>84</v>
      </c>
      <c r="D85" s="42"/>
      <c r="E85" s="43"/>
      <c r="F85" s="28" t="s">
        <v>77</v>
      </c>
      <c r="G85" s="41" t="s">
        <v>78</v>
      </c>
      <c r="H85" s="43"/>
      <c r="I85" s="58">
        <v>59</v>
      </c>
      <c r="J85" s="58"/>
      <c r="K85" s="58"/>
      <c r="L85" s="58"/>
      <c r="M85" s="59">
        <f t="shared" si="0"/>
        <v>59</v>
      </c>
      <c r="N85" s="60"/>
    </row>
    <row r="86" spans="1:14" ht="23.25" customHeight="1">
      <c r="A86" s="1"/>
      <c r="B86" s="23">
        <v>5</v>
      </c>
      <c r="C86" s="41" t="s">
        <v>85</v>
      </c>
      <c r="D86" s="42"/>
      <c r="E86" s="43"/>
      <c r="F86" s="28" t="s">
        <v>77</v>
      </c>
      <c r="G86" s="41" t="s">
        <v>78</v>
      </c>
      <c r="H86" s="43"/>
      <c r="I86" s="58">
        <v>32</v>
      </c>
      <c r="J86" s="58"/>
      <c r="K86" s="58"/>
      <c r="L86" s="58"/>
      <c r="M86" s="59">
        <f t="shared" si="0"/>
        <v>32</v>
      </c>
      <c r="N86" s="60"/>
    </row>
    <row r="87" spans="1:14" ht="15" customHeight="1">
      <c r="A87" s="1"/>
      <c r="B87" s="23">
        <v>6</v>
      </c>
      <c r="C87" s="41" t="s">
        <v>86</v>
      </c>
      <c r="D87" s="42"/>
      <c r="E87" s="43"/>
      <c r="F87" s="28" t="s">
        <v>77</v>
      </c>
      <c r="G87" s="41" t="s">
        <v>78</v>
      </c>
      <c r="H87" s="43"/>
      <c r="I87" s="58">
        <v>139</v>
      </c>
      <c r="J87" s="58"/>
      <c r="K87" s="58"/>
      <c r="L87" s="58"/>
      <c r="M87" s="59">
        <f t="shared" si="0"/>
        <v>139</v>
      </c>
      <c r="N87" s="60"/>
    </row>
    <row r="88" spans="1:14" ht="32.25" customHeight="1">
      <c r="A88" s="1"/>
      <c r="B88" s="23">
        <v>7</v>
      </c>
      <c r="C88" s="41" t="s">
        <v>87</v>
      </c>
      <c r="D88" s="42"/>
      <c r="E88" s="43"/>
      <c r="F88" s="28" t="s">
        <v>77</v>
      </c>
      <c r="G88" s="41" t="s">
        <v>88</v>
      </c>
      <c r="H88" s="43"/>
      <c r="I88" s="58">
        <v>1651</v>
      </c>
      <c r="J88" s="58"/>
      <c r="K88" s="58">
        <v>2.97</v>
      </c>
      <c r="L88" s="58"/>
      <c r="M88" s="59">
        <f t="shared" si="0"/>
        <v>1653.97</v>
      </c>
      <c r="N88" s="60"/>
    </row>
    <row r="89" spans="1:14" ht="28.5" customHeight="1">
      <c r="A89" s="1"/>
      <c r="B89" s="23">
        <v>8</v>
      </c>
      <c r="C89" s="41" t="s">
        <v>89</v>
      </c>
      <c r="D89" s="42"/>
      <c r="E89" s="43"/>
      <c r="F89" s="28" t="s">
        <v>77</v>
      </c>
      <c r="G89" s="41" t="s">
        <v>88</v>
      </c>
      <c r="H89" s="43"/>
      <c r="I89" s="58">
        <v>189.8</v>
      </c>
      <c r="J89" s="58"/>
      <c r="K89" s="58">
        <v>0.25</v>
      </c>
      <c r="L89" s="58"/>
      <c r="M89" s="59">
        <f t="shared" si="0"/>
        <v>190.05</v>
      </c>
      <c r="N89" s="60"/>
    </row>
    <row r="90" spans="1:14" ht="30.75" customHeight="1">
      <c r="A90" s="1"/>
      <c r="B90" s="23">
        <v>9</v>
      </c>
      <c r="C90" s="41" t="s">
        <v>90</v>
      </c>
      <c r="D90" s="42"/>
      <c r="E90" s="43"/>
      <c r="F90" s="28" t="s">
        <v>77</v>
      </c>
      <c r="G90" s="41" t="s">
        <v>88</v>
      </c>
      <c r="H90" s="43"/>
      <c r="I90" s="58">
        <v>578.5</v>
      </c>
      <c r="J90" s="58"/>
      <c r="K90" s="58">
        <v>2</v>
      </c>
      <c r="L90" s="58"/>
      <c r="M90" s="59">
        <f t="shared" si="0"/>
        <v>580.5</v>
      </c>
      <c r="N90" s="60"/>
    </row>
    <row r="91" spans="1:14" ht="33" customHeight="1">
      <c r="A91" s="1"/>
      <c r="B91" s="23">
        <v>10</v>
      </c>
      <c r="C91" s="41" t="s">
        <v>91</v>
      </c>
      <c r="D91" s="42"/>
      <c r="E91" s="43"/>
      <c r="F91" s="28" t="s">
        <v>77</v>
      </c>
      <c r="G91" s="41" t="s">
        <v>88</v>
      </c>
      <c r="H91" s="43"/>
      <c r="I91" s="58">
        <f>I90+I89+I88</f>
        <v>2419.3000000000002</v>
      </c>
      <c r="J91" s="58"/>
      <c r="K91" s="58">
        <f>K90+K89+K88</f>
        <v>5.2200000000000006</v>
      </c>
      <c r="L91" s="58"/>
      <c r="M91" s="59">
        <f t="shared" si="0"/>
        <v>2424.52</v>
      </c>
      <c r="N91" s="60"/>
    </row>
    <row r="92" spans="1:14" ht="66" customHeight="1">
      <c r="A92" s="1"/>
      <c r="B92" s="23">
        <v>11</v>
      </c>
      <c r="C92" s="41" t="s">
        <v>92</v>
      </c>
      <c r="D92" s="42"/>
      <c r="E92" s="43"/>
      <c r="F92" s="28" t="s">
        <v>93</v>
      </c>
      <c r="G92" s="41" t="s">
        <v>94</v>
      </c>
      <c r="H92" s="43"/>
      <c r="I92" s="53">
        <f>486300+118820</f>
        <v>605120</v>
      </c>
      <c r="J92" s="53"/>
      <c r="K92" s="53">
        <f>283030-22700+41900</f>
        <v>302230</v>
      </c>
      <c r="L92" s="53"/>
      <c r="M92" s="53">
        <f t="shared" si="0"/>
        <v>907350</v>
      </c>
      <c r="N92" s="53"/>
    </row>
    <row r="93" spans="1:14" ht="45.75" customHeight="1">
      <c r="A93" s="1"/>
      <c r="B93" s="23">
        <v>12</v>
      </c>
      <c r="C93" s="41" t="s">
        <v>95</v>
      </c>
      <c r="D93" s="42"/>
      <c r="E93" s="43"/>
      <c r="F93" s="28" t="s">
        <v>93</v>
      </c>
      <c r="G93" s="41" t="s">
        <v>94</v>
      </c>
      <c r="H93" s="43"/>
      <c r="I93" s="53">
        <v>968286</v>
      </c>
      <c r="J93" s="53"/>
      <c r="K93" s="53"/>
      <c r="L93" s="53"/>
      <c r="M93" s="53">
        <f t="shared" si="0"/>
        <v>968286</v>
      </c>
      <c r="N93" s="53"/>
    </row>
    <row r="94" spans="1:14" ht="45" customHeight="1">
      <c r="A94" s="1"/>
      <c r="B94" s="23">
        <v>13</v>
      </c>
      <c r="C94" s="41" t="s">
        <v>96</v>
      </c>
      <c r="D94" s="42"/>
      <c r="E94" s="43"/>
      <c r="F94" s="28" t="s">
        <v>93</v>
      </c>
      <c r="G94" s="41" t="s">
        <v>94</v>
      </c>
      <c r="H94" s="43"/>
      <c r="I94" s="53"/>
      <c r="J94" s="53"/>
      <c r="K94" s="53">
        <v>2510000</v>
      </c>
      <c r="L94" s="53"/>
      <c r="M94" s="53">
        <f t="shared" si="0"/>
        <v>2510000</v>
      </c>
      <c r="N94" s="53"/>
    </row>
    <row r="95" spans="1:14" ht="45" customHeight="1">
      <c r="A95" s="1"/>
      <c r="B95" s="23">
        <v>14</v>
      </c>
      <c r="C95" s="41" t="s">
        <v>97</v>
      </c>
      <c r="D95" s="42"/>
      <c r="E95" s="43"/>
      <c r="F95" s="28" t="s">
        <v>93</v>
      </c>
      <c r="G95" s="41" t="s">
        <v>94</v>
      </c>
      <c r="H95" s="43"/>
      <c r="I95" s="53"/>
      <c r="J95" s="53"/>
      <c r="K95" s="53">
        <v>881000</v>
      </c>
      <c r="L95" s="53"/>
      <c r="M95" s="53">
        <f t="shared" si="0"/>
        <v>881000</v>
      </c>
      <c r="N95" s="53"/>
    </row>
    <row r="96" spans="1:14" ht="49.5" customHeight="1">
      <c r="A96" s="1"/>
      <c r="B96" s="23">
        <v>15</v>
      </c>
      <c r="C96" s="41" t="s">
        <v>98</v>
      </c>
      <c r="D96" s="42"/>
      <c r="E96" s="43"/>
      <c r="F96" s="28" t="s">
        <v>93</v>
      </c>
      <c r="G96" s="41" t="s">
        <v>94</v>
      </c>
      <c r="H96" s="43"/>
      <c r="I96" s="53">
        <v>149715</v>
      </c>
      <c r="J96" s="53"/>
      <c r="K96" s="53">
        <v>100000</v>
      </c>
      <c r="L96" s="53"/>
      <c r="M96" s="53">
        <f t="shared" si="0"/>
        <v>249715</v>
      </c>
      <c r="N96" s="53"/>
    </row>
    <row r="97" spans="1:14" ht="49.5" customHeight="1">
      <c r="A97" s="1"/>
      <c r="B97" s="23">
        <v>16</v>
      </c>
      <c r="C97" s="41" t="s">
        <v>99</v>
      </c>
      <c r="D97" s="42"/>
      <c r="E97" s="43"/>
      <c r="F97" s="28" t="s">
        <v>93</v>
      </c>
      <c r="G97" s="41" t="s">
        <v>94</v>
      </c>
      <c r="H97" s="43"/>
      <c r="I97" s="53">
        <v>268728</v>
      </c>
      <c r="J97" s="53"/>
      <c r="K97" s="53">
        <v>2131072</v>
      </c>
      <c r="L97" s="53"/>
      <c r="M97" s="53">
        <f t="shared" si="0"/>
        <v>2399800</v>
      </c>
      <c r="N97" s="53"/>
    </row>
    <row r="98" spans="1:14" ht="15">
      <c r="A98" s="1"/>
      <c r="B98" s="29">
        <v>2</v>
      </c>
      <c r="C98" s="54" t="s">
        <v>100</v>
      </c>
      <c r="D98" s="66"/>
      <c r="E98" s="67"/>
      <c r="F98" s="31"/>
      <c r="G98" s="57"/>
      <c r="H98" s="57"/>
      <c r="I98" s="58"/>
      <c r="J98" s="58"/>
      <c r="K98" s="58"/>
      <c r="L98" s="58"/>
      <c r="M98" s="59"/>
      <c r="N98" s="60"/>
    </row>
    <row r="99" spans="1:14" ht="20.25" customHeight="1">
      <c r="A99" s="1"/>
      <c r="B99" s="23">
        <v>1</v>
      </c>
      <c r="C99" s="41" t="s">
        <v>101</v>
      </c>
      <c r="D99" s="42"/>
      <c r="E99" s="43"/>
      <c r="F99" s="28" t="s">
        <v>102</v>
      </c>
      <c r="G99" s="41" t="s">
        <v>78</v>
      </c>
      <c r="H99" s="43"/>
      <c r="I99" s="58">
        <v>16277</v>
      </c>
      <c r="J99" s="58"/>
      <c r="K99" s="58"/>
      <c r="L99" s="58"/>
      <c r="M99" s="59">
        <f>I99+K99</f>
        <v>16277</v>
      </c>
      <c r="N99" s="60"/>
    </row>
    <row r="100" spans="1:14" ht="32.25" customHeight="1">
      <c r="A100" s="1"/>
      <c r="B100" s="23">
        <v>2</v>
      </c>
      <c r="C100" s="41" t="s">
        <v>103</v>
      </c>
      <c r="D100" s="42"/>
      <c r="E100" s="43"/>
      <c r="F100" s="28" t="s">
        <v>102</v>
      </c>
      <c r="G100" s="41" t="s">
        <v>78</v>
      </c>
      <c r="H100" s="43"/>
      <c r="I100" s="58">
        <v>831</v>
      </c>
      <c r="J100" s="58"/>
      <c r="K100" s="58"/>
      <c r="L100" s="58"/>
      <c r="M100" s="59">
        <f>I100+K100</f>
        <v>831</v>
      </c>
      <c r="N100" s="60"/>
    </row>
    <row r="101" spans="1:14" ht="77.25" customHeight="1">
      <c r="A101" s="1"/>
      <c r="B101" s="23">
        <v>3</v>
      </c>
      <c r="C101" s="41" t="s">
        <v>104</v>
      </c>
      <c r="D101" s="42"/>
      <c r="E101" s="43"/>
      <c r="F101" s="28" t="s">
        <v>105</v>
      </c>
      <c r="G101" s="41" t="s">
        <v>106</v>
      </c>
      <c r="H101" s="43"/>
      <c r="I101" s="58">
        <v>14</v>
      </c>
      <c r="J101" s="58"/>
      <c r="K101" s="58">
        <v>14</v>
      </c>
      <c r="L101" s="58"/>
      <c r="M101" s="59">
        <v>14</v>
      </c>
      <c r="N101" s="60"/>
    </row>
    <row r="102" spans="1:14" ht="47.25" customHeight="1">
      <c r="A102" s="1"/>
      <c r="B102" s="23">
        <v>4</v>
      </c>
      <c r="C102" s="63" t="s">
        <v>107</v>
      </c>
      <c r="D102" s="64"/>
      <c r="E102" s="65"/>
      <c r="F102" s="28" t="s">
        <v>77</v>
      </c>
      <c r="G102" s="41" t="s">
        <v>108</v>
      </c>
      <c r="H102" s="43"/>
      <c r="I102" s="59">
        <v>56</v>
      </c>
      <c r="J102" s="60"/>
      <c r="K102" s="59"/>
      <c r="L102" s="60"/>
      <c r="M102" s="59">
        <f>I102+K102</f>
        <v>56</v>
      </c>
      <c r="N102" s="60"/>
    </row>
    <row r="103" spans="1:14" ht="45" customHeight="1">
      <c r="A103" s="1"/>
      <c r="B103" s="23">
        <v>5</v>
      </c>
      <c r="C103" s="41" t="s">
        <v>109</v>
      </c>
      <c r="D103" s="42"/>
      <c r="E103" s="43"/>
      <c r="F103" s="28" t="s">
        <v>77</v>
      </c>
      <c r="G103" s="41" t="s">
        <v>110</v>
      </c>
      <c r="H103" s="43"/>
      <c r="I103" s="59"/>
      <c r="J103" s="60"/>
      <c r="K103" s="59">
        <v>25</v>
      </c>
      <c r="L103" s="60"/>
      <c r="M103" s="59">
        <f>I103+K103</f>
        <v>25</v>
      </c>
      <c r="N103" s="60"/>
    </row>
    <row r="104" spans="1:14" ht="48" customHeight="1">
      <c r="A104" s="1"/>
      <c r="B104" s="23">
        <v>6</v>
      </c>
      <c r="C104" s="41" t="s">
        <v>111</v>
      </c>
      <c r="D104" s="42"/>
      <c r="E104" s="43"/>
      <c r="F104" s="28" t="s">
        <v>77</v>
      </c>
      <c r="G104" s="41" t="s">
        <v>112</v>
      </c>
      <c r="H104" s="43"/>
      <c r="I104" s="59"/>
      <c r="J104" s="60"/>
      <c r="K104" s="59">
        <v>1645</v>
      </c>
      <c r="L104" s="60"/>
      <c r="M104" s="59">
        <f>I104+K104</f>
        <v>1645</v>
      </c>
      <c r="N104" s="60"/>
    </row>
    <row r="105" spans="1:14" ht="48" customHeight="1">
      <c r="A105" s="1"/>
      <c r="B105" s="23">
        <v>7</v>
      </c>
      <c r="C105" s="41" t="s">
        <v>113</v>
      </c>
      <c r="D105" s="42"/>
      <c r="E105" s="43"/>
      <c r="F105" s="28" t="s">
        <v>77</v>
      </c>
      <c r="G105" s="41" t="s">
        <v>114</v>
      </c>
      <c r="H105" s="43"/>
      <c r="I105" s="59">
        <v>1</v>
      </c>
      <c r="J105" s="60"/>
      <c r="K105" s="59">
        <v>1</v>
      </c>
      <c r="L105" s="60"/>
      <c r="M105" s="59">
        <v>1</v>
      </c>
      <c r="N105" s="60"/>
    </row>
    <row r="106" spans="1:14" ht="60.75" customHeight="1">
      <c r="A106" s="1"/>
      <c r="B106" s="23">
        <v>8</v>
      </c>
      <c r="C106" s="41" t="s">
        <v>115</v>
      </c>
      <c r="D106" s="42"/>
      <c r="E106" s="43"/>
      <c r="F106" s="28" t="s">
        <v>77</v>
      </c>
      <c r="G106" s="41" t="s">
        <v>116</v>
      </c>
      <c r="H106" s="43"/>
      <c r="I106" s="59">
        <v>8</v>
      </c>
      <c r="J106" s="60"/>
      <c r="K106" s="59">
        <v>13</v>
      </c>
      <c r="L106" s="60"/>
      <c r="M106" s="59">
        <v>13</v>
      </c>
      <c r="N106" s="60"/>
    </row>
    <row r="107" spans="1:14" ht="21" customHeight="1">
      <c r="A107" s="1"/>
      <c r="B107" s="29">
        <v>3</v>
      </c>
      <c r="C107" s="54" t="s">
        <v>117</v>
      </c>
      <c r="D107" s="55"/>
      <c r="E107" s="56"/>
      <c r="F107" s="32"/>
      <c r="G107" s="57"/>
      <c r="H107" s="57"/>
      <c r="I107" s="58"/>
      <c r="J107" s="58"/>
      <c r="K107" s="58"/>
      <c r="L107" s="58"/>
      <c r="M107" s="59"/>
      <c r="N107" s="60"/>
    </row>
    <row r="108" spans="1:14" ht="29.25" customHeight="1">
      <c r="A108" s="1"/>
      <c r="B108" s="23">
        <v>1</v>
      </c>
      <c r="C108" s="41" t="s">
        <v>118</v>
      </c>
      <c r="D108" s="42"/>
      <c r="E108" s="43"/>
      <c r="F108" s="28" t="s">
        <v>93</v>
      </c>
      <c r="G108" s="44" t="s">
        <v>106</v>
      </c>
      <c r="H108" s="45"/>
      <c r="I108" s="53">
        <v>20378.439999999999</v>
      </c>
      <c r="J108" s="53"/>
      <c r="K108" s="53"/>
      <c r="L108" s="53"/>
      <c r="M108" s="48">
        <f t="shared" ref="M108:M115" si="1">I108+K108</f>
        <v>20378.439999999999</v>
      </c>
      <c r="N108" s="49"/>
    </row>
    <row r="109" spans="1:14" ht="30.75" customHeight="1">
      <c r="A109" s="1"/>
      <c r="B109" s="23">
        <v>2</v>
      </c>
      <c r="C109" s="41" t="s">
        <v>119</v>
      </c>
      <c r="D109" s="42"/>
      <c r="E109" s="43"/>
      <c r="F109" s="28" t="s">
        <v>93</v>
      </c>
      <c r="G109" s="44" t="s">
        <v>106</v>
      </c>
      <c r="H109" s="45"/>
      <c r="I109" s="61"/>
      <c r="J109" s="61"/>
      <c r="K109" s="53">
        <v>445.49</v>
      </c>
      <c r="L109" s="53"/>
      <c r="M109" s="38">
        <f t="shared" si="1"/>
        <v>445.49</v>
      </c>
      <c r="N109" s="39"/>
    </row>
    <row r="110" spans="1:14" ht="75.75" customHeight="1">
      <c r="A110" s="1"/>
      <c r="B110" s="23">
        <v>3</v>
      </c>
      <c r="C110" s="41" t="s">
        <v>120</v>
      </c>
      <c r="D110" s="42"/>
      <c r="E110" s="43"/>
      <c r="F110" s="28" t="s">
        <v>93</v>
      </c>
      <c r="G110" s="44" t="s">
        <v>106</v>
      </c>
      <c r="H110" s="45"/>
      <c r="I110" s="53">
        <f>I92/I101</f>
        <v>43222.857142857145</v>
      </c>
      <c r="J110" s="53"/>
      <c r="K110" s="53">
        <f>K92/K101</f>
        <v>21587.857142857141</v>
      </c>
      <c r="L110" s="53"/>
      <c r="M110" s="48">
        <f t="shared" si="1"/>
        <v>64810.71428571429</v>
      </c>
      <c r="N110" s="49"/>
    </row>
    <row r="111" spans="1:14" ht="45.75" customHeight="1">
      <c r="A111" s="1"/>
      <c r="B111" s="23">
        <v>4</v>
      </c>
      <c r="C111" s="41" t="s">
        <v>121</v>
      </c>
      <c r="D111" s="42"/>
      <c r="E111" s="43"/>
      <c r="F111" s="28" t="s">
        <v>93</v>
      </c>
      <c r="G111" s="44" t="s">
        <v>106</v>
      </c>
      <c r="H111" s="45"/>
      <c r="I111" s="62">
        <f>I93/I102</f>
        <v>17290.821428571428</v>
      </c>
      <c r="J111" s="62"/>
      <c r="K111" s="53"/>
      <c r="L111" s="53"/>
      <c r="M111" s="48">
        <f t="shared" si="1"/>
        <v>17290.821428571428</v>
      </c>
      <c r="N111" s="49"/>
    </row>
    <row r="112" spans="1:14" ht="45.75" customHeight="1">
      <c r="A112" s="1"/>
      <c r="B112" s="23">
        <v>5</v>
      </c>
      <c r="C112" s="41" t="s">
        <v>122</v>
      </c>
      <c r="D112" s="42"/>
      <c r="E112" s="43"/>
      <c r="F112" s="28" t="s">
        <v>93</v>
      </c>
      <c r="G112" s="44" t="s">
        <v>106</v>
      </c>
      <c r="H112" s="45"/>
      <c r="I112" s="61"/>
      <c r="J112" s="61"/>
      <c r="K112" s="62">
        <f>K94/K104</f>
        <v>1525.8358662613982</v>
      </c>
      <c r="L112" s="62"/>
      <c r="M112" s="48">
        <f t="shared" si="1"/>
        <v>1525.8358662613982</v>
      </c>
      <c r="N112" s="49"/>
    </row>
    <row r="113" spans="1:14" ht="62.25" customHeight="1">
      <c r="A113" s="1"/>
      <c r="B113" s="23">
        <v>6</v>
      </c>
      <c r="C113" s="41" t="s">
        <v>123</v>
      </c>
      <c r="D113" s="42"/>
      <c r="E113" s="43"/>
      <c r="F113" s="28" t="s">
        <v>93</v>
      </c>
      <c r="G113" s="44" t="s">
        <v>106</v>
      </c>
      <c r="H113" s="45"/>
      <c r="I113" s="61"/>
      <c r="J113" s="61"/>
      <c r="K113" s="62">
        <f>K95/K103</f>
        <v>35240</v>
      </c>
      <c r="L113" s="62"/>
      <c r="M113" s="48">
        <f t="shared" si="1"/>
        <v>35240</v>
      </c>
      <c r="N113" s="49"/>
    </row>
    <row r="114" spans="1:14" ht="48.75" customHeight="1">
      <c r="A114" s="1"/>
      <c r="B114" s="23">
        <v>7</v>
      </c>
      <c r="C114" s="41" t="s">
        <v>124</v>
      </c>
      <c r="D114" s="42"/>
      <c r="E114" s="43"/>
      <c r="F114" s="28" t="s">
        <v>93</v>
      </c>
      <c r="G114" s="44" t="s">
        <v>106</v>
      </c>
      <c r="H114" s="45"/>
      <c r="I114" s="53">
        <v>149715</v>
      </c>
      <c r="J114" s="53"/>
      <c r="K114" s="53">
        <v>100000</v>
      </c>
      <c r="L114" s="53"/>
      <c r="M114" s="48">
        <f t="shared" si="1"/>
        <v>249715</v>
      </c>
      <c r="N114" s="49"/>
    </row>
    <row r="115" spans="1:14" ht="48.75" customHeight="1">
      <c r="A115" s="1"/>
      <c r="B115" s="23">
        <v>8</v>
      </c>
      <c r="C115" s="41" t="s">
        <v>125</v>
      </c>
      <c r="D115" s="42"/>
      <c r="E115" s="43"/>
      <c r="F115" s="28" t="s">
        <v>93</v>
      </c>
      <c r="G115" s="44" t="s">
        <v>106</v>
      </c>
      <c r="H115" s="45"/>
      <c r="I115" s="53">
        <v>33591</v>
      </c>
      <c r="J115" s="53"/>
      <c r="K115" s="53">
        <f>K97/K106</f>
        <v>163928.61538461538</v>
      </c>
      <c r="L115" s="53"/>
      <c r="M115" s="48">
        <f t="shared" si="1"/>
        <v>197519.61538461538</v>
      </c>
      <c r="N115" s="49"/>
    </row>
    <row r="116" spans="1:14" ht="15">
      <c r="A116" s="1"/>
      <c r="B116" s="29">
        <v>4</v>
      </c>
      <c r="C116" s="54" t="s">
        <v>126</v>
      </c>
      <c r="D116" s="55"/>
      <c r="E116" s="56"/>
      <c r="F116" s="31"/>
      <c r="G116" s="57"/>
      <c r="H116" s="57"/>
      <c r="I116" s="58"/>
      <c r="J116" s="58"/>
      <c r="K116" s="58"/>
      <c r="L116" s="58"/>
      <c r="M116" s="59"/>
      <c r="N116" s="60"/>
    </row>
    <row r="117" spans="1:14" ht="19.5" customHeight="1">
      <c r="A117" s="1"/>
      <c r="B117" s="23">
        <v>1</v>
      </c>
      <c r="C117" s="41" t="s">
        <v>127</v>
      </c>
      <c r="D117" s="42"/>
      <c r="E117" s="43"/>
      <c r="F117" s="28" t="s">
        <v>128</v>
      </c>
      <c r="G117" s="44" t="s">
        <v>129</v>
      </c>
      <c r="H117" s="45"/>
      <c r="I117" s="52">
        <v>144</v>
      </c>
      <c r="J117" s="52"/>
      <c r="K117" s="53"/>
      <c r="L117" s="53"/>
      <c r="M117" s="50">
        <f>I117+K117</f>
        <v>144</v>
      </c>
      <c r="N117" s="51"/>
    </row>
    <row r="118" spans="1:14" ht="61.5" customHeight="1">
      <c r="A118" s="1"/>
      <c r="B118" s="23">
        <v>2</v>
      </c>
      <c r="C118" s="41" t="s">
        <v>130</v>
      </c>
      <c r="D118" s="42"/>
      <c r="E118" s="43"/>
      <c r="F118" s="28" t="s">
        <v>131</v>
      </c>
      <c r="G118" s="44" t="s">
        <v>106</v>
      </c>
      <c r="H118" s="45"/>
      <c r="I118" s="46">
        <v>100</v>
      </c>
      <c r="J118" s="47"/>
      <c r="K118" s="48">
        <v>100</v>
      </c>
      <c r="L118" s="49"/>
      <c r="M118" s="38">
        <v>100</v>
      </c>
      <c r="N118" s="39"/>
    </row>
    <row r="119" spans="1:14" ht="75" customHeight="1">
      <c r="A119" s="1"/>
      <c r="B119" s="23">
        <v>3</v>
      </c>
      <c r="C119" s="41" t="s">
        <v>132</v>
      </c>
      <c r="D119" s="42"/>
      <c r="E119" s="43"/>
      <c r="F119" s="28" t="s">
        <v>131</v>
      </c>
      <c r="G119" s="44" t="s">
        <v>106</v>
      </c>
      <c r="H119" s="45"/>
      <c r="I119" s="46"/>
      <c r="J119" s="47"/>
      <c r="K119" s="48">
        <v>100</v>
      </c>
      <c r="L119" s="49"/>
      <c r="M119" s="38">
        <v>100</v>
      </c>
      <c r="N119" s="39"/>
    </row>
    <row r="120" spans="1:14" ht="47.25" customHeight="1">
      <c r="A120" s="1"/>
      <c r="B120" s="23">
        <v>4</v>
      </c>
      <c r="C120" s="41" t="s">
        <v>133</v>
      </c>
      <c r="D120" s="42"/>
      <c r="E120" s="43"/>
      <c r="F120" s="28" t="s">
        <v>131</v>
      </c>
      <c r="G120" s="44" t="s">
        <v>106</v>
      </c>
      <c r="H120" s="45"/>
      <c r="I120" s="46">
        <v>100</v>
      </c>
      <c r="J120" s="47"/>
      <c r="K120" s="48">
        <v>100</v>
      </c>
      <c r="L120" s="49"/>
      <c r="M120" s="38">
        <v>100</v>
      </c>
      <c r="N120" s="39"/>
    </row>
    <row r="121" spans="1:14" ht="47.25" customHeight="1">
      <c r="A121" s="1"/>
      <c r="B121" s="23">
        <v>5</v>
      </c>
      <c r="C121" s="41" t="s">
        <v>134</v>
      </c>
      <c r="D121" s="42"/>
      <c r="E121" s="43"/>
      <c r="F121" s="28" t="s">
        <v>131</v>
      </c>
      <c r="G121" s="44" t="s">
        <v>106</v>
      </c>
      <c r="H121" s="45"/>
      <c r="I121" s="46">
        <v>100</v>
      </c>
      <c r="J121" s="47"/>
      <c r="K121" s="48">
        <v>100</v>
      </c>
      <c r="L121" s="49"/>
      <c r="M121" s="38">
        <v>100</v>
      </c>
      <c r="N121" s="39"/>
    </row>
    <row r="122" spans="1:14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34.5" customHeight="1">
      <c r="A123" s="1"/>
      <c r="B123" s="40" t="s">
        <v>135</v>
      </c>
      <c r="C123" s="40"/>
      <c r="D123" s="40"/>
      <c r="E123" s="40"/>
      <c r="F123" s="1"/>
      <c r="G123" s="36"/>
      <c r="H123" s="36"/>
      <c r="I123" s="1"/>
      <c r="J123" s="1"/>
      <c r="K123" s="36" t="s">
        <v>136</v>
      </c>
      <c r="L123" s="36"/>
      <c r="M123" s="36"/>
      <c r="N123" s="1"/>
    </row>
    <row r="124" spans="1:14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">
      <c r="A125" s="1"/>
      <c r="B125" s="33" t="s">
        <v>137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>
      <c r="A126" s="1"/>
      <c r="B126" s="34" t="s">
        <v>138</v>
      </c>
      <c r="C126" s="35"/>
      <c r="D126" s="35"/>
      <c r="E126" s="35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27" customHeight="1">
      <c r="A127" s="1"/>
      <c r="B127" s="1" t="s">
        <v>139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>
      <c r="A128" s="1"/>
      <c r="B128" s="1" t="s">
        <v>8</v>
      </c>
      <c r="C128" s="1"/>
      <c r="D128" s="1"/>
      <c r="E128" s="1"/>
      <c r="F128" s="1"/>
      <c r="G128" s="36"/>
      <c r="H128" s="36"/>
      <c r="I128" s="1"/>
      <c r="J128" s="1"/>
      <c r="K128" s="36" t="s">
        <v>140</v>
      </c>
      <c r="L128" s="36"/>
      <c r="M128" s="36"/>
      <c r="N128" s="1"/>
    </row>
    <row r="129" spans="2:14" ht="21.75" customHeight="1">
      <c r="B129" s="1" t="s">
        <v>141</v>
      </c>
      <c r="C129" s="37" t="s">
        <v>142</v>
      </c>
      <c r="D129" s="37"/>
      <c r="E129" s="3" t="s">
        <v>143</v>
      </c>
      <c r="N129" s="1"/>
    </row>
    <row r="131" spans="2:14" ht="15">
      <c r="B131" s="1" t="s">
        <v>144</v>
      </c>
    </row>
  </sheetData>
  <mergeCells count="329">
    <mergeCell ref="I13:K13"/>
    <mergeCell ref="L13:M13"/>
    <mergeCell ref="A15:M15"/>
    <mergeCell ref="A16:M16"/>
    <mergeCell ref="I9:M9"/>
    <mergeCell ref="I10:M10"/>
    <mergeCell ref="I11:M11"/>
    <mergeCell ref="I12:M12"/>
    <mergeCell ref="L20:M20"/>
    <mergeCell ref="B21:C21"/>
    <mergeCell ref="E21:J21"/>
    <mergeCell ref="L21:M21"/>
    <mergeCell ref="B18:C18"/>
    <mergeCell ref="E18:J18"/>
    <mergeCell ref="L18:M18"/>
    <mergeCell ref="B19:C19"/>
    <mergeCell ref="E19:J19"/>
    <mergeCell ref="L19:M19"/>
    <mergeCell ref="B22:C22"/>
    <mergeCell ref="I22:K22"/>
    <mergeCell ref="B23:C23"/>
    <mergeCell ref="I23:K23"/>
    <mergeCell ref="B20:C20"/>
    <mergeCell ref="E20:J20"/>
    <mergeCell ref="B35:N35"/>
    <mergeCell ref="B36:O36"/>
    <mergeCell ref="B38:N38"/>
    <mergeCell ref="B39:N39"/>
    <mergeCell ref="B25:M25"/>
    <mergeCell ref="B28:M28"/>
    <mergeCell ref="B33:N33"/>
    <mergeCell ref="B34:N34"/>
    <mergeCell ref="C50:M50"/>
    <mergeCell ref="C51:M51"/>
    <mergeCell ref="C52:M52"/>
    <mergeCell ref="C53:M53"/>
    <mergeCell ref="C43:M43"/>
    <mergeCell ref="C44:M44"/>
    <mergeCell ref="B46:M46"/>
    <mergeCell ref="C49:M49"/>
    <mergeCell ref="C58:G58"/>
    <mergeCell ref="H58:I58"/>
    <mergeCell ref="J58:K58"/>
    <mergeCell ref="L58:M58"/>
    <mergeCell ref="C57:G57"/>
    <mergeCell ref="H57:I57"/>
    <mergeCell ref="J57:K57"/>
    <mergeCell ref="L57:M57"/>
    <mergeCell ref="C60:G60"/>
    <mergeCell ref="H60:I60"/>
    <mergeCell ref="J60:K60"/>
    <mergeCell ref="L60:M60"/>
    <mergeCell ref="C59:G59"/>
    <mergeCell ref="H59:I59"/>
    <mergeCell ref="J59:K59"/>
    <mergeCell ref="L59:M59"/>
    <mergeCell ref="C62:G62"/>
    <mergeCell ref="H62:I62"/>
    <mergeCell ref="J62:K62"/>
    <mergeCell ref="L62:M62"/>
    <mergeCell ref="C61:G61"/>
    <mergeCell ref="H61:I61"/>
    <mergeCell ref="J61:K61"/>
    <mergeCell ref="L61:M61"/>
    <mergeCell ref="C68:G68"/>
    <mergeCell ref="H68:I68"/>
    <mergeCell ref="J68:K68"/>
    <mergeCell ref="L68:M68"/>
    <mergeCell ref="B63:G63"/>
    <mergeCell ref="H63:I63"/>
    <mergeCell ref="J63:K63"/>
    <mergeCell ref="L63:M63"/>
    <mergeCell ref="C70:G70"/>
    <mergeCell ref="H70:I70"/>
    <mergeCell ref="J70:K70"/>
    <mergeCell ref="L70:M70"/>
    <mergeCell ref="C69:G69"/>
    <mergeCell ref="H69:I69"/>
    <mergeCell ref="J69:K69"/>
    <mergeCell ref="L69:M69"/>
    <mergeCell ref="K75:L75"/>
    <mergeCell ref="B72:G72"/>
    <mergeCell ref="H72:I72"/>
    <mergeCell ref="J72:K72"/>
    <mergeCell ref="L72:M72"/>
    <mergeCell ref="C71:G71"/>
    <mergeCell ref="H71:I71"/>
    <mergeCell ref="J71:K71"/>
    <mergeCell ref="L71:M71"/>
    <mergeCell ref="K77:L77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9:L79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81:L81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83:L83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5:L85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7:L87"/>
    <mergeCell ref="M85:N85"/>
    <mergeCell ref="C86:E86"/>
    <mergeCell ref="G86:H86"/>
    <mergeCell ref="I86:J86"/>
    <mergeCell ref="K86:L86"/>
    <mergeCell ref="M86:N86"/>
    <mergeCell ref="C85:E85"/>
    <mergeCell ref="G85:H85"/>
    <mergeCell ref="I85:J85"/>
    <mergeCell ref="K89:L89"/>
    <mergeCell ref="M87:N87"/>
    <mergeCell ref="C88:E88"/>
    <mergeCell ref="G88:H88"/>
    <mergeCell ref="I88:J88"/>
    <mergeCell ref="K88:L88"/>
    <mergeCell ref="M88:N88"/>
    <mergeCell ref="C87:E87"/>
    <mergeCell ref="G87:H87"/>
    <mergeCell ref="I87:J87"/>
    <mergeCell ref="K91:L91"/>
    <mergeCell ref="M89:N89"/>
    <mergeCell ref="C90:E90"/>
    <mergeCell ref="G90:H90"/>
    <mergeCell ref="I90:J90"/>
    <mergeCell ref="K90:L90"/>
    <mergeCell ref="M90:N90"/>
    <mergeCell ref="C89:E89"/>
    <mergeCell ref="G89:H89"/>
    <mergeCell ref="I89:J89"/>
    <mergeCell ref="K93:L93"/>
    <mergeCell ref="M91:N91"/>
    <mergeCell ref="C92:E92"/>
    <mergeCell ref="G92:H92"/>
    <mergeCell ref="I92:J92"/>
    <mergeCell ref="K92:L92"/>
    <mergeCell ref="M92:N92"/>
    <mergeCell ref="C91:E91"/>
    <mergeCell ref="G91:H91"/>
    <mergeCell ref="I91:J91"/>
    <mergeCell ref="K95:L95"/>
    <mergeCell ref="M93:N93"/>
    <mergeCell ref="C94:E94"/>
    <mergeCell ref="G94:H94"/>
    <mergeCell ref="I94:J94"/>
    <mergeCell ref="K94:L94"/>
    <mergeCell ref="M94:N94"/>
    <mergeCell ref="C93:E93"/>
    <mergeCell ref="G93:H93"/>
    <mergeCell ref="I93:J93"/>
    <mergeCell ref="K97:L97"/>
    <mergeCell ref="M95:N95"/>
    <mergeCell ref="C96:E96"/>
    <mergeCell ref="G96:H96"/>
    <mergeCell ref="I96:J96"/>
    <mergeCell ref="K96:L96"/>
    <mergeCell ref="M96:N96"/>
    <mergeCell ref="C95:E95"/>
    <mergeCell ref="G95:H95"/>
    <mergeCell ref="I95:J95"/>
    <mergeCell ref="K99:L99"/>
    <mergeCell ref="M97:N97"/>
    <mergeCell ref="C98:E98"/>
    <mergeCell ref="G98:H98"/>
    <mergeCell ref="I98:J98"/>
    <mergeCell ref="K98:L98"/>
    <mergeCell ref="M98:N98"/>
    <mergeCell ref="C97:E97"/>
    <mergeCell ref="G97:H97"/>
    <mergeCell ref="I97:J97"/>
    <mergeCell ref="K101:L101"/>
    <mergeCell ref="M99:N99"/>
    <mergeCell ref="C100:E100"/>
    <mergeCell ref="G100:H100"/>
    <mergeCell ref="I100:J100"/>
    <mergeCell ref="K100:L100"/>
    <mergeCell ref="M100:N100"/>
    <mergeCell ref="C99:E99"/>
    <mergeCell ref="G99:H99"/>
    <mergeCell ref="I99:J99"/>
    <mergeCell ref="K103:L103"/>
    <mergeCell ref="M101:N101"/>
    <mergeCell ref="C102:E102"/>
    <mergeCell ref="G102:H102"/>
    <mergeCell ref="I102:J102"/>
    <mergeCell ref="K102:L102"/>
    <mergeCell ref="M102:N102"/>
    <mergeCell ref="C101:E101"/>
    <mergeCell ref="G101:H101"/>
    <mergeCell ref="I101:J101"/>
    <mergeCell ref="K105:L105"/>
    <mergeCell ref="M103:N103"/>
    <mergeCell ref="C104:E104"/>
    <mergeCell ref="G104:H104"/>
    <mergeCell ref="I104:J104"/>
    <mergeCell ref="K104:L104"/>
    <mergeCell ref="M104:N104"/>
    <mergeCell ref="C103:E103"/>
    <mergeCell ref="G103:H103"/>
    <mergeCell ref="I103:J103"/>
    <mergeCell ref="K107:L107"/>
    <mergeCell ref="M105:N105"/>
    <mergeCell ref="C106:E106"/>
    <mergeCell ref="G106:H106"/>
    <mergeCell ref="I106:J106"/>
    <mergeCell ref="K106:L106"/>
    <mergeCell ref="M106:N106"/>
    <mergeCell ref="C105:E105"/>
    <mergeCell ref="G105:H105"/>
    <mergeCell ref="I105:J105"/>
    <mergeCell ref="K109:L109"/>
    <mergeCell ref="M107:N107"/>
    <mergeCell ref="C108:E108"/>
    <mergeCell ref="G108:H108"/>
    <mergeCell ref="I108:J108"/>
    <mergeCell ref="K108:L108"/>
    <mergeCell ref="M108:N108"/>
    <mergeCell ref="C107:E107"/>
    <mergeCell ref="G107:H107"/>
    <mergeCell ref="I107:J107"/>
    <mergeCell ref="K111:L111"/>
    <mergeCell ref="M109:N109"/>
    <mergeCell ref="C110:E110"/>
    <mergeCell ref="G110:H110"/>
    <mergeCell ref="I110:J110"/>
    <mergeCell ref="K110:L110"/>
    <mergeCell ref="M110:N110"/>
    <mergeCell ref="C109:E109"/>
    <mergeCell ref="G109:H109"/>
    <mergeCell ref="I109:J109"/>
    <mergeCell ref="K113:L113"/>
    <mergeCell ref="M111:N111"/>
    <mergeCell ref="C112:E112"/>
    <mergeCell ref="G112:H112"/>
    <mergeCell ref="I112:J112"/>
    <mergeCell ref="K112:L112"/>
    <mergeCell ref="M112:N112"/>
    <mergeCell ref="C111:E111"/>
    <mergeCell ref="G111:H111"/>
    <mergeCell ref="I111:J111"/>
    <mergeCell ref="K115:L115"/>
    <mergeCell ref="M113:N113"/>
    <mergeCell ref="C114:E114"/>
    <mergeCell ref="G114:H114"/>
    <mergeCell ref="I114:J114"/>
    <mergeCell ref="K114:L114"/>
    <mergeCell ref="M114:N114"/>
    <mergeCell ref="C113:E113"/>
    <mergeCell ref="G113:H113"/>
    <mergeCell ref="I113:J113"/>
    <mergeCell ref="K117:L117"/>
    <mergeCell ref="M115:N115"/>
    <mergeCell ref="C116:E116"/>
    <mergeCell ref="G116:H116"/>
    <mergeCell ref="I116:J116"/>
    <mergeCell ref="K116:L116"/>
    <mergeCell ref="M116:N116"/>
    <mergeCell ref="C115:E115"/>
    <mergeCell ref="G115:H115"/>
    <mergeCell ref="I115:J115"/>
    <mergeCell ref="K119:L119"/>
    <mergeCell ref="M117:N117"/>
    <mergeCell ref="C118:E118"/>
    <mergeCell ref="G118:H118"/>
    <mergeCell ref="I118:J118"/>
    <mergeCell ref="K118:L118"/>
    <mergeCell ref="M118:N118"/>
    <mergeCell ref="C117:E117"/>
    <mergeCell ref="G117:H117"/>
    <mergeCell ref="I117:J117"/>
    <mergeCell ref="K121:L121"/>
    <mergeCell ref="M119:N119"/>
    <mergeCell ref="C120:E120"/>
    <mergeCell ref="G120:H120"/>
    <mergeCell ref="I120:J120"/>
    <mergeCell ref="K120:L120"/>
    <mergeCell ref="M120:N120"/>
    <mergeCell ref="C119:E119"/>
    <mergeCell ref="G119:H119"/>
    <mergeCell ref="I119:J119"/>
    <mergeCell ref="G128:H128"/>
    <mergeCell ref="K128:M128"/>
    <mergeCell ref="C129:D129"/>
    <mergeCell ref="M121:N121"/>
    <mergeCell ref="B123:E123"/>
    <mergeCell ref="G123:H123"/>
    <mergeCell ref="K123:M123"/>
    <mergeCell ref="C121:E121"/>
    <mergeCell ref="G121:H121"/>
    <mergeCell ref="I121:J12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Palpatine</dc:creator>
  <cp:lastModifiedBy>Palpatine</cp:lastModifiedBy>
  <dcterms:created xsi:type="dcterms:W3CDTF">2021-06-15T18:38:38Z</dcterms:created>
  <dcterms:modified xsi:type="dcterms:W3CDTF">2021-06-15T18:39:13Z</dcterms:modified>
</cp:coreProperties>
</file>