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5 2023\"/>
    </mc:Choice>
  </mc:AlternateContent>
  <bookViews>
    <workbookView xWindow="0" yWindow="0" windowWidth="20490" windowHeight="7800"/>
  </bookViews>
  <sheets>
    <sheet name="ЗАГ ФОНД" sheetId="2" r:id="rId1"/>
    <sheet name="спецфонд" sheetId="3" r:id="rId2"/>
    <sheet name="Лист1" sheetId="1" r:id="rId3"/>
  </sheets>
  <externalReferences>
    <externalReference r:id="rId4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<sst xmlns="http://schemas.openxmlformats.org/spreadsheetml/2006/main" count="114" uniqueCount="67">
  <si>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</si>
  <si>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</si>
  <si>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</si>
  <si>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</si>
  <si>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</si>
  <si>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</si>
  <si>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</si>
  <si>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</si>
  <si>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</si>
  <si>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</si>
  <si>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</si>
  <si>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</si>
  <si>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</si>
  <si>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</si>
  <si>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</si>
  <si>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</si>
  <si>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</si>
  <si>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</si>
  <si>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</si>
  <si>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</si>
  <si>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</si>
  <si>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</si>
  <si>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</si>
  <si>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</si>
  <si>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</si>
  <si>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</si>
  <si>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</si>
  <si>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</si>
  <si>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</si>
  <si>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</si>
  <si>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</si>
  <si>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</si>
  <si>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</si>
  <si>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</si>
  <si>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</si>
  <si>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</si>
  <si>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</si>
  <si>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</si>
  <si>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</si>
  <si>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</si>
  <si>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</si>
  <si>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</si>
  <si>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</si>
  <si>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</si>
  <si>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</si>
  <si>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</si>
  <si>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</si>
  <si>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</si>
  <si>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</si>
  <si>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</si>
  <si>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</si>
  <si>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</si>
  <si>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</si>
  <si>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</si>
  <si>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</si>
  <si>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</si>
  <si>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</si>
  <si>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</si>
  <si>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</si>
  <si>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</si>
  <si>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</si>
  <si>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</si>
  <si>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</si>
  <si>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01.05.2023</t>
  </si>
  <si>
    <t xml:space="preserve">% виконання </t>
  </si>
  <si>
    <t>Начальник відділу фінансів, економічного та агропромислового розвитку Роменської РДА</t>
  </si>
  <si>
    <t>Спеціальний фонд (разом)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</si>
</sst>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/>
    <xf numFmtId="164" fontId="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horizontal="left" wrapText="1"/>
    </xf>
    <xf numFmtId="0" fontId="8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10" fillId="0" borderId="0" xfId="0" applyFont="1"/>
    <xf numFmtId="0" fontId="11" fillId="0" borderId="0" xfId="2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14" fillId="0" borderId="1" xfId="2" applyFont="1" applyBorder="1" applyAlignment="1">
      <alignment horizontal="center"/>
    </xf>
    <xf numFmtId="0" fontId="14" fillId="0" borderId="1" xfId="2" applyFont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3" fillId="0" borderId="1" xfId="2" applyFont="1" applyBorder="1"/>
    <xf numFmtId="0" fontId="13" fillId="0" borderId="1" xfId="2" applyFont="1" applyBorder="1" applyAlignment="1">
      <alignment vertical="center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vertical="center" wrapText="1"/>
    </xf>
    <xf numFmtId="4" fontId="13" fillId="0" borderId="1" xfId="2" applyNumberFormat="1" applyFont="1" applyBorder="1" applyAlignment="1">
      <alignment vertical="center"/>
    </xf>
    <xf numFmtId="4" fontId="14" fillId="2" borderId="1" xfId="2" applyNumberFormat="1" applyFont="1" applyFill="1" applyBorder="1" applyAlignment="1">
      <alignment vertical="center"/>
    </xf>
    <xf numFmtId="4" fontId="13" fillId="0" borderId="0" xfId="2" applyNumberFormat="1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4;&#1028;&#1053;&#1053;&#1048;&#1049;%20&#1057;&#1058;&#1040;&#1053;%202022/&#1053;&#1040;%20&#1057;&#1040;&#1049;&#1058;/01%2004%202023/&#1074;&#1080;&#1082;&#1086;&#1085;&#1072;&#1085;&#1085;&#1103;%20&#1079;&#1072;%20&#1074;&#1080;&#1076;&#1072;&#1090;&#1082;&#1072;&#1084;&#1080;%20&#1085;&#1072;%2001%2004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 фонд"/>
      <sheetName val="спецфонд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B1" workbookViewId="0">
      <selection activeCell="C40" sqref="C40:D40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</row>
    <row r="2" spans="1:18" ht="18" x14ac:dyDescent="0.25">
      <c r="B2" s="17" t="s">
        <v>63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64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1764344.42</v>
      </c>
      <c r="F7" s="15">
        <v>907844.42</v>
      </c>
      <c r="G7" s="15">
        <v>593554.87000000011</v>
      </c>
      <c r="H7" s="15">
        <v>0</v>
      </c>
      <c r="I7" s="15">
        <v>590646.89</v>
      </c>
      <c r="J7" s="15">
        <v>2907.98</v>
      </c>
      <c r="K7" s="15">
        <v>0</v>
      </c>
      <c r="L7" s="16">
        <f t="shared" ref="L7:L38" si="0">F7-G7</f>
        <v>314289.54999999993</v>
      </c>
      <c r="M7" s="16">
        <f t="shared" ref="M7:M38" si="1">E7-G7</f>
        <v>1170789.5499999998</v>
      </c>
      <c r="N7" s="16">
        <f t="shared" ref="N7:N38" si="2">IF(F7=0,0,(G7/F7)*100)</f>
        <v>65.380681637058473</v>
      </c>
      <c r="O7" s="16">
        <f t="shared" ref="O7:O38" si="3">E7-I7</f>
        <v>1173697.5299999998</v>
      </c>
      <c r="P7" s="16">
        <f t="shared" ref="P7:P38" si="4">F7-I7</f>
        <v>317197.53000000003</v>
      </c>
      <c r="Q7" s="20">
        <f>I7/E7*100</f>
        <v>33.476847451361003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1764344.42</v>
      </c>
      <c r="F8" s="15">
        <v>907844.42</v>
      </c>
      <c r="G8" s="15">
        <v>593554.87000000011</v>
      </c>
      <c r="H8" s="15">
        <v>0</v>
      </c>
      <c r="I8" s="15">
        <v>590646.89</v>
      </c>
      <c r="J8" s="15">
        <v>2907.98</v>
      </c>
      <c r="K8" s="15">
        <v>0</v>
      </c>
      <c r="L8" s="16">
        <f t="shared" si="0"/>
        <v>314289.54999999993</v>
      </c>
      <c r="M8" s="16">
        <f t="shared" si="1"/>
        <v>1170789.5499999998</v>
      </c>
      <c r="N8" s="16">
        <f t="shared" si="2"/>
        <v>65.380681637058473</v>
      </c>
      <c r="O8" s="16">
        <f t="shared" si="3"/>
        <v>1173697.5299999998</v>
      </c>
      <c r="P8" s="16">
        <f t="shared" si="4"/>
        <v>317197.53000000003</v>
      </c>
      <c r="Q8" s="20">
        <f t="shared" ref="Q8:Q38" si="5">I8/E8*100</f>
        <v>33.476847451361003</v>
      </c>
      <c r="R8" s="6"/>
    </row>
    <row r="9" spans="1:18" x14ac:dyDescent="0.2">
      <c r="A9" s="12">
        <v>0</v>
      </c>
      <c r="B9" s="13" t="s">
        <v>23</v>
      </c>
      <c r="C9" s="14" t="s">
        <v>24</v>
      </c>
      <c r="D9" s="15">
        <v>1067000</v>
      </c>
      <c r="E9" s="15">
        <v>1221330</v>
      </c>
      <c r="F9" s="15">
        <v>509930</v>
      </c>
      <c r="G9" s="15">
        <v>405346.05</v>
      </c>
      <c r="H9" s="15">
        <v>0</v>
      </c>
      <c r="I9" s="15">
        <v>405346.05</v>
      </c>
      <c r="J9" s="15">
        <v>0</v>
      </c>
      <c r="K9" s="15">
        <v>0</v>
      </c>
      <c r="L9" s="16">
        <f t="shared" si="0"/>
        <v>104583.95000000001</v>
      </c>
      <c r="M9" s="16">
        <f t="shared" si="1"/>
        <v>815983.95</v>
      </c>
      <c r="N9" s="16">
        <f t="shared" si="2"/>
        <v>79.490528111701607</v>
      </c>
      <c r="O9" s="16">
        <f t="shared" si="3"/>
        <v>815983.95</v>
      </c>
      <c r="P9" s="16">
        <f t="shared" si="4"/>
        <v>104583.95000000001</v>
      </c>
      <c r="Q9" s="20">
        <f t="shared" si="5"/>
        <v>33.188904718626418</v>
      </c>
      <c r="R9" s="6"/>
    </row>
    <row r="10" spans="1:18" x14ac:dyDescent="0.2">
      <c r="A10" s="12">
        <v>0</v>
      </c>
      <c r="B10" s="13" t="s">
        <v>25</v>
      </c>
      <c r="C10" s="14" t="s">
        <v>26</v>
      </c>
      <c r="D10" s="15">
        <v>217900</v>
      </c>
      <c r="E10" s="15">
        <v>244526</v>
      </c>
      <c r="F10" s="15">
        <v>99426</v>
      </c>
      <c r="G10" s="15">
        <v>75315.47</v>
      </c>
      <c r="H10" s="15">
        <v>0</v>
      </c>
      <c r="I10" s="15">
        <v>75315.47</v>
      </c>
      <c r="J10" s="15">
        <v>0</v>
      </c>
      <c r="K10" s="15">
        <v>0</v>
      </c>
      <c r="L10" s="16">
        <f t="shared" si="0"/>
        <v>24110.53</v>
      </c>
      <c r="M10" s="16">
        <f t="shared" si="1"/>
        <v>169210.53</v>
      </c>
      <c r="N10" s="16">
        <f t="shared" si="2"/>
        <v>75.750276587612902</v>
      </c>
      <c r="O10" s="16">
        <f t="shared" si="3"/>
        <v>169210.53</v>
      </c>
      <c r="P10" s="16">
        <f t="shared" si="4"/>
        <v>24110.53</v>
      </c>
      <c r="Q10" s="20">
        <f t="shared" si="5"/>
        <v>30.800597891430769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0</v>
      </c>
      <c r="E11" s="15">
        <v>53000</v>
      </c>
      <c r="F11" s="15">
        <v>53000</v>
      </c>
      <c r="G11" s="15">
        <v>8000</v>
      </c>
      <c r="H11" s="15">
        <v>0</v>
      </c>
      <c r="I11" s="15">
        <v>7840</v>
      </c>
      <c r="J11" s="15">
        <v>160</v>
      </c>
      <c r="K11" s="15">
        <v>0</v>
      </c>
      <c r="L11" s="16">
        <f t="shared" si="0"/>
        <v>45000</v>
      </c>
      <c r="M11" s="16">
        <f t="shared" si="1"/>
        <v>45000</v>
      </c>
      <c r="N11" s="16">
        <f t="shared" si="2"/>
        <v>15.09433962264151</v>
      </c>
      <c r="O11" s="16">
        <f t="shared" si="3"/>
        <v>45160</v>
      </c>
      <c r="P11" s="16">
        <f t="shared" si="4"/>
        <v>45160</v>
      </c>
      <c r="Q11" s="20">
        <f t="shared" si="5"/>
        <v>14.79245283018868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7200</v>
      </c>
      <c r="E12" s="15">
        <v>60380</v>
      </c>
      <c r="F12" s="15">
        <v>60380</v>
      </c>
      <c r="G12" s="15">
        <v>23559.279999999999</v>
      </c>
      <c r="H12" s="15">
        <v>0</v>
      </c>
      <c r="I12" s="15">
        <v>23559.279999999999</v>
      </c>
      <c r="J12" s="15">
        <v>0</v>
      </c>
      <c r="K12" s="15">
        <v>0</v>
      </c>
      <c r="L12" s="16">
        <f t="shared" si="0"/>
        <v>36820.720000000001</v>
      </c>
      <c r="M12" s="16">
        <f t="shared" si="1"/>
        <v>36820.720000000001</v>
      </c>
      <c r="N12" s="16">
        <f t="shared" si="2"/>
        <v>39.018350447167933</v>
      </c>
      <c r="O12" s="16">
        <f t="shared" si="3"/>
        <v>36820.720000000001</v>
      </c>
      <c r="P12" s="16">
        <f t="shared" si="4"/>
        <v>36820.720000000001</v>
      </c>
      <c r="Q12" s="20">
        <f t="shared" si="5"/>
        <v>39.018350447167933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2800</v>
      </c>
      <c r="E13" s="15">
        <v>4356</v>
      </c>
      <c r="F13" s="15">
        <v>4356</v>
      </c>
      <c r="G13" s="15">
        <v>2561.14</v>
      </c>
      <c r="H13" s="15">
        <v>0</v>
      </c>
      <c r="I13" s="15">
        <v>918.47</v>
      </c>
      <c r="J13" s="15">
        <v>1642.67</v>
      </c>
      <c r="K13" s="15">
        <v>0</v>
      </c>
      <c r="L13" s="16">
        <f t="shared" si="0"/>
        <v>1794.8600000000001</v>
      </c>
      <c r="M13" s="16">
        <f t="shared" si="1"/>
        <v>1794.8600000000001</v>
      </c>
      <c r="N13" s="16">
        <f t="shared" si="2"/>
        <v>58.795684113865931</v>
      </c>
      <c r="O13" s="16">
        <f t="shared" si="3"/>
        <v>3437.5299999999997</v>
      </c>
      <c r="P13" s="16">
        <f t="shared" si="4"/>
        <v>3437.5299999999997</v>
      </c>
      <c r="Q13" s="20">
        <f t="shared" si="5"/>
        <v>21.085169880624427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93782</v>
      </c>
      <c r="E14" s="15">
        <v>123108.42</v>
      </c>
      <c r="F14" s="15">
        <v>123108.42</v>
      </c>
      <c r="G14" s="15">
        <v>34717.68</v>
      </c>
      <c r="H14" s="15">
        <v>0</v>
      </c>
      <c r="I14" s="15">
        <v>33890.43</v>
      </c>
      <c r="J14" s="15">
        <v>827.25</v>
      </c>
      <c r="K14" s="15">
        <v>0</v>
      </c>
      <c r="L14" s="16">
        <f t="shared" si="0"/>
        <v>88390.739999999991</v>
      </c>
      <c r="M14" s="16">
        <f t="shared" si="1"/>
        <v>88390.739999999991</v>
      </c>
      <c r="N14" s="16">
        <f t="shared" si="2"/>
        <v>28.200898037680933</v>
      </c>
      <c r="O14" s="16">
        <f t="shared" si="3"/>
        <v>89217.989999999991</v>
      </c>
      <c r="P14" s="16">
        <f t="shared" si="4"/>
        <v>89217.989999999991</v>
      </c>
      <c r="Q14" s="20">
        <f t="shared" si="5"/>
        <v>27.528929377860589</v>
      </c>
      <c r="R14" s="6"/>
    </row>
    <row r="15" spans="1:18" ht="25.5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47144</v>
      </c>
      <c r="F15" s="15">
        <v>47144</v>
      </c>
      <c r="G15" s="15">
        <v>41898.18</v>
      </c>
      <c r="H15" s="15">
        <v>0</v>
      </c>
      <c r="I15" s="15">
        <v>41620.120000000003</v>
      </c>
      <c r="J15" s="15">
        <v>278.06</v>
      </c>
      <c r="K15" s="15">
        <v>0</v>
      </c>
      <c r="L15" s="16">
        <f t="shared" si="0"/>
        <v>5245.82</v>
      </c>
      <c r="M15" s="16">
        <f t="shared" si="1"/>
        <v>5245.82</v>
      </c>
      <c r="N15" s="16">
        <f t="shared" si="2"/>
        <v>88.872772781265908</v>
      </c>
      <c r="O15" s="16">
        <f t="shared" si="3"/>
        <v>5523.8799999999974</v>
      </c>
      <c r="P15" s="16">
        <f t="shared" si="4"/>
        <v>5523.8799999999974</v>
      </c>
      <c r="Q15" s="20">
        <f t="shared" si="5"/>
        <v>88.282962837264563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10000</v>
      </c>
      <c r="E16" s="15">
        <v>10500</v>
      </c>
      <c r="F16" s="15">
        <v>10500</v>
      </c>
      <c r="G16" s="15">
        <v>2157.0700000000002</v>
      </c>
      <c r="H16" s="15">
        <v>0</v>
      </c>
      <c r="I16" s="15">
        <v>2157.0700000000002</v>
      </c>
      <c r="J16" s="15">
        <v>0</v>
      </c>
      <c r="K16" s="15">
        <v>0</v>
      </c>
      <c r="L16" s="16">
        <f t="shared" si="0"/>
        <v>8342.93</v>
      </c>
      <c r="M16" s="16">
        <f t="shared" si="1"/>
        <v>8342.93</v>
      </c>
      <c r="N16" s="16">
        <f t="shared" si="2"/>
        <v>20.543523809523812</v>
      </c>
      <c r="O16" s="16">
        <f t="shared" si="3"/>
        <v>8342.93</v>
      </c>
      <c r="P16" s="16">
        <f t="shared" si="4"/>
        <v>8342.93</v>
      </c>
      <c r="Q16" s="20">
        <f t="shared" si="5"/>
        <v>20.543523809523812</v>
      </c>
      <c r="R16" s="6"/>
    </row>
    <row r="17" spans="1:18" ht="25.5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2258846</v>
      </c>
      <c r="F17" s="15">
        <v>1056635</v>
      </c>
      <c r="G17" s="15">
        <v>631350.02</v>
      </c>
      <c r="H17" s="15">
        <v>0</v>
      </c>
      <c r="I17" s="15">
        <v>482794.82000000007</v>
      </c>
      <c r="J17" s="15">
        <v>148555.20000000001</v>
      </c>
      <c r="K17" s="15">
        <v>162265.40999999997</v>
      </c>
      <c r="L17" s="16">
        <f t="shared" si="0"/>
        <v>425284.98</v>
      </c>
      <c r="M17" s="16">
        <f t="shared" si="1"/>
        <v>1627495.98</v>
      </c>
      <c r="N17" s="16">
        <f t="shared" si="2"/>
        <v>59.751003894438483</v>
      </c>
      <c r="O17" s="16">
        <f t="shared" si="3"/>
        <v>1776051.18</v>
      </c>
      <c r="P17" s="16">
        <f t="shared" si="4"/>
        <v>573840.17999999993</v>
      </c>
      <c r="Q17" s="20">
        <f t="shared" si="5"/>
        <v>21.373516388456764</v>
      </c>
      <c r="R17" s="6"/>
    </row>
    <row r="18" spans="1:18" ht="25.5" x14ac:dyDescent="0.2">
      <c r="A18" s="12">
        <v>1</v>
      </c>
      <c r="B18" s="13" t="s">
        <v>41</v>
      </c>
      <c r="C18" s="14" t="s">
        <v>42</v>
      </c>
      <c r="D18" s="15">
        <v>0</v>
      </c>
      <c r="E18" s="15">
        <v>50648</v>
      </c>
      <c r="F18" s="15">
        <v>21918</v>
      </c>
      <c r="G18" s="15">
        <v>8977.5400000000009</v>
      </c>
      <c r="H18" s="15">
        <v>0</v>
      </c>
      <c r="I18" s="15">
        <v>8977.34</v>
      </c>
      <c r="J18" s="15">
        <v>0.2</v>
      </c>
      <c r="K18" s="15">
        <v>0</v>
      </c>
      <c r="L18" s="16">
        <f t="shared" si="0"/>
        <v>12940.46</v>
      </c>
      <c r="M18" s="16">
        <f t="shared" si="1"/>
        <v>41670.46</v>
      </c>
      <c r="N18" s="16">
        <f t="shared" si="2"/>
        <v>40.959667852906293</v>
      </c>
      <c r="O18" s="16">
        <f t="shared" si="3"/>
        <v>41670.660000000003</v>
      </c>
      <c r="P18" s="16">
        <f t="shared" si="4"/>
        <v>12940.66</v>
      </c>
      <c r="Q18" s="20">
        <f t="shared" si="5"/>
        <v>17.724964460590744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50648</v>
      </c>
      <c r="F19" s="15">
        <v>21918</v>
      </c>
      <c r="G19" s="15">
        <v>8977.5400000000009</v>
      </c>
      <c r="H19" s="15">
        <v>0</v>
      </c>
      <c r="I19" s="15">
        <v>8977.34</v>
      </c>
      <c r="J19" s="15">
        <v>0.2</v>
      </c>
      <c r="K19" s="15">
        <v>0</v>
      </c>
      <c r="L19" s="16">
        <f t="shared" si="0"/>
        <v>12940.46</v>
      </c>
      <c r="M19" s="16">
        <f t="shared" si="1"/>
        <v>41670.46</v>
      </c>
      <c r="N19" s="16">
        <f t="shared" si="2"/>
        <v>40.959667852906293</v>
      </c>
      <c r="O19" s="16">
        <f t="shared" si="3"/>
        <v>41670.660000000003</v>
      </c>
      <c r="P19" s="16">
        <f t="shared" si="4"/>
        <v>12940.66</v>
      </c>
      <c r="Q19" s="20">
        <f t="shared" si="5"/>
        <v>17.724964460590744</v>
      </c>
      <c r="R19" s="6"/>
    </row>
    <row r="20" spans="1:18" ht="38.25" x14ac:dyDescent="0.2">
      <c r="A20" s="12">
        <v>1</v>
      </c>
      <c r="B20" s="13" t="s">
        <v>45</v>
      </c>
      <c r="C20" s="14" t="s">
        <v>46</v>
      </c>
      <c r="D20" s="15">
        <v>0</v>
      </c>
      <c r="E20" s="15">
        <v>1053640</v>
      </c>
      <c r="F20" s="15">
        <v>521452</v>
      </c>
      <c r="G20" s="15">
        <v>379549.75</v>
      </c>
      <c r="H20" s="15">
        <v>0</v>
      </c>
      <c r="I20" s="15">
        <v>246894.14</v>
      </c>
      <c r="J20" s="15">
        <v>132655.60999999999</v>
      </c>
      <c r="K20" s="15">
        <v>132655.60999999999</v>
      </c>
      <c r="L20" s="16">
        <f t="shared" si="0"/>
        <v>141902.25</v>
      </c>
      <c r="M20" s="16">
        <f t="shared" si="1"/>
        <v>674090.25</v>
      </c>
      <c r="N20" s="16">
        <f t="shared" si="2"/>
        <v>72.787092579949828</v>
      </c>
      <c r="O20" s="16">
        <f t="shared" si="3"/>
        <v>806745.86</v>
      </c>
      <c r="P20" s="16">
        <f t="shared" si="4"/>
        <v>274557.86</v>
      </c>
      <c r="Q20" s="20">
        <f t="shared" si="5"/>
        <v>23.432494969818915</v>
      </c>
      <c r="R20" s="6"/>
    </row>
    <row r="21" spans="1:18" x14ac:dyDescent="0.2">
      <c r="A21" s="12">
        <v>0</v>
      </c>
      <c r="B21" s="13" t="s">
        <v>43</v>
      </c>
      <c r="C21" s="14" t="s">
        <v>44</v>
      </c>
      <c r="D21" s="15">
        <v>0</v>
      </c>
      <c r="E21" s="15">
        <v>1053640</v>
      </c>
      <c r="F21" s="15">
        <v>521452</v>
      </c>
      <c r="G21" s="15">
        <v>379549.75</v>
      </c>
      <c r="H21" s="15">
        <v>0</v>
      </c>
      <c r="I21" s="15">
        <v>246894.14</v>
      </c>
      <c r="J21" s="15">
        <v>132655.60999999999</v>
      </c>
      <c r="K21" s="15">
        <v>132655.60999999999</v>
      </c>
      <c r="L21" s="16">
        <f t="shared" si="0"/>
        <v>141902.25</v>
      </c>
      <c r="M21" s="16">
        <f t="shared" si="1"/>
        <v>674090.25</v>
      </c>
      <c r="N21" s="16">
        <f t="shared" si="2"/>
        <v>72.787092579949828</v>
      </c>
      <c r="O21" s="16">
        <f t="shared" si="3"/>
        <v>806745.86</v>
      </c>
      <c r="P21" s="16">
        <f t="shared" si="4"/>
        <v>274557.86</v>
      </c>
      <c r="Q21" s="20">
        <f t="shared" si="5"/>
        <v>23.432494969818915</v>
      </c>
      <c r="R21" s="6"/>
    </row>
    <row r="22" spans="1:18" ht="38.25" x14ac:dyDescent="0.2">
      <c r="A22" s="12">
        <v>1</v>
      </c>
      <c r="B22" s="13" t="s">
        <v>47</v>
      </c>
      <c r="C22" s="14" t="s">
        <v>48</v>
      </c>
      <c r="D22" s="15">
        <v>0</v>
      </c>
      <c r="E22" s="15">
        <v>52200</v>
      </c>
      <c r="F22" s="15">
        <v>9000</v>
      </c>
      <c r="G22" s="15">
        <v>9000</v>
      </c>
      <c r="H22" s="15">
        <v>0</v>
      </c>
      <c r="I22" s="15">
        <v>9000</v>
      </c>
      <c r="J22" s="15">
        <v>0</v>
      </c>
      <c r="K22" s="15">
        <v>18696.439999999999</v>
      </c>
      <c r="L22" s="16">
        <f t="shared" si="0"/>
        <v>0</v>
      </c>
      <c r="M22" s="16">
        <f t="shared" si="1"/>
        <v>43200</v>
      </c>
      <c r="N22" s="16">
        <f t="shared" si="2"/>
        <v>100</v>
      </c>
      <c r="O22" s="16">
        <f t="shared" si="3"/>
        <v>43200</v>
      </c>
      <c r="P22" s="16">
        <f t="shared" si="4"/>
        <v>0</v>
      </c>
      <c r="Q22" s="20">
        <f t="shared" si="5"/>
        <v>17.241379310344829</v>
      </c>
      <c r="R22" s="6"/>
    </row>
    <row r="23" spans="1:18" x14ac:dyDescent="0.2">
      <c r="A23" s="12">
        <v>0</v>
      </c>
      <c r="B23" s="13" t="s">
        <v>43</v>
      </c>
      <c r="C23" s="14" t="s">
        <v>44</v>
      </c>
      <c r="D23" s="15">
        <v>0</v>
      </c>
      <c r="E23" s="15">
        <v>52200</v>
      </c>
      <c r="F23" s="15">
        <v>9000</v>
      </c>
      <c r="G23" s="15">
        <v>9000</v>
      </c>
      <c r="H23" s="15">
        <v>0</v>
      </c>
      <c r="I23" s="15">
        <v>9000</v>
      </c>
      <c r="J23" s="15">
        <v>0</v>
      </c>
      <c r="K23" s="15">
        <v>18696.439999999999</v>
      </c>
      <c r="L23" s="16">
        <f t="shared" si="0"/>
        <v>0</v>
      </c>
      <c r="M23" s="16">
        <f t="shared" si="1"/>
        <v>43200</v>
      </c>
      <c r="N23" s="16">
        <f t="shared" si="2"/>
        <v>100</v>
      </c>
      <c r="O23" s="16">
        <f t="shared" si="3"/>
        <v>43200</v>
      </c>
      <c r="P23" s="16">
        <f t="shared" si="4"/>
        <v>0</v>
      </c>
      <c r="Q23" s="20">
        <f t="shared" si="5"/>
        <v>17.241379310344829</v>
      </c>
      <c r="R23" s="6"/>
    </row>
    <row r="24" spans="1:18" ht="38.25" x14ac:dyDescent="0.2">
      <c r="A24" s="12">
        <v>1</v>
      </c>
      <c r="B24" s="13" t="s">
        <v>49</v>
      </c>
      <c r="C24" s="14" t="s">
        <v>50</v>
      </c>
      <c r="D24" s="15">
        <v>0</v>
      </c>
      <c r="E24" s="15">
        <v>164500</v>
      </c>
      <c r="F24" s="15">
        <v>54800</v>
      </c>
      <c r="G24" s="15">
        <v>54800</v>
      </c>
      <c r="H24" s="15">
        <v>0</v>
      </c>
      <c r="I24" s="15">
        <v>45706.03</v>
      </c>
      <c r="J24" s="15">
        <v>9093.9699999999993</v>
      </c>
      <c r="K24" s="15">
        <v>0</v>
      </c>
      <c r="L24" s="16">
        <f t="shared" si="0"/>
        <v>0</v>
      </c>
      <c r="M24" s="16">
        <f t="shared" si="1"/>
        <v>109700</v>
      </c>
      <c r="N24" s="16">
        <f t="shared" si="2"/>
        <v>100</v>
      </c>
      <c r="O24" s="16">
        <f t="shared" si="3"/>
        <v>118793.97</v>
      </c>
      <c r="P24" s="16">
        <f t="shared" si="4"/>
        <v>9093.9700000000012</v>
      </c>
      <c r="Q24" s="20">
        <f t="shared" si="5"/>
        <v>27.784820668693012</v>
      </c>
      <c r="R24" s="6"/>
    </row>
    <row r="25" spans="1:18" x14ac:dyDescent="0.2">
      <c r="A25" s="12">
        <v>0</v>
      </c>
      <c r="B25" s="13" t="s">
        <v>43</v>
      </c>
      <c r="C25" s="14" t="s">
        <v>44</v>
      </c>
      <c r="D25" s="15">
        <v>0</v>
      </c>
      <c r="E25" s="15">
        <v>164500</v>
      </c>
      <c r="F25" s="15">
        <v>54800</v>
      </c>
      <c r="G25" s="15">
        <v>54800</v>
      </c>
      <c r="H25" s="15">
        <v>0</v>
      </c>
      <c r="I25" s="15">
        <v>45706.03</v>
      </c>
      <c r="J25" s="15">
        <v>9093.9699999999993</v>
      </c>
      <c r="K25" s="15">
        <v>0</v>
      </c>
      <c r="L25" s="16">
        <f t="shared" si="0"/>
        <v>0</v>
      </c>
      <c r="M25" s="16">
        <f t="shared" si="1"/>
        <v>109700</v>
      </c>
      <c r="N25" s="16">
        <f t="shared" si="2"/>
        <v>100</v>
      </c>
      <c r="O25" s="16">
        <f t="shared" si="3"/>
        <v>118793.97</v>
      </c>
      <c r="P25" s="16">
        <f t="shared" si="4"/>
        <v>9093.9700000000012</v>
      </c>
      <c r="Q25" s="20">
        <f t="shared" si="5"/>
        <v>27.784820668693012</v>
      </c>
      <c r="R25" s="6"/>
    </row>
    <row r="26" spans="1:18" ht="25.5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25200</v>
      </c>
      <c r="F26" s="15">
        <v>8400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f t="shared" si="0"/>
        <v>8400</v>
      </c>
      <c r="M26" s="16">
        <f t="shared" si="1"/>
        <v>25200</v>
      </c>
      <c r="N26" s="16">
        <f t="shared" si="2"/>
        <v>0</v>
      </c>
      <c r="O26" s="16">
        <f t="shared" si="3"/>
        <v>25200</v>
      </c>
      <c r="P26" s="16">
        <f t="shared" si="4"/>
        <v>8400</v>
      </c>
      <c r="Q26" s="20">
        <f t="shared" si="5"/>
        <v>0</v>
      </c>
      <c r="R26" s="6"/>
    </row>
    <row r="27" spans="1:18" x14ac:dyDescent="0.2">
      <c r="A27" s="12">
        <v>0</v>
      </c>
      <c r="B27" s="13" t="s">
        <v>43</v>
      </c>
      <c r="C27" s="14" t="s">
        <v>44</v>
      </c>
      <c r="D27" s="15">
        <v>0</v>
      </c>
      <c r="E27" s="15">
        <v>25200</v>
      </c>
      <c r="F27" s="15">
        <v>8400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f t="shared" si="0"/>
        <v>8400</v>
      </c>
      <c r="M27" s="16">
        <f t="shared" si="1"/>
        <v>25200</v>
      </c>
      <c r="N27" s="16">
        <f t="shared" si="2"/>
        <v>0</v>
      </c>
      <c r="O27" s="16">
        <f t="shared" si="3"/>
        <v>25200</v>
      </c>
      <c r="P27" s="16">
        <f t="shared" si="4"/>
        <v>8400</v>
      </c>
      <c r="Q27" s="20">
        <f t="shared" si="5"/>
        <v>0</v>
      </c>
      <c r="R27" s="6"/>
    </row>
    <row r="28" spans="1:18" ht="51" x14ac:dyDescent="0.2">
      <c r="A28" s="12">
        <v>1</v>
      </c>
      <c r="B28" s="13" t="s">
        <v>53</v>
      </c>
      <c r="C28" s="14" t="s">
        <v>54</v>
      </c>
      <c r="D28" s="15">
        <v>0</v>
      </c>
      <c r="E28" s="15">
        <v>17758</v>
      </c>
      <c r="F28" s="15">
        <v>8879</v>
      </c>
      <c r="G28" s="15">
        <v>8843.14</v>
      </c>
      <c r="H28" s="15">
        <v>0</v>
      </c>
      <c r="I28" s="15">
        <v>6865.02</v>
      </c>
      <c r="J28" s="15">
        <v>1978.1200000000001</v>
      </c>
      <c r="K28" s="15">
        <v>1988.36</v>
      </c>
      <c r="L28" s="16">
        <f t="shared" si="0"/>
        <v>35.860000000000582</v>
      </c>
      <c r="M28" s="16">
        <f t="shared" si="1"/>
        <v>8914.86</v>
      </c>
      <c r="N28" s="16">
        <f t="shared" si="2"/>
        <v>99.596125689829933</v>
      </c>
      <c r="O28" s="16">
        <f t="shared" si="3"/>
        <v>10892.98</v>
      </c>
      <c r="P28" s="16">
        <f t="shared" si="4"/>
        <v>2013.9799999999996</v>
      </c>
      <c r="Q28" s="20">
        <f t="shared" si="5"/>
        <v>38.658745354206559</v>
      </c>
      <c r="R28" s="6"/>
    </row>
    <row r="29" spans="1:18" x14ac:dyDescent="0.2">
      <c r="A29" s="12">
        <v>0</v>
      </c>
      <c r="B29" s="13" t="s">
        <v>29</v>
      </c>
      <c r="C29" s="14" t="s">
        <v>30</v>
      </c>
      <c r="D29" s="15">
        <v>0</v>
      </c>
      <c r="E29" s="15">
        <v>100</v>
      </c>
      <c r="F29" s="15">
        <v>50</v>
      </c>
      <c r="G29" s="15">
        <v>14.14</v>
      </c>
      <c r="H29" s="15">
        <v>0</v>
      </c>
      <c r="I29" s="15">
        <v>0</v>
      </c>
      <c r="J29" s="15">
        <v>14.14</v>
      </c>
      <c r="K29" s="15">
        <v>0</v>
      </c>
      <c r="L29" s="16">
        <f t="shared" si="0"/>
        <v>35.86</v>
      </c>
      <c r="M29" s="16">
        <f t="shared" si="1"/>
        <v>85.86</v>
      </c>
      <c r="N29" s="16">
        <f t="shared" si="2"/>
        <v>28.28</v>
      </c>
      <c r="O29" s="16">
        <f t="shared" si="3"/>
        <v>100</v>
      </c>
      <c r="P29" s="16">
        <f t="shared" si="4"/>
        <v>50</v>
      </c>
      <c r="Q29" s="20">
        <f t="shared" si="5"/>
        <v>0</v>
      </c>
      <c r="R29" s="6"/>
    </row>
    <row r="30" spans="1:18" x14ac:dyDescent="0.2">
      <c r="A30" s="12">
        <v>0</v>
      </c>
      <c r="B30" s="13" t="s">
        <v>43</v>
      </c>
      <c r="C30" s="14" t="s">
        <v>44</v>
      </c>
      <c r="D30" s="15">
        <v>0</v>
      </c>
      <c r="E30" s="15">
        <v>17658</v>
      </c>
      <c r="F30" s="15">
        <v>8829</v>
      </c>
      <c r="G30" s="15">
        <v>8829</v>
      </c>
      <c r="H30" s="15">
        <v>0</v>
      </c>
      <c r="I30" s="15">
        <v>6865.02</v>
      </c>
      <c r="J30" s="15">
        <v>1963.98</v>
      </c>
      <c r="K30" s="15">
        <v>1988.36</v>
      </c>
      <c r="L30" s="16">
        <f t="shared" si="0"/>
        <v>0</v>
      </c>
      <c r="M30" s="16">
        <f t="shared" si="1"/>
        <v>8829</v>
      </c>
      <c r="N30" s="16">
        <f t="shared" si="2"/>
        <v>100</v>
      </c>
      <c r="O30" s="16">
        <f t="shared" si="3"/>
        <v>10792.98</v>
      </c>
      <c r="P30" s="16">
        <f t="shared" si="4"/>
        <v>1963.9799999999996</v>
      </c>
      <c r="Q30" s="20">
        <f t="shared" si="5"/>
        <v>38.877675840978597</v>
      </c>
      <c r="R30" s="6"/>
    </row>
    <row r="31" spans="1:18" ht="25.5" x14ac:dyDescent="0.2">
      <c r="A31" s="12">
        <v>1</v>
      </c>
      <c r="B31" s="13" t="s">
        <v>55</v>
      </c>
      <c r="C31" s="14" t="s">
        <v>56</v>
      </c>
      <c r="D31" s="15">
        <v>0</v>
      </c>
      <c r="E31" s="15">
        <v>89200</v>
      </c>
      <c r="F31" s="15">
        <v>7912</v>
      </c>
      <c r="G31" s="15">
        <v>7912</v>
      </c>
      <c r="H31" s="15">
        <v>0</v>
      </c>
      <c r="I31" s="15">
        <v>3090</v>
      </c>
      <c r="J31" s="15">
        <v>4822</v>
      </c>
      <c r="K31" s="15">
        <v>4125</v>
      </c>
      <c r="L31" s="16">
        <f t="shared" si="0"/>
        <v>0</v>
      </c>
      <c r="M31" s="16">
        <f t="shared" si="1"/>
        <v>81288</v>
      </c>
      <c r="N31" s="16">
        <f t="shared" si="2"/>
        <v>100</v>
      </c>
      <c r="O31" s="16">
        <f t="shared" si="3"/>
        <v>86110</v>
      </c>
      <c r="P31" s="16">
        <f t="shared" si="4"/>
        <v>4822</v>
      </c>
      <c r="Q31" s="20">
        <f t="shared" si="5"/>
        <v>3.4641255605381165</v>
      </c>
      <c r="R31" s="6"/>
    </row>
    <row r="32" spans="1:18" x14ac:dyDescent="0.2">
      <c r="A32" s="12">
        <v>0</v>
      </c>
      <c r="B32" s="13" t="s">
        <v>27</v>
      </c>
      <c r="C32" s="14" t="s">
        <v>28</v>
      </c>
      <c r="D32" s="15">
        <v>0</v>
      </c>
      <c r="E32" s="15">
        <v>52000</v>
      </c>
      <c r="F32" s="15">
        <v>7912</v>
      </c>
      <c r="G32" s="15">
        <v>7912</v>
      </c>
      <c r="H32" s="15">
        <v>0</v>
      </c>
      <c r="I32" s="15">
        <v>3090</v>
      </c>
      <c r="J32" s="15">
        <v>4822</v>
      </c>
      <c r="K32" s="15">
        <v>3375</v>
      </c>
      <c r="L32" s="16">
        <f t="shared" si="0"/>
        <v>0</v>
      </c>
      <c r="M32" s="16">
        <f t="shared" si="1"/>
        <v>44088</v>
      </c>
      <c r="N32" s="16">
        <f t="shared" si="2"/>
        <v>100</v>
      </c>
      <c r="O32" s="16">
        <f t="shared" si="3"/>
        <v>48910</v>
      </c>
      <c r="P32" s="16">
        <f t="shared" si="4"/>
        <v>4822</v>
      </c>
      <c r="Q32" s="20">
        <f t="shared" si="5"/>
        <v>5.9423076923076925</v>
      </c>
      <c r="R32" s="6"/>
    </row>
    <row r="33" spans="1:18" x14ac:dyDescent="0.2">
      <c r="A33" s="12">
        <v>0</v>
      </c>
      <c r="B33" s="13" t="s">
        <v>29</v>
      </c>
      <c r="C33" s="14" t="s">
        <v>30</v>
      </c>
      <c r="D33" s="15">
        <v>0</v>
      </c>
      <c r="E33" s="15">
        <v>37200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750</v>
      </c>
      <c r="L33" s="16">
        <f t="shared" si="0"/>
        <v>0</v>
      </c>
      <c r="M33" s="16">
        <f t="shared" si="1"/>
        <v>37200</v>
      </c>
      <c r="N33" s="16">
        <f t="shared" si="2"/>
        <v>0</v>
      </c>
      <c r="O33" s="16">
        <f t="shared" si="3"/>
        <v>37200</v>
      </c>
      <c r="P33" s="16">
        <f t="shared" si="4"/>
        <v>0</v>
      </c>
      <c r="Q33" s="20">
        <f t="shared" si="5"/>
        <v>0</v>
      </c>
      <c r="R33" s="6"/>
    </row>
    <row r="34" spans="1:18" ht="25.5" x14ac:dyDescent="0.2">
      <c r="A34" s="12">
        <v>1</v>
      </c>
      <c r="B34" s="13" t="s">
        <v>57</v>
      </c>
      <c r="C34" s="14" t="s">
        <v>58</v>
      </c>
      <c r="D34" s="15">
        <v>0</v>
      </c>
      <c r="E34" s="15">
        <v>805700</v>
      </c>
      <c r="F34" s="15">
        <v>424274</v>
      </c>
      <c r="G34" s="15">
        <v>162267.59000000003</v>
      </c>
      <c r="H34" s="15">
        <v>0</v>
      </c>
      <c r="I34" s="15">
        <v>162262.29</v>
      </c>
      <c r="J34" s="15">
        <v>5.3</v>
      </c>
      <c r="K34" s="15">
        <v>4800</v>
      </c>
      <c r="L34" s="16">
        <f t="shared" si="0"/>
        <v>262006.40999999997</v>
      </c>
      <c r="M34" s="16">
        <f t="shared" si="1"/>
        <v>643432.40999999992</v>
      </c>
      <c r="N34" s="16">
        <f t="shared" si="2"/>
        <v>38.245942480566811</v>
      </c>
      <c r="O34" s="16">
        <f t="shared" si="3"/>
        <v>643437.71</v>
      </c>
      <c r="P34" s="16">
        <f t="shared" si="4"/>
        <v>262011.71</v>
      </c>
      <c r="Q34" s="20">
        <f t="shared" si="5"/>
        <v>20.139293781804643</v>
      </c>
      <c r="R34" s="6"/>
    </row>
    <row r="35" spans="1:18" x14ac:dyDescent="0.2">
      <c r="A35" s="12">
        <v>0</v>
      </c>
      <c r="B35" s="13" t="s">
        <v>29</v>
      </c>
      <c r="C35" s="14" t="s">
        <v>30</v>
      </c>
      <c r="D35" s="15">
        <v>0</v>
      </c>
      <c r="E35" s="15">
        <v>300</v>
      </c>
      <c r="F35" s="15">
        <v>236</v>
      </c>
      <c r="G35" s="15">
        <v>21.2</v>
      </c>
      <c r="H35" s="15">
        <v>0</v>
      </c>
      <c r="I35" s="15">
        <v>15.9</v>
      </c>
      <c r="J35" s="15">
        <v>5.3</v>
      </c>
      <c r="K35" s="15">
        <v>0</v>
      </c>
      <c r="L35" s="16">
        <f t="shared" si="0"/>
        <v>214.8</v>
      </c>
      <c r="M35" s="16">
        <f t="shared" si="1"/>
        <v>278.8</v>
      </c>
      <c r="N35" s="16">
        <f t="shared" si="2"/>
        <v>8.9830508474576263</v>
      </c>
      <c r="O35" s="16">
        <f t="shared" si="3"/>
        <v>284.10000000000002</v>
      </c>
      <c r="P35" s="16">
        <f t="shared" si="4"/>
        <v>220.1</v>
      </c>
      <c r="Q35" s="20">
        <f t="shared" si="5"/>
        <v>5.3</v>
      </c>
      <c r="R35" s="6"/>
    </row>
    <row r="36" spans="1:18" x14ac:dyDescent="0.2">
      <c r="A36" s="12">
        <v>0</v>
      </c>
      <c r="B36" s="13" t="s">
        <v>59</v>
      </c>
      <c r="C36" s="14" t="s">
        <v>60</v>
      </c>
      <c r="D36" s="15">
        <v>0</v>
      </c>
      <c r="E36" s="15">
        <v>2400</v>
      </c>
      <c r="F36" s="15">
        <v>800</v>
      </c>
      <c r="G36" s="15">
        <v>800</v>
      </c>
      <c r="H36" s="15">
        <v>0</v>
      </c>
      <c r="I36" s="15">
        <v>800</v>
      </c>
      <c r="J36" s="15">
        <v>0</v>
      </c>
      <c r="K36" s="15">
        <v>0</v>
      </c>
      <c r="L36" s="16">
        <f t="shared" si="0"/>
        <v>0</v>
      </c>
      <c r="M36" s="16">
        <f t="shared" si="1"/>
        <v>1600</v>
      </c>
      <c r="N36" s="16">
        <f t="shared" si="2"/>
        <v>100</v>
      </c>
      <c r="O36" s="16">
        <f t="shared" si="3"/>
        <v>1600</v>
      </c>
      <c r="P36" s="16">
        <f t="shared" si="4"/>
        <v>0</v>
      </c>
      <c r="Q36" s="20">
        <f t="shared" si="5"/>
        <v>33.333333333333329</v>
      </c>
      <c r="R36" s="6"/>
    </row>
    <row r="37" spans="1:18" x14ac:dyDescent="0.2">
      <c r="A37" s="12">
        <v>0</v>
      </c>
      <c r="B37" s="13" t="s">
        <v>43</v>
      </c>
      <c r="C37" s="14" t="s">
        <v>44</v>
      </c>
      <c r="D37" s="15">
        <v>0</v>
      </c>
      <c r="E37" s="15">
        <v>803000</v>
      </c>
      <c r="F37" s="15">
        <v>423238</v>
      </c>
      <c r="G37" s="15">
        <v>161446.39000000001</v>
      </c>
      <c r="H37" s="15">
        <v>0</v>
      </c>
      <c r="I37" s="15">
        <v>161446.39000000001</v>
      </c>
      <c r="J37" s="15">
        <v>0</v>
      </c>
      <c r="K37" s="15">
        <v>4800</v>
      </c>
      <c r="L37" s="16">
        <f t="shared" si="0"/>
        <v>261791.61</v>
      </c>
      <c r="M37" s="16">
        <f t="shared" si="1"/>
        <v>641553.61</v>
      </c>
      <c r="N37" s="16">
        <f t="shared" si="2"/>
        <v>38.145532773522227</v>
      </c>
      <c r="O37" s="16">
        <f t="shared" si="3"/>
        <v>641553.61</v>
      </c>
      <c r="P37" s="16">
        <f t="shared" si="4"/>
        <v>261791.61</v>
      </c>
      <c r="Q37" s="20">
        <f t="shared" si="5"/>
        <v>20.105403486924036</v>
      </c>
      <c r="R37" s="6"/>
    </row>
    <row r="38" spans="1:18" x14ac:dyDescent="0.2">
      <c r="A38" s="12">
        <v>1</v>
      </c>
      <c r="B38" s="13" t="s">
        <v>61</v>
      </c>
      <c r="C38" s="14" t="s">
        <v>62</v>
      </c>
      <c r="D38" s="15">
        <v>1398682</v>
      </c>
      <c r="E38" s="15">
        <v>4023190.42</v>
      </c>
      <c r="F38" s="15">
        <v>1964479.42</v>
      </c>
      <c r="G38" s="15">
        <v>1224904.8900000001</v>
      </c>
      <c r="H38" s="15">
        <v>0</v>
      </c>
      <c r="I38" s="15">
        <v>1073441.71</v>
      </c>
      <c r="J38" s="15">
        <v>151463.18</v>
      </c>
      <c r="K38" s="15">
        <v>162265.40999999997</v>
      </c>
      <c r="L38" s="16">
        <f t="shared" si="0"/>
        <v>739574.5299999998</v>
      </c>
      <c r="M38" s="16">
        <f t="shared" si="1"/>
        <v>2798285.53</v>
      </c>
      <c r="N38" s="16">
        <f t="shared" si="2"/>
        <v>62.352645567546858</v>
      </c>
      <c r="O38" s="16">
        <f t="shared" si="3"/>
        <v>2949748.71</v>
      </c>
      <c r="P38" s="16">
        <f t="shared" si="4"/>
        <v>891037.71</v>
      </c>
      <c r="Q38" s="20">
        <f t="shared" si="5"/>
        <v>26.681354794039301</v>
      </c>
      <c r="R38" s="6"/>
    </row>
    <row r="40" spans="1:18" ht="30.75" customHeight="1" x14ac:dyDescent="0.25">
      <c r="B40" s="9"/>
      <c r="C40" s="21" t="s">
        <v>65</v>
      </c>
      <c r="D40" s="2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8" spans="1:18" hidden="1" x14ac:dyDescent="0.2"/>
  </sheetData>
  <mergeCells count="3">
    <mergeCell ref="B2:Q2"/>
    <mergeCell ref="B3:Q3"/>
    <mergeCell ref="C40:D40"/>
  </mergeCells>
  <conditionalFormatting sqref="B7:B38">
    <cfRule type="expression" dxfId="32" priority="17" stopIfTrue="1">
      <formula>A7=1</formula>
    </cfRule>
  </conditionalFormatting>
  <conditionalFormatting sqref="C7:C38">
    <cfRule type="expression" dxfId="31" priority="18" stopIfTrue="1">
      <formula>A7=1</formula>
    </cfRule>
  </conditionalFormatting>
  <conditionalFormatting sqref="D7:D38">
    <cfRule type="expression" dxfId="30" priority="19" stopIfTrue="1">
      <formula>A7=1</formula>
    </cfRule>
  </conditionalFormatting>
  <conditionalFormatting sqref="E7:E38">
    <cfRule type="expression" dxfId="29" priority="20" stopIfTrue="1">
      <formula>A7=1</formula>
    </cfRule>
  </conditionalFormatting>
  <conditionalFormatting sqref="F7:F38">
    <cfRule type="expression" dxfId="28" priority="21" stopIfTrue="1">
      <formula>A7=1</formula>
    </cfRule>
  </conditionalFormatting>
  <conditionalFormatting sqref="G7:G38">
    <cfRule type="expression" dxfId="27" priority="22" stopIfTrue="1">
      <formula>A7=1</formula>
    </cfRule>
  </conditionalFormatting>
  <conditionalFormatting sqref="H7:H38">
    <cfRule type="expression" dxfId="26" priority="23" stopIfTrue="1">
      <formula>A7=1</formula>
    </cfRule>
  </conditionalFormatting>
  <conditionalFormatting sqref="I7:I38">
    <cfRule type="expression" dxfId="25" priority="24" stopIfTrue="1">
      <formula>A7=1</formula>
    </cfRule>
  </conditionalFormatting>
  <conditionalFormatting sqref="J7:J38">
    <cfRule type="expression" dxfId="24" priority="25" stopIfTrue="1">
      <formula>A7=1</formula>
    </cfRule>
  </conditionalFormatting>
  <conditionalFormatting sqref="K7:K38">
    <cfRule type="expression" dxfId="23" priority="26" stopIfTrue="1">
      <formula>A7=1</formula>
    </cfRule>
  </conditionalFormatting>
  <conditionalFormatting sqref="L7:L38">
    <cfRule type="expression" dxfId="22" priority="27" stopIfTrue="1">
      <formula>A7=1</formula>
    </cfRule>
  </conditionalFormatting>
  <conditionalFormatting sqref="M7:M38">
    <cfRule type="expression" dxfId="21" priority="28" stopIfTrue="1">
      <formula>A7=1</formula>
    </cfRule>
  </conditionalFormatting>
  <conditionalFormatting sqref="N7:N38">
    <cfRule type="expression" dxfId="20" priority="29" stopIfTrue="1">
      <formula>A7=1</formula>
    </cfRule>
  </conditionalFormatting>
  <conditionalFormatting sqref="O7:O38">
    <cfRule type="expression" dxfId="19" priority="30" stopIfTrue="1">
      <formula>A7=1</formula>
    </cfRule>
  </conditionalFormatting>
  <conditionalFormatting sqref="P7:P38">
    <cfRule type="expression" dxfId="18" priority="31" stopIfTrue="1">
      <formula>A7=1</formula>
    </cfRule>
  </conditionalFormatting>
  <conditionalFormatting sqref="Q7:Q38">
    <cfRule type="expression" dxfId="17" priority="32" stopIfTrue="1">
      <formula>A7=1</formula>
    </cfRule>
  </conditionalFormatting>
  <conditionalFormatting sqref="B40:B49">
    <cfRule type="expression" dxfId="16" priority="1" stopIfTrue="1">
      <formula>A40=1</formula>
    </cfRule>
  </conditionalFormatting>
  <conditionalFormatting sqref="C41:C49">
    <cfRule type="expression" dxfId="15" priority="2" stopIfTrue="1">
      <formula>A41=1</formula>
    </cfRule>
  </conditionalFormatting>
  <conditionalFormatting sqref="D41:D49">
    <cfRule type="expression" dxfId="14" priority="3" stopIfTrue="1">
      <formula>A41=1</formula>
    </cfRule>
  </conditionalFormatting>
  <conditionalFormatting sqref="E40:E49">
    <cfRule type="expression" dxfId="13" priority="4" stopIfTrue="1">
      <formula>A40=1</formula>
    </cfRule>
  </conditionalFormatting>
  <conditionalFormatting sqref="F40:F49">
    <cfRule type="expression" dxfId="12" priority="5" stopIfTrue="1">
      <formula>A40=1</formula>
    </cfRule>
  </conditionalFormatting>
  <conditionalFormatting sqref="G40:G49">
    <cfRule type="expression" dxfId="11" priority="6" stopIfTrue="1">
      <formula>A40=1</formula>
    </cfRule>
  </conditionalFormatting>
  <conditionalFormatting sqref="H40:H49">
    <cfRule type="expression" dxfId="10" priority="7" stopIfTrue="1">
      <formula>A40=1</formula>
    </cfRule>
  </conditionalFormatting>
  <conditionalFormatting sqref="I40:I49">
    <cfRule type="expression" dxfId="9" priority="8" stopIfTrue="1">
      <formula>A40=1</formula>
    </cfRule>
  </conditionalFormatting>
  <conditionalFormatting sqref="J40:J49">
    <cfRule type="expression" dxfId="8" priority="9" stopIfTrue="1">
      <formula>A40=1</formula>
    </cfRule>
  </conditionalFormatting>
  <conditionalFormatting sqref="K40:K49">
    <cfRule type="expression" dxfId="7" priority="10" stopIfTrue="1">
      <formula>A40=1</formula>
    </cfRule>
  </conditionalFormatting>
  <conditionalFormatting sqref="L40:L49">
    <cfRule type="expression" dxfId="6" priority="11" stopIfTrue="1">
      <formula>A40=1</formula>
    </cfRule>
  </conditionalFormatting>
  <conditionalFormatting sqref="M40:M49">
    <cfRule type="expression" dxfId="5" priority="12" stopIfTrue="1">
      <formula>A40=1</formula>
    </cfRule>
  </conditionalFormatting>
  <conditionalFormatting sqref="N40:N49">
    <cfRule type="expression" dxfId="4" priority="13" stopIfTrue="1">
      <formula>A40=1</formula>
    </cfRule>
  </conditionalFormatting>
  <conditionalFormatting sqref="O40:O49">
    <cfRule type="expression" dxfId="3" priority="14" stopIfTrue="1">
      <formula>A40=1</formula>
    </cfRule>
  </conditionalFormatting>
  <conditionalFormatting sqref="P40:P49">
    <cfRule type="expression" dxfId="2" priority="15" stopIfTrue="1">
      <formula>A40=1</formula>
    </cfRule>
  </conditionalFormatting>
  <conditionalFormatting sqref="Q40:Q49">
    <cfRule type="expression" dxfId="1" priority="16" stopIfTrue="1">
      <formula>A40=1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opLeftCell="A4" zoomScaleNormal="100" workbookViewId="0">
      <selection activeCell="I7" sqref="I7"/>
    </sheetView>
  </sheetViews>
  <sheetFormatPr defaultRowHeight="15" x14ac:dyDescent="0.25"/>
  <cols>
    <col min="1" max="2" width="9.140625" style="27"/>
    <col min="3" max="3" width="46" style="27" customWidth="1"/>
    <col min="4" max="4" width="15.85546875" style="27" customWidth="1"/>
    <col min="5" max="5" width="17.5703125" style="27" customWidth="1"/>
    <col min="6" max="8" width="0" style="27" hidden="1" customWidth="1"/>
    <col min="9" max="9" width="15.5703125" style="27" customWidth="1"/>
    <col min="10" max="14" width="0" style="27" hidden="1" customWidth="1"/>
    <col min="15" max="15" width="11.5703125" style="27" hidden="1" customWidth="1"/>
    <col min="16" max="16" width="12.5703125" style="27" hidden="1" customWidth="1"/>
    <col min="17" max="17" width="21.85546875" style="27" customWidth="1"/>
    <col min="18" max="16384" width="9.140625" style="27"/>
  </cols>
  <sheetData>
    <row r="1" spans="1:18" s="22" customFormat="1" ht="15.75" x14ac:dyDescent="0.25">
      <c r="B1" s="23" t="s">
        <v>17</v>
      </c>
      <c r="C1" s="23"/>
    </row>
    <row r="2" spans="1:18" s="22" customFormat="1" ht="18.75" x14ac:dyDescent="0.3">
      <c r="B2" s="24" t="s">
        <v>63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8" s="25" customFormat="1" ht="15.75" x14ac:dyDescent="0.25">
      <c r="B3" s="26" t="s">
        <v>66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8" x14ac:dyDescent="0.25">
      <c r="B4" s="28"/>
      <c r="M4" s="29"/>
      <c r="Q4" s="29" t="s">
        <v>16</v>
      </c>
    </row>
    <row r="5" spans="1:18" ht="128.25" x14ac:dyDescent="0.25">
      <c r="A5" s="30"/>
      <c r="B5" s="31" t="s">
        <v>0</v>
      </c>
      <c r="C5" s="31" t="s">
        <v>1</v>
      </c>
      <c r="D5" s="31" t="s">
        <v>2</v>
      </c>
      <c r="E5" s="31" t="s">
        <v>3</v>
      </c>
      <c r="F5" s="31" t="s">
        <v>4</v>
      </c>
      <c r="G5" s="31" t="s">
        <v>5</v>
      </c>
      <c r="H5" s="31" t="s">
        <v>6</v>
      </c>
      <c r="I5" s="31" t="s">
        <v>7</v>
      </c>
      <c r="J5" s="31" t="s">
        <v>8</v>
      </c>
      <c r="K5" s="31" t="s">
        <v>9</v>
      </c>
      <c r="L5" s="31" t="s">
        <v>10</v>
      </c>
      <c r="M5" s="31" t="s">
        <v>11</v>
      </c>
      <c r="N5" s="31" t="s">
        <v>12</v>
      </c>
      <c r="O5" s="31" t="s">
        <v>13</v>
      </c>
      <c r="P5" s="31" t="s">
        <v>14</v>
      </c>
      <c r="Q5" s="31" t="s">
        <v>15</v>
      </c>
      <c r="R5" s="32"/>
    </row>
    <row r="6" spans="1:18" x14ac:dyDescent="0.25">
      <c r="A6" s="33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  <c r="Q6" s="31">
        <v>16</v>
      </c>
    </row>
    <row r="7" spans="1:18" ht="23.25" customHeight="1" x14ac:dyDescent="0.25">
      <c r="A7" s="34">
        <v>1</v>
      </c>
      <c r="B7" s="35" t="s">
        <v>19</v>
      </c>
      <c r="C7" s="36" t="s">
        <v>20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2473.41</v>
      </c>
      <c r="J7" s="37">
        <v>0</v>
      </c>
      <c r="K7" s="37">
        <v>0</v>
      </c>
      <c r="L7" s="38">
        <v>0</v>
      </c>
      <c r="M7" s="38">
        <v>0</v>
      </c>
      <c r="N7" s="38">
        <v>0</v>
      </c>
      <c r="O7" s="38">
        <v>-2473.41</v>
      </c>
      <c r="P7" s="38">
        <v>-2473.41</v>
      </c>
      <c r="Q7" s="38">
        <v>0</v>
      </c>
      <c r="R7" s="39"/>
    </row>
    <row r="8" spans="1:18" ht="70.5" customHeight="1" x14ac:dyDescent="0.25">
      <c r="A8" s="34">
        <v>1</v>
      </c>
      <c r="B8" s="35" t="s">
        <v>21</v>
      </c>
      <c r="C8" s="36" t="s">
        <v>22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2473.41</v>
      </c>
      <c r="J8" s="37">
        <v>0</v>
      </c>
      <c r="K8" s="37">
        <v>0</v>
      </c>
      <c r="L8" s="38">
        <v>0</v>
      </c>
      <c r="M8" s="38">
        <v>0</v>
      </c>
      <c r="N8" s="38">
        <v>0</v>
      </c>
      <c r="O8" s="38">
        <v>-2473.41</v>
      </c>
      <c r="P8" s="38">
        <v>-2473.41</v>
      </c>
      <c r="Q8" s="38">
        <v>0</v>
      </c>
      <c r="R8" s="39"/>
    </row>
    <row r="9" spans="1:18" ht="22.5" customHeight="1" x14ac:dyDescent="0.25">
      <c r="A9" s="34">
        <v>0</v>
      </c>
      <c r="B9" s="35" t="s">
        <v>37</v>
      </c>
      <c r="C9" s="36" t="s">
        <v>38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2473.41</v>
      </c>
      <c r="J9" s="37">
        <v>0</v>
      </c>
      <c r="K9" s="37">
        <v>0</v>
      </c>
      <c r="L9" s="38">
        <v>0</v>
      </c>
      <c r="M9" s="38">
        <v>0</v>
      </c>
      <c r="N9" s="38">
        <v>0</v>
      </c>
      <c r="O9" s="38">
        <v>-2473.41</v>
      </c>
      <c r="P9" s="38">
        <v>-2473.41</v>
      </c>
      <c r="Q9" s="38">
        <v>0</v>
      </c>
      <c r="R9" s="39"/>
    </row>
    <row r="10" spans="1:18" x14ac:dyDescent="0.25">
      <c r="A10" s="34">
        <v>1</v>
      </c>
      <c r="B10" s="35" t="s">
        <v>61</v>
      </c>
      <c r="C10" s="36" t="s">
        <v>62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2473.41</v>
      </c>
      <c r="J10" s="37">
        <v>0</v>
      </c>
      <c r="K10" s="37">
        <v>0</v>
      </c>
      <c r="L10" s="38">
        <v>0</v>
      </c>
      <c r="M10" s="38">
        <v>0</v>
      </c>
      <c r="N10" s="38">
        <v>0</v>
      </c>
      <c r="O10" s="38">
        <v>-2473.41</v>
      </c>
      <c r="P10" s="38">
        <v>-2473.41</v>
      </c>
      <c r="Q10" s="38">
        <v>0</v>
      </c>
      <c r="R10" s="39"/>
    </row>
    <row r="12" spans="1:18" ht="28.5" customHeight="1" x14ac:dyDescent="0.25">
      <c r="B12" s="40"/>
      <c r="C12" s="41" t="s">
        <v>65</v>
      </c>
      <c r="D12" s="41"/>
      <c r="E12" s="41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</sheetData>
  <mergeCells count="4">
    <mergeCell ref="B1:C1"/>
    <mergeCell ref="B2:Q2"/>
    <mergeCell ref="B3:Q3"/>
    <mergeCell ref="C12:E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ЗАГ ФОНД</vt:lpstr>
      <vt:lpstr>спецфонд</vt:lpstr>
      <vt:lpstr>Лист1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2023-05-02T05:56:41Z</dcterms:created>
  <dcterms:modified xsi:type="dcterms:W3CDTF">2023-05-10T08:00:43Z</dcterms:modified>
</cp:coreProperties>
</file>