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2022\НА САЙТ\01 03 2023\"/>
    </mc:Choice>
  </mc:AlternateContent>
  <bookViews>
    <workbookView xWindow="0" yWindow="0" windowWidth="20490" windowHeight="7800"/>
  </bookViews>
  <sheets>
    <sheet name="загфонд" sheetId="2" r:id="rId1"/>
    <sheet name="спецфонд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загфонд!$5:$6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" i="2" l="1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</calcChain>
</file>

<file path=xl/sharedStrings.xml><?xml version="1.0" encoding="utf-8"?>
<sst xmlns="http://schemas.openxmlformats.org/spreadsheetml/2006/main" count="114" uniqueCount="66">
  <si>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</si>
  <si>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</si>
  <si>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</si>
  <si>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</si>
  <si>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</si>
  <si>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</si>
  <si>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</si>
  <si>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</si>
  <si>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</si>
  <si>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</si>
  <si>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</si>
  <si>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</si>
  <si>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</si>
  <si>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</si>
  <si>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</si>
  <si>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</si>
  <si>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</si>
  <si>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Районний бюджет Роменського р-ну</t>
  </si>
  <si>
    <t>Загальний фонд</t>
  </si>
  <si>
    <t>01</t>
  </si>
  <si>
    <t>Роменська районна рада Сумської області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</si>
  <si>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</si>
  <si>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</si>
  <si>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</si>
  <si>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</si>
  <si>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</si>
  <si>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</si>
  <si>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</si>
  <si>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</si>
  <si>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</si>
  <si>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</si>
  <si>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</si>
  <si>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</si>
  <si>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</si>
  <si>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</si>
  <si>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</si>
  <si>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 та інших комунальних послуг</t>
  </si>
  <si>
    <t>2800</t>
  </si>
  <si>
    <t>Інші поточні видатки</t>
  </si>
  <si>
    <t>08</t>
  </si>
  <si>
    <t>Управління соціального захисту населення Роменської РДА Сумської обл.</t>
  </si>
  <si>
    <t>3032</t>
  </si>
  <si>
    <t>Надання пільг окремим категоріям громадян з оплати послуг зв`язку</t>
  </si>
  <si>
    <t>2730</t>
  </si>
  <si>
    <t>Інші виплати населенню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</si>
  <si>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</si>
  <si>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</si>
  <si>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</si>
  <si>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</si>
  <si>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</si>
  <si>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</si>
  <si>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</si>
  <si>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</si>
  <si>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</si>
  <si>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</si>
  <si>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3200</t>
  </si>
  <si>
    <t>Забезпечення обробки інформації з нарахування та виплати допомог і компенсацій</t>
  </si>
  <si>
    <t>3242</t>
  </si>
  <si>
    <t>Інші заходи у сфері соціального захисту і соціального забезпечення</t>
  </si>
  <si>
    <t>2710</t>
  </si>
  <si>
    <t>Виплата пенсій і допомоги</t>
  </si>
  <si>
    <t xml:space="preserve"> </t>
  </si>
  <si>
    <t xml:space="preserve">Усього </t>
  </si>
  <si>
    <t>Аналіз фінансування установ на 01.03.2023</t>
  </si>
  <si>
    <t>Начальник відділу фінансів, економічного та агропромислового розвитку Роменської РДА</t>
  </si>
  <si>
    <t>Спеціальний фонд (разом)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</si>
</sst>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38">
    <xf numFmtId="0" fontId="0" fillId="0" borderId="0" xfId="0"/>
    <xf numFmtId="0" fontId="6" fillId="0" borderId="0" xfId="1" applyFont="1"/>
    <xf numFmtId="0" fontId="6" fillId="0" borderId="0" xfId="1" applyFont="1" applyAlignment="1">
      <alignment horizontal="center"/>
    </xf>
    <xf numFmtId="0" fontId="6" fillId="0" borderId="0" xfId="1" applyFont="1" applyAlignment="1">
      <alignment wrapText="1"/>
    </xf>
    <xf numFmtId="0" fontId="6" fillId="0" borderId="0" xfId="1" applyFont="1" applyAlignment="1">
      <alignment horizontal="right"/>
    </xf>
    <xf numFmtId="0" fontId="9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9" fillId="0" borderId="0" xfId="1" applyFont="1" applyAlignment="1">
      <alignment horizontal="center"/>
    </xf>
    <xf numFmtId="0" fontId="6" fillId="0" borderId="1" xfId="1" applyFont="1" applyBorder="1"/>
    <xf numFmtId="0" fontId="6" fillId="0" borderId="1" xfId="1" applyFont="1" applyBorder="1" applyAlignment="1">
      <alignment vertic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4" fontId="6" fillId="0" borderId="1" xfId="1" applyNumberFormat="1" applyFont="1" applyBorder="1" applyAlignment="1">
      <alignment vertical="center"/>
    </xf>
    <xf numFmtId="4" fontId="9" fillId="2" borderId="1" xfId="1" applyNumberFormat="1" applyFont="1" applyFill="1" applyBorder="1" applyAlignment="1">
      <alignment vertical="center"/>
    </xf>
    <xf numFmtId="4" fontId="6" fillId="0" borderId="0" xfId="1" applyNumberFormat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0" fillId="0" borderId="0" xfId="0"/>
    <xf numFmtId="0" fontId="3" fillId="0" borderId="0" xfId="2" applyFont="1" applyAlignment="1">
      <alignment horizontal="center"/>
    </xf>
    <xf numFmtId="0" fontId="10" fillId="0" borderId="0" xfId="2" applyAlignment="1">
      <alignment horizontal="right"/>
    </xf>
    <xf numFmtId="0" fontId="3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4" fontId="10" fillId="0" borderId="0" xfId="2" applyNumberFormat="1" applyAlignment="1">
      <alignment vertical="center"/>
    </xf>
    <xf numFmtId="0" fontId="10" fillId="0" borderId="0" xfId="2" applyAlignment="1">
      <alignment horizontal="center"/>
    </xf>
    <xf numFmtId="0" fontId="10" fillId="0" borderId="0" xfId="2" applyAlignment="1">
      <alignment horizontal="center" vertical="center"/>
    </xf>
    <xf numFmtId="0" fontId="3" fillId="0" borderId="1" xfId="2" applyFont="1" applyBorder="1" applyAlignment="1">
      <alignment horizontal="center"/>
    </xf>
    <xf numFmtId="0" fontId="10" fillId="0" borderId="1" xfId="2" applyBorder="1"/>
    <xf numFmtId="0" fontId="10" fillId="0" borderId="1" xfId="2" applyBorder="1" applyAlignment="1">
      <alignment vertical="center"/>
    </xf>
    <xf numFmtId="0" fontId="10" fillId="0" borderId="1" xfId="2" applyBorder="1" applyAlignment="1">
      <alignment horizontal="center" vertical="center"/>
    </xf>
    <xf numFmtId="0" fontId="10" fillId="0" borderId="1" xfId="2" applyBorder="1" applyAlignment="1">
      <alignment vertical="center" wrapText="1"/>
    </xf>
    <xf numFmtId="4" fontId="10" fillId="0" borderId="1" xfId="2" applyNumberFormat="1" applyBorder="1" applyAlignment="1">
      <alignment vertical="center"/>
    </xf>
    <xf numFmtId="4" fontId="5" fillId="2" borderId="1" xfId="2" applyNumberFormat="1" applyFont="1" applyFill="1" applyBorder="1" applyAlignment="1">
      <alignment vertical="center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7" fillId="0" borderId="0" xfId="1" applyFont="1" applyAlignment="1">
      <alignment horizontal="left" vertical="center" wrapText="1"/>
    </xf>
    <xf numFmtId="0" fontId="2" fillId="0" borderId="0" xfId="2" applyFont="1" applyAlignment="1">
      <alignment horizontal="center"/>
    </xf>
    <xf numFmtId="0" fontId="3" fillId="0" borderId="0" xfId="2" applyFont="1" applyAlignment="1">
      <alignment horizontal="center"/>
    </xf>
    <xf numFmtId="0" fontId="10" fillId="0" borderId="0" xfId="2" applyAlignment="1">
      <alignment horizontal="center"/>
    </xf>
  </cellXfs>
  <cellStyles count="3">
    <cellStyle name="Обычный" xfId="0" builtinId="0"/>
    <cellStyle name="Обычный 2" xfId="1"/>
    <cellStyle name="Обычный 2 2" xfId="2"/>
  </cellStyles>
  <dxfs count="33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8"/>
  <sheetViews>
    <sheetView tabSelected="1" topLeftCell="B1" workbookViewId="0">
      <selection activeCell="C40" sqref="C40:E40"/>
    </sheetView>
  </sheetViews>
  <sheetFormatPr defaultRowHeight="12.75" x14ac:dyDescent="0.2"/>
  <cols>
    <col min="1" max="1" width="0" style="1" hidden="1" customWidth="1"/>
    <col min="2" max="2" width="12.7109375" style="2" customWidth="1"/>
    <col min="3" max="3" width="46.85546875" style="3" customWidth="1"/>
    <col min="4" max="5" width="15.7109375" style="1" customWidth="1"/>
    <col min="6" max="8" width="15.7109375" style="1" hidden="1" customWidth="1"/>
    <col min="9" max="9" width="15.7109375" style="1" customWidth="1"/>
    <col min="10" max="10" width="15.7109375" style="1" hidden="1" customWidth="1"/>
    <col min="11" max="11" width="13.42578125" style="1" customWidth="1"/>
    <col min="12" max="16" width="15.7109375" style="1" hidden="1" customWidth="1"/>
    <col min="17" max="17" width="15.7109375" style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18" ht="14.25" x14ac:dyDescent="0.2">
      <c r="B1" s="33" t="s">
        <v>17</v>
      </c>
      <c r="C1" s="33"/>
    </row>
    <row r="2" spans="1:18" ht="18.75" x14ac:dyDescent="0.3">
      <c r="B2" s="31" t="s">
        <v>63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8" x14ac:dyDescent="0.2">
      <c r="B3" s="32" t="s">
        <v>18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8" x14ac:dyDescent="0.2">
      <c r="M4" s="4"/>
      <c r="Q4" s="4" t="s">
        <v>16</v>
      </c>
    </row>
    <row r="5" spans="1:18" s="7" customFormat="1" ht="51" x14ac:dyDescent="0.2">
      <c r="A5" s="5"/>
      <c r="B5" s="6" t="s">
        <v>0</v>
      </c>
      <c r="C5" s="6" t="s">
        <v>1</v>
      </c>
      <c r="D5" s="6" t="s">
        <v>2</v>
      </c>
      <c r="E5" s="6" t="s">
        <v>3</v>
      </c>
      <c r="F5" s="6" t="s">
        <v>4</v>
      </c>
      <c r="G5" s="6" t="s">
        <v>5</v>
      </c>
      <c r="H5" s="6" t="s">
        <v>6</v>
      </c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  <c r="P5" s="6" t="s">
        <v>14</v>
      </c>
      <c r="Q5" s="6" t="s">
        <v>15</v>
      </c>
    </row>
    <row r="6" spans="1:18" x14ac:dyDescent="0.2">
      <c r="A6" s="8"/>
      <c r="B6" s="6">
        <v>1</v>
      </c>
      <c r="C6" s="6">
        <v>2</v>
      </c>
      <c r="D6" s="6">
        <v>3</v>
      </c>
      <c r="E6" s="6">
        <v>4</v>
      </c>
      <c r="F6" s="6">
        <v>5</v>
      </c>
      <c r="G6" s="6">
        <v>6</v>
      </c>
      <c r="H6" s="6">
        <v>7</v>
      </c>
      <c r="I6" s="6">
        <v>8</v>
      </c>
      <c r="J6" s="6">
        <v>9</v>
      </c>
      <c r="K6" s="6">
        <v>10</v>
      </c>
      <c r="L6" s="6">
        <v>11</v>
      </c>
      <c r="M6" s="6">
        <v>12</v>
      </c>
      <c r="N6" s="6">
        <v>13</v>
      </c>
      <c r="O6" s="6">
        <v>14</v>
      </c>
      <c r="P6" s="6">
        <v>15</v>
      </c>
      <c r="Q6" s="6">
        <v>16</v>
      </c>
    </row>
    <row r="7" spans="1:18" x14ac:dyDescent="0.2">
      <c r="A7" s="9">
        <v>1</v>
      </c>
      <c r="B7" s="10" t="s">
        <v>19</v>
      </c>
      <c r="C7" s="11" t="s">
        <v>20</v>
      </c>
      <c r="D7" s="12">
        <v>1398682</v>
      </c>
      <c r="E7" s="12">
        <v>1709918</v>
      </c>
      <c r="F7" s="12">
        <v>544418</v>
      </c>
      <c r="G7" s="12">
        <v>331472.87</v>
      </c>
      <c r="H7" s="12">
        <v>0</v>
      </c>
      <c r="I7" s="12">
        <v>331312.87</v>
      </c>
      <c r="J7" s="12">
        <v>160</v>
      </c>
      <c r="K7" s="12">
        <v>0</v>
      </c>
      <c r="L7" s="13">
        <f t="shared" ref="L7:L38" si="0">F7-G7</f>
        <v>212945.13</v>
      </c>
      <c r="M7" s="13">
        <f t="shared" ref="M7:M38" si="1">E7-G7</f>
        <v>1378445.13</v>
      </c>
      <c r="N7" s="13">
        <f t="shared" ref="N7:N38" si="2">IF(F7=0,0,(G7/F7)*100)</f>
        <v>60.885729347670356</v>
      </c>
      <c r="O7" s="13">
        <f t="shared" ref="O7:O38" si="3">E7-I7</f>
        <v>1378605.13</v>
      </c>
      <c r="P7" s="13">
        <f t="shared" ref="P7:P38" si="4">F7-I7</f>
        <v>213105.13</v>
      </c>
      <c r="Q7" s="13">
        <f t="shared" ref="Q7:Q38" si="5">IF(F7=0,0,(I7/F7)*100)</f>
        <v>60.856340165093734</v>
      </c>
      <c r="R7" s="14"/>
    </row>
    <row r="8" spans="1:18" ht="51" x14ac:dyDescent="0.2">
      <c r="A8" s="9">
        <v>1</v>
      </c>
      <c r="B8" s="10" t="s">
        <v>21</v>
      </c>
      <c r="C8" s="11" t="s">
        <v>22</v>
      </c>
      <c r="D8" s="12">
        <v>1398682</v>
      </c>
      <c r="E8" s="12">
        <v>1709918</v>
      </c>
      <c r="F8" s="12">
        <v>544418</v>
      </c>
      <c r="G8" s="12">
        <v>331472.87</v>
      </c>
      <c r="H8" s="12">
        <v>0</v>
      </c>
      <c r="I8" s="12">
        <v>331312.87</v>
      </c>
      <c r="J8" s="12">
        <v>160</v>
      </c>
      <c r="K8" s="12">
        <v>0</v>
      </c>
      <c r="L8" s="13">
        <f t="shared" si="0"/>
        <v>212945.13</v>
      </c>
      <c r="M8" s="13">
        <f t="shared" si="1"/>
        <v>1378445.13</v>
      </c>
      <c r="N8" s="13">
        <f t="shared" si="2"/>
        <v>60.885729347670356</v>
      </c>
      <c r="O8" s="13">
        <f t="shared" si="3"/>
        <v>1378605.13</v>
      </c>
      <c r="P8" s="13">
        <f t="shared" si="4"/>
        <v>213105.13</v>
      </c>
      <c r="Q8" s="13">
        <f t="shared" si="5"/>
        <v>60.856340165093734</v>
      </c>
      <c r="R8" s="14"/>
    </row>
    <row r="9" spans="1:18" x14ac:dyDescent="0.2">
      <c r="A9" s="9">
        <v>0</v>
      </c>
      <c r="B9" s="10" t="s">
        <v>23</v>
      </c>
      <c r="C9" s="11" t="s">
        <v>24</v>
      </c>
      <c r="D9" s="12">
        <v>1067000</v>
      </c>
      <c r="E9" s="12">
        <v>1221330</v>
      </c>
      <c r="F9" s="12">
        <v>332130</v>
      </c>
      <c r="G9" s="12">
        <v>194064</v>
      </c>
      <c r="H9" s="12">
        <v>0</v>
      </c>
      <c r="I9" s="12">
        <v>194064</v>
      </c>
      <c r="J9" s="12">
        <v>0</v>
      </c>
      <c r="K9" s="12">
        <v>0</v>
      </c>
      <c r="L9" s="13">
        <f t="shared" si="0"/>
        <v>138066</v>
      </c>
      <c r="M9" s="13">
        <f t="shared" si="1"/>
        <v>1027266</v>
      </c>
      <c r="N9" s="13">
        <f t="shared" si="2"/>
        <v>58.430132779333391</v>
      </c>
      <c r="O9" s="13">
        <f t="shared" si="3"/>
        <v>1027266</v>
      </c>
      <c r="P9" s="13">
        <f t="shared" si="4"/>
        <v>138066</v>
      </c>
      <c r="Q9" s="13">
        <f t="shared" si="5"/>
        <v>58.430132779333391</v>
      </c>
      <c r="R9" s="14"/>
    </row>
    <row r="10" spans="1:18" x14ac:dyDescent="0.2">
      <c r="A10" s="9">
        <v>0</v>
      </c>
      <c r="B10" s="10" t="s">
        <v>25</v>
      </c>
      <c r="C10" s="11" t="s">
        <v>26</v>
      </c>
      <c r="D10" s="12">
        <v>217900</v>
      </c>
      <c r="E10" s="12">
        <v>244526</v>
      </c>
      <c r="F10" s="12">
        <v>63026</v>
      </c>
      <c r="G10" s="12">
        <v>37505.14</v>
      </c>
      <c r="H10" s="12">
        <v>0</v>
      </c>
      <c r="I10" s="12">
        <v>37505.14</v>
      </c>
      <c r="J10" s="12">
        <v>0</v>
      </c>
      <c r="K10" s="12">
        <v>0</v>
      </c>
      <c r="L10" s="13">
        <f t="shared" si="0"/>
        <v>25520.86</v>
      </c>
      <c r="M10" s="13">
        <f t="shared" si="1"/>
        <v>207020.86</v>
      </c>
      <c r="N10" s="13">
        <f t="shared" si="2"/>
        <v>59.507409640465838</v>
      </c>
      <c r="O10" s="13">
        <f t="shared" si="3"/>
        <v>207020.86</v>
      </c>
      <c r="P10" s="13">
        <f t="shared" si="4"/>
        <v>25520.86</v>
      </c>
      <c r="Q10" s="13">
        <f t="shared" si="5"/>
        <v>59.507409640465838</v>
      </c>
      <c r="R10" s="14"/>
    </row>
    <row r="11" spans="1:18" x14ac:dyDescent="0.2">
      <c r="A11" s="9">
        <v>0</v>
      </c>
      <c r="B11" s="10" t="s">
        <v>27</v>
      </c>
      <c r="C11" s="11" t="s">
        <v>28</v>
      </c>
      <c r="D11" s="12">
        <v>0</v>
      </c>
      <c r="E11" s="12">
        <v>8000</v>
      </c>
      <c r="F11" s="12">
        <v>8000</v>
      </c>
      <c r="G11" s="12">
        <v>8000</v>
      </c>
      <c r="H11" s="12">
        <v>0</v>
      </c>
      <c r="I11" s="12">
        <v>7840</v>
      </c>
      <c r="J11" s="12">
        <v>160</v>
      </c>
      <c r="K11" s="12">
        <v>0</v>
      </c>
      <c r="L11" s="13">
        <f t="shared" si="0"/>
        <v>0</v>
      </c>
      <c r="M11" s="13">
        <f t="shared" si="1"/>
        <v>0</v>
      </c>
      <c r="N11" s="13">
        <f t="shared" si="2"/>
        <v>100</v>
      </c>
      <c r="O11" s="13">
        <f t="shared" si="3"/>
        <v>160</v>
      </c>
      <c r="P11" s="13">
        <f t="shared" si="4"/>
        <v>160</v>
      </c>
      <c r="Q11" s="13">
        <f t="shared" si="5"/>
        <v>98</v>
      </c>
      <c r="R11" s="14"/>
    </row>
    <row r="12" spans="1:18" x14ac:dyDescent="0.2">
      <c r="A12" s="9">
        <v>0</v>
      </c>
      <c r="B12" s="10" t="s">
        <v>29</v>
      </c>
      <c r="C12" s="11" t="s">
        <v>30</v>
      </c>
      <c r="D12" s="12">
        <v>7200</v>
      </c>
      <c r="E12" s="12">
        <v>40280</v>
      </c>
      <c r="F12" s="12">
        <v>33080</v>
      </c>
      <c r="G12" s="12">
        <v>21763</v>
      </c>
      <c r="H12" s="12">
        <v>0</v>
      </c>
      <c r="I12" s="12">
        <v>21763</v>
      </c>
      <c r="J12" s="12">
        <v>0</v>
      </c>
      <c r="K12" s="12">
        <v>0</v>
      </c>
      <c r="L12" s="13">
        <f t="shared" si="0"/>
        <v>11317</v>
      </c>
      <c r="M12" s="13">
        <f t="shared" si="1"/>
        <v>18517</v>
      </c>
      <c r="N12" s="13">
        <f t="shared" si="2"/>
        <v>65.788996372430475</v>
      </c>
      <c r="O12" s="13">
        <f t="shared" si="3"/>
        <v>18517</v>
      </c>
      <c r="P12" s="13">
        <f t="shared" si="4"/>
        <v>11317</v>
      </c>
      <c r="Q12" s="13">
        <f t="shared" si="5"/>
        <v>65.788996372430475</v>
      </c>
      <c r="R12" s="14"/>
    </row>
    <row r="13" spans="1:18" x14ac:dyDescent="0.2">
      <c r="A13" s="9">
        <v>0</v>
      </c>
      <c r="B13" s="10" t="s">
        <v>31</v>
      </c>
      <c r="C13" s="11" t="s">
        <v>32</v>
      </c>
      <c r="D13" s="12">
        <v>2800</v>
      </c>
      <c r="E13" s="12">
        <v>7156</v>
      </c>
      <c r="F13" s="12">
        <v>4356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3">
        <f t="shared" si="0"/>
        <v>4356</v>
      </c>
      <c r="M13" s="13">
        <f t="shared" si="1"/>
        <v>7156</v>
      </c>
      <c r="N13" s="13">
        <f t="shared" si="2"/>
        <v>0</v>
      </c>
      <c r="O13" s="13">
        <f t="shared" si="3"/>
        <v>7156</v>
      </c>
      <c r="P13" s="13">
        <f t="shared" si="4"/>
        <v>4356</v>
      </c>
      <c r="Q13" s="13">
        <f t="shared" si="5"/>
        <v>0</v>
      </c>
      <c r="R13" s="14"/>
    </row>
    <row r="14" spans="1:18" x14ac:dyDescent="0.2">
      <c r="A14" s="9">
        <v>0</v>
      </c>
      <c r="B14" s="10" t="s">
        <v>33</v>
      </c>
      <c r="C14" s="11" t="s">
        <v>34</v>
      </c>
      <c r="D14" s="12">
        <v>93782</v>
      </c>
      <c r="E14" s="12">
        <v>131482</v>
      </c>
      <c r="F14" s="12">
        <v>56682</v>
      </c>
      <c r="G14" s="12">
        <v>28392.73</v>
      </c>
      <c r="H14" s="12">
        <v>0</v>
      </c>
      <c r="I14" s="12">
        <v>28392.73</v>
      </c>
      <c r="J14" s="12">
        <v>0</v>
      </c>
      <c r="K14" s="12">
        <v>0</v>
      </c>
      <c r="L14" s="13">
        <f t="shared" si="0"/>
        <v>28289.27</v>
      </c>
      <c r="M14" s="13">
        <f t="shared" si="1"/>
        <v>103089.27</v>
      </c>
      <c r="N14" s="13">
        <f t="shared" si="2"/>
        <v>50.09126354045376</v>
      </c>
      <c r="O14" s="13">
        <f t="shared" si="3"/>
        <v>103089.27</v>
      </c>
      <c r="P14" s="13">
        <f t="shared" si="4"/>
        <v>28289.27</v>
      </c>
      <c r="Q14" s="13">
        <f t="shared" si="5"/>
        <v>50.09126354045376</v>
      </c>
      <c r="R14" s="14"/>
    </row>
    <row r="15" spans="1:18" ht="25.5" x14ac:dyDescent="0.2">
      <c r="A15" s="9">
        <v>0</v>
      </c>
      <c r="B15" s="10" t="s">
        <v>35</v>
      </c>
      <c r="C15" s="11" t="s">
        <v>36</v>
      </c>
      <c r="D15" s="12">
        <v>0</v>
      </c>
      <c r="E15" s="12">
        <v>47144</v>
      </c>
      <c r="F15" s="12">
        <v>47144</v>
      </c>
      <c r="G15" s="12">
        <v>41748</v>
      </c>
      <c r="H15" s="12">
        <v>0</v>
      </c>
      <c r="I15" s="12">
        <v>41748</v>
      </c>
      <c r="J15" s="12">
        <v>0</v>
      </c>
      <c r="K15" s="12">
        <v>0</v>
      </c>
      <c r="L15" s="13">
        <f t="shared" si="0"/>
        <v>5396</v>
      </c>
      <c r="M15" s="13">
        <f t="shared" si="1"/>
        <v>5396</v>
      </c>
      <c r="N15" s="13">
        <f t="shared" si="2"/>
        <v>88.554216867469876</v>
      </c>
      <c r="O15" s="13">
        <f t="shared" si="3"/>
        <v>5396</v>
      </c>
      <c r="P15" s="13">
        <f t="shared" si="4"/>
        <v>5396</v>
      </c>
      <c r="Q15" s="13">
        <f t="shared" si="5"/>
        <v>88.554216867469876</v>
      </c>
      <c r="R15" s="14"/>
    </row>
    <row r="16" spans="1:18" x14ac:dyDescent="0.2">
      <c r="A16" s="9">
        <v>0</v>
      </c>
      <c r="B16" s="10" t="s">
        <v>37</v>
      </c>
      <c r="C16" s="11" t="s">
        <v>38</v>
      </c>
      <c r="D16" s="12">
        <v>10000</v>
      </c>
      <c r="E16" s="12">
        <v>10000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3">
        <f t="shared" si="0"/>
        <v>0</v>
      </c>
      <c r="M16" s="13">
        <f t="shared" si="1"/>
        <v>10000</v>
      </c>
      <c r="N16" s="13">
        <f t="shared" si="2"/>
        <v>0</v>
      </c>
      <c r="O16" s="13">
        <f t="shared" si="3"/>
        <v>10000</v>
      </c>
      <c r="P16" s="13">
        <f t="shared" si="4"/>
        <v>0</v>
      </c>
      <c r="Q16" s="13">
        <f t="shared" si="5"/>
        <v>0</v>
      </c>
      <c r="R16" s="14"/>
    </row>
    <row r="17" spans="1:18" ht="25.5" x14ac:dyDescent="0.2">
      <c r="A17" s="9">
        <v>1</v>
      </c>
      <c r="B17" s="10" t="s">
        <v>39</v>
      </c>
      <c r="C17" s="11" t="s">
        <v>40</v>
      </c>
      <c r="D17" s="12">
        <v>0</v>
      </c>
      <c r="E17" s="12">
        <v>1763757</v>
      </c>
      <c r="F17" s="12">
        <v>277355</v>
      </c>
      <c r="G17" s="12">
        <v>210568.33000000002</v>
      </c>
      <c r="H17" s="12">
        <v>0</v>
      </c>
      <c r="I17" s="12">
        <v>190409.09000000003</v>
      </c>
      <c r="J17" s="12">
        <v>20159.240000000002</v>
      </c>
      <c r="K17" s="12">
        <v>28826.329999999998</v>
      </c>
      <c r="L17" s="13">
        <f t="shared" si="0"/>
        <v>66786.669999999984</v>
      </c>
      <c r="M17" s="13">
        <f t="shared" si="1"/>
        <v>1553188.67</v>
      </c>
      <c r="N17" s="13">
        <f t="shared" si="2"/>
        <v>75.920149267184655</v>
      </c>
      <c r="O17" s="13">
        <f t="shared" si="3"/>
        <v>1573347.91</v>
      </c>
      <c r="P17" s="13">
        <f t="shared" si="4"/>
        <v>86945.909999999974</v>
      </c>
      <c r="Q17" s="13">
        <f t="shared" si="5"/>
        <v>68.651760379297301</v>
      </c>
      <c r="R17" s="14"/>
    </row>
    <row r="18" spans="1:18" ht="25.5" x14ac:dyDescent="0.2">
      <c r="A18" s="9">
        <v>1</v>
      </c>
      <c r="B18" s="10" t="s">
        <v>41</v>
      </c>
      <c r="C18" s="11" t="s">
        <v>42</v>
      </c>
      <c r="D18" s="12">
        <v>0</v>
      </c>
      <c r="E18" s="12">
        <v>43649</v>
      </c>
      <c r="F18" s="12">
        <v>11236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3">
        <f t="shared" si="0"/>
        <v>11236</v>
      </c>
      <c r="M18" s="13">
        <f t="shared" si="1"/>
        <v>43649</v>
      </c>
      <c r="N18" s="13">
        <f t="shared" si="2"/>
        <v>0</v>
      </c>
      <c r="O18" s="13">
        <f t="shared" si="3"/>
        <v>43649</v>
      </c>
      <c r="P18" s="13">
        <f t="shared" si="4"/>
        <v>11236</v>
      </c>
      <c r="Q18" s="13">
        <f t="shared" si="5"/>
        <v>0</v>
      </c>
      <c r="R18" s="14"/>
    </row>
    <row r="19" spans="1:18" x14ac:dyDescent="0.2">
      <c r="A19" s="9">
        <v>0</v>
      </c>
      <c r="B19" s="10" t="s">
        <v>43</v>
      </c>
      <c r="C19" s="11" t="s">
        <v>44</v>
      </c>
      <c r="D19" s="12">
        <v>0</v>
      </c>
      <c r="E19" s="12">
        <v>43649</v>
      </c>
      <c r="F19" s="12">
        <v>11236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3">
        <f t="shared" si="0"/>
        <v>11236</v>
      </c>
      <c r="M19" s="13">
        <f t="shared" si="1"/>
        <v>43649</v>
      </c>
      <c r="N19" s="13">
        <f t="shared" si="2"/>
        <v>0</v>
      </c>
      <c r="O19" s="13">
        <f t="shared" si="3"/>
        <v>43649</v>
      </c>
      <c r="P19" s="13">
        <f t="shared" si="4"/>
        <v>11236</v>
      </c>
      <c r="Q19" s="13">
        <f t="shared" si="5"/>
        <v>0</v>
      </c>
      <c r="R19" s="14"/>
    </row>
    <row r="20" spans="1:18" ht="38.25" x14ac:dyDescent="0.2">
      <c r="A20" s="9">
        <v>1</v>
      </c>
      <c r="B20" s="10" t="s">
        <v>45</v>
      </c>
      <c r="C20" s="11" t="s">
        <v>46</v>
      </c>
      <c r="D20" s="12">
        <v>0</v>
      </c>
      <c r="E20" s="12">
        <v>865550</v>
      </c>
      <c r="F20" s="12">
        <v>181251</v>
      </c>
      <c r="G20" s="12">
        <v>160816.73000000001</v>
      </c>
      <c r="H20" s="12">
        <v>0</v>
      </c>
      <c r="I20" s="12">
        <v>160816.73000000001</v>
      </c>
      <c r="J20" s="12">
        <v>0</v>
      </c>
      <c r="K20" s="12">
        <v>0</v>
      </c>
      <c r="L20" s="13">
        <f t="shared" si="0"/>
        <v>20434.26999999999</v>
      </c>
      <c r="M20" s="13">
        <f t="shared" si="1"/>
        <v>704733.27</v>
      </c>
      <c r="N20" s="13">
        <f t="shared" si="2"/>
        <v>88.725982201477521</v>
      </c>
      <c r="O20" s="13">
        <f t="shared" si="3"/>
        <v>704733.27</v>
      </c>
      <c r="P20" s="13">
        <f t="shared" si="4"/>
        <v>20434.26999999999</v>
      </c>
      <c r="Q20" s="13">
        <f t="shared" si="5"/>
        <v>88.725982201477521</v>
      </c>
      <c r="R20" s="14"/>
    </row>
    <row r="21" spans="1:18" x14ac:dyDescent="0.2">
      <c r="A21" s="9">
        <v>0</v>
      </c>
      <c r="B21" s="10" t="s">
        <v>43</v>
      </c>
      <c r="C21" s="11" t="s">
        <v>44</v>
      </c>
      <c r="D21" s="12">
        <v>0</v>
      </c>
      <c r="E21" s="12">
        <v>865550</v>
      </c>
      <c r="F21" s="12">
        <v>181251</v>
      </c>
      <c r="G21" s="12">
        <v>160816.73000000001</v>
      </c>
      <c r="H21" s="12">
        <v>0</v>
      </c>
      <c r="I21" s="12">
        <v>160816.73000000001</v>
      </c>
      <c r="J21" s="12">
        <v>0</v>
      </c>
      <c r="K21" s="12">
        <v>0</v>
      </c>
      <c r="L21" s="13">
        <f t="shared" si="0"/>
        <v>20434.26999999999</v>
      </c>
      <c r="M21" s="13">
        <f t="shared" si="1"/>
        <v>704733.27</v>
      </c>
      <c r="N21" s="13">
        <f t="shared" si="2"/>
        <v>88.725982201477521</v>
      </c>
      <c r="O21" s="13">
        <f t="shared" si="3"/>
        <v>704733.27</v>
      </c>
      <c r="P21" s="13">
        <f t="shared" si="4"/>
        <v>20434.26999999999</v>
      </c>
      <c r="Q21" s="13">
        <f t="shared" si="5"/>
        <v>88.725982201477521</v>
      </c>
      <c r="R21" s="14"/>
    </row>
    <row r="22" spans="1:18" ht="25.5" x14ac:dyDescent="0.2">
      <c r="A22" s="9">
        <v>1</v>
      </c>
      <c r="B22" s="10" t="s">
        <v>47</v>
      </c>
      <c r="C22" s="11" t="s">
        <v>48</v>
      </c>
      <c r="D22" s="12">
        <v>0</v>
      </c>
      <c r="E22" s="12">
        <v>52200</v>
      </c>
      <c r="F22" s="12">
        <v>4000</v>
      </c>
      <c r="G22" s="12">
        <v>4000</v>
      </c>
      <c r="H22" s="12">
        <v>0</v>
      </c>
      <c r="I22" s="12">
        <v>4000</v>
      </c>
      <c r="J22" s="12">
        <v>0</v>
      </c>
      <c r="K22" s="12">
        <v>7729.52</v>
      </c>
      <c r="L22" s="13">
        <f t="shared" si="0"/>
        <v>0</v>
      </c>
      <c r="M22" s="13">
        <f t="shared" si="1"/>
        <v>48200</v>
      </c>
      <c r="N22" s="13">
        <f t="shared" si="2"/>
        <v>100</v>
      </c>
      <c r="O22" s="13">
        <f t="shared" si="3"/>
        <v>48200</v>
      </c>
      <c r="P22" s="13">
        <f t="shared" si="4"/>
        <v>0</v>
      </c>
      <c r="Q22" s="13">
        <f t="shared" si="5"/>
        <v>100</v>
      </c>
      <c r="R22" s="14"/>
    </row>
    <row r="23" spans="1:18" x14ac:dyDescent="0.2">
      <c r="A23" s="9">
        <v>0</v>
      </c>
      <c r="B23" s="10" t="s">
        <v>43</v>
      </c>
      <c r="C23" s="11" t="s">
        <v>44</v>
      </c>
      <c r="D23" s="12">
        <v>0</v>
      </c>
      <c r="E23" s="12">
        <v>52200</v>
      </c>
      <c r="F23" s="12">
        <v>4000</v>
      </c>
      <c r="G23" s="12">
        <v>4000</v>
      </c>
      <c r="H23" s="12">
        <v>0</v>
      </c>
      <c r="I23" s="12">
        <v>4000</v>
      </c>
      <c r="J23" s="12">
        <v>0</v>
      </c>
      <c r="K23" s="12">
        <v>7729.52</v>
      </c>
      <c r="L23" s="13">
        <f t="shared" si="0"/>
        <v>0</v>
      </c>
      <c r="M23" s="13">
        <f t="shared" si="1"/>
        <v>48200</v>
      </c>
      <c r="N23" s="13">
        <f t="shared" si="2"/>
        <v>100</v>
      </c>
      <c r="O23" s="13">
        <f t="shared" si="3"/>
        <v>48200</v>
      </c>
      <c r="P23" s="13">
        <f t="shared" si="4"/>
        <v>0</v>
      </c>
      <c r="Q23" s="13">
        <f t="shared" si="5"/>
        <v>100</v>
      </c>
      <c r="R23" s="14"/>
    </row>
    <row r="24" spans="1:18" ht="25.5" x14ac:dyDescent="0.2">
      <c r="A24" s="9">
        <v>1</v>
      </c>
      <c r="B24" s="10" t="s">
        <v>49</v>
      </c>
      <c r="C24" s="11" t="s">
        <v>50</v>
      </c>
      <c r="D24" s="12">
        <v>0</v>
      </c>
      <c r="E24" s="12">
        <v>164500</v>
      </c>
      <c r="F24" s="12">
        <v>27400</v>
      </c>
      <c r="G24" s="12">
        <v>27400</v>
      </c>
      <c r="H24" s="12">
        <v>0</v>
      </c>
      <c r="I24" s="12">
        <v>9921.6</v>
      </c>
      <c r="J24" s="12">
        <v>17478.400000000001</v>
      </c>
      <c r="K24" s="12">
        <v>17953.099999999999</v>
      </c>
      <c r="L24" s="13">
        <f t="shared" si="0"/>
        <v>0</v>
      </c>
      <c r="M24" s="13">
        <f t="shared" si="1"/>
        <v>137100</v>
      </c>
      <c r="N24" s="13">
        <f t="shared" si="2"/>
        <v>100</v>
      </c>
      <c r="O24" s="13">
        <f t="shared" si="3"/>
        <v>154578.4</v>
      </c>
      <c r="P24" s="13">
        <f t="shared" si="4"/>
        <v>17478.400000000001</v>
      </c>
      <c r="Q24" s="13">
        <f t="shared" si="5"/>
        <v>36.210218978102191</v>
      </c>
      <c r="R24" s="14"/>
    </row>
    <row r="25" spans="1:18" x14ac:dyDescent="0.2">
      <c r="A25" s="9">
        <v>0</v>
      </c>
      <c r="B25" s="10" t="s">
        <v>43</v>
      </c>
      <c r="C25" s="11" t="s">
        <v>44</v>
      </c>
      <c r="D25" s="12">
        <v>0</v>
      </c>
      <c r="E25" s="12">
        <v>164500</v>
      </c>
      <c r="F25" s="12">
        <v>27400</v>
      </c>
      <c r="G25" s="12">
        <v>27400</v>
      </c>
      <c r="H25" s="12">
        <v>0</v>
      </c>
      <c r="I25" s="12">
        <v>9921.6</v>
      </c>
      <c r="J25" s="12">
        <v>17478.400000000001</v>
      </c>
      <c r="K25" s="12">
        <v>17953.099999999999</v>
      </c>
      <c r="L25" s="13">
        <f t="shared" si="0"/>
        <v>0</v>
      </c>
      <c r="M25" s="13">
        <f t="shared" si="1"/>
        <v>137100</v>
      </c>
      <c r="N25" s="13">
        <f t="shared" si="2"/>
        <v>100</v>
      </c>
      <c r="O25" s="13">
        <f t="shared" si="3"/>
        <v>154578.4</v>
      </c>
      <c r="P25" s="13">
        <f t="shared" si="4"/>
        <v>17478.400000000001</v>
      </c>
      <c r="Q25" s="13">
        <f t="shared" si="5"/>
        <v>36.210218978102191</v>
      </c>
      <c r="R25" s="14"/>
    </row>
    <row r="26" spans="1:18" ht="25.5" x14ac:dyDescent="0.2">
      <c r="A26" s="9">
        <v>1</v>
      </c>
      <c r="B26" s="10" t="s">
        <v>51</v>
      </c>
      <c r="C26" s="11" t="s">
        <v>52</v>
      </c>
      <c r="D26" s="12">
        <v>0</v>
      </c>
      <c r="E26" s="12">
        <v>25200</v>
      </c>
      <c r="F26" s="12">
        <v>4200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3">
        <f t="shared" si="0"/>
        <v>4200</v>
      </c>
      <c r="M26" s="13">
        <f t="shared" si="1"/>
        <v>25200</v>
      </c>
      <c r="N26" s="13">
        <f t="shared" si="2"/>
        <v>0</v>
      </c>
      <c r="O26" s="13">
        <f t="shared" si="3"/>
        <v>25200</v>
      </c>
      <c r="P26" s="13">
        <f t="shared" si="4"/>
        <v>4200</v>
      </c>
      <c r="Q26" s="13">
        <f t="shared" si="5"/>
        <v>0</v>
      </c>
      <c r="R26" s="14"/>
    </row>
    <row r="27" spans="1:18" x14ac:dyDescent="0.2">
      <c r="A27" s="9">
        <v>0</v>
      </c>
      <c r="B27" s="10" t="s">
        <v>43</v>
      </c>
      <c r="C27" s="11" t="s">
        <v>44</v>
      </c>
      <c r="D27" s="12">
        <v>0</v>
      </c>
      <c r="E27" s="12">
        <v>25200</v>
      </c>
      <c r="F27" s="12">
        <v>4200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3">
        <f t="shared" si="0"/>
        <v>4200</v>
      </c>
      <c r="M27" s="13">
        <f t="shared" si="1"/>
        <v>25200</v>
      </c>
      <c r="N27" s="13">
        <f t="shared" si="2"/>
        <v>0</v>
      </c>
      <c r="O27" s="13">
        <f t="shared" si="3"/>
        <v>25200</v>
      </c>
      <c r="P27" s="13">
        <f t="shared" si="4"/>
        <v>4200</v>
      </c>
      <c r="Q27" s="13">
        <f t="shared" si="5"/>
        <v>0</v>
      </c>
      <c r="R27" s="14"/>
    </row>
    <row r="28" spans="1:18" ht="38.25" x14ac:dyDescent="0.2">
      <c r="A28" s="9">
        <v>1</v>
      </c>
      <c r="B28" s="10" t="s">
        <v>53</v>
      </c>
      <c r="C28" s="11" t="s">
        <v>54</v>
      </c>
      <c r="D28" s="12">
        <v>0</v>
      </c>
      <c r="E28" s="12">
        <v>17758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3">
        <f t="shared" si="0"/>
        <v>0</v>
      </c>
      <c r="M28" s="13">
        <f t="shared" si="1"/>
        <v>17758</v>
      </c>
      <c r="N28" s="13">
        <f t="shared" si="2"/>
        <v>0</v>
      </c>
      <c r="O28" s="13">
        <f t="shared" si="3"/>
        <v>17758</v>
      </c>
      <c r="P28" s="13">
        <f t="shared" si="4"/>
        <v>0</v>
      </c>
      <c r="Q28" s="13">
        <f t="shared" si="5"/>
        <v>0</v>
      </c>
      <c r="R28" s="14"/>
    </row>
    <row r="29" spans="1:18" x14ac:dyDescent="0.2">
      <c r="A29" s="9">
        <v>0</v>
      </c>
      <c r="B29" s="10" t="s">
        <v>29</v>
      </c>
      <c r="C29" s="11" t="s">
        <v>30</v>
      </c>
      <c r="D29" s="12">
        <v>0</v>
      </c>
      <c r="E29" s="12">
        <v>100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3">
        <f t="shared" si="0"/>
        <v>0</v>
      </c>
      <c r="M29" s="13">
        <f t="shared" si="1"/>
        <v>100</v>
      </c>
      <c r="N29" s="13">
        <f t="shared" si="2"/>
        <v>0</v>
      </c>
      <c r="O29" s="13">
        <f t="shared" si="3"/>
        <v>100</v>
      </c>
      <c r="P29" s="13">
        <f t="shared" si="4"/>
        <v>0</v>
      </c>
      <c r="Q29" s="13">
        <f t="shared" si="5"/>
        <v>0</v>
      </c>
      <c r="R29" s="14"/>
    </row>
    <row r="30" spans="1:18" x14ac:dyDescent="0.2">
      <c r="A30" s="9">
        <v>0</v>
      </c>
      <c r="B30" s="10" t="s">
        <v>43</v>
      </c>
      <c r="C30" s="11" t="s">
        <v>44</v>
      </c>
      <c r="D30" s="12">
        <v>0</v>
      </c>
      <c r="E30" s="12">
        <v>17658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3">
        <f t="shared" si="0"/>
        <v>0</v>
      </c>
      <c r="M30" s="13">
        <f t="shared" si="1"/>
        <v>17658</v>
      </c>
      <c r="N30" s="13">
        <f t="shared" si="2"/>
        <v>0</v>
      </c>
      <c r="O30" s="13">
        <f t="shared" si="3"/>
        <v>17658</v>
      </c>
      <c r="P30" s="13">
        <f t="shared" si="4"/>
        <v>0</v>
      </c>
      <c r="Q30" s="13">
        <f t="shared" si="5"/>
        <v>0</v>
      </c>
      <c r="R30" s="14"/>
    </row>
    <row r="31" spans="1:18" ht="25.5" x14ac:dyDescent="0.2">
      <c r="A31" s="9">
        <v>1</v>
      </c>
      <c r="B31" s="10" t="s">
        <v>55</v>
      </c>
      <c r="C31" s="11" t="s">
        <v>56</v>
      </c>
      <c r="D31" s="12">
        <v>0</v>
      </c>
      <c r="E31" s="12">
        <v>89200</v>
      </c>
      <c r="F31" s="12">
        <v>2341</v>
      </c>
      <c r="G31" s="12">
        <v>2341</v>
      </c>
      <c r="H31" s="12">
        <v>0</v>
      </c>
      <c r="I31" s="12">
        <v>0</v>
      </c>
      <c r="J31" s="12">
        <v>2341</v>
      </c>
      <c r="K31" s="12">
        <v>0</v>
      </c>
      <c r="L31" s="13">
        <f t="shared" si="0"/>
        <v>0</v>
      </c>
      <c r="M31" s="13">
        <f t="shared" si="1"/>
        <v>86859</v>
      </c>
      <c r="N31" s="13">
        <f t="shared" si="2"/>
        <v>100</v>
      </c>
      <c r="O31" s="13">
        <f t="shared" si="3"/>
        <v>89200</v>
      </c>
      <c r="P31" s="13">
        <f t="shared" si="4"/>
        <v>2341</v>
      </c>
      <c r="Q31" s="13">
        <f t="shared" si="5"/>
        <v>0</v>
      </c>
      <c r="R31" s="14"/>
    </row>
    <row r="32" spans="1:18" x14ac:dyDescent="0.2">
      <c r="A32" s="9">
        <v>0</v>
      </c>
      <c r="B32" s="10" t="s">
        <v>27</v>
      </c>
      <c r="C32" s="11" t="s">
        <v>28</v>
      </c>
      <c r="D32" s="12">
        <v>0</v>
      </c>
      <c r="E32" s="12">
        <v>52000</v>
      </c>
      <c r="F32" s="12">
        <v>2341</v>
      </c>
      <c r="G32" s="12">
        <v>2341</v>
      </c>
      <c r="H32" s="12">
        <v>0</v>
      </c>
      <c r="I32" s="12">
        <v>0</v>
      </c>
      <c r="J32" s="12">
        <v>2341</v>
      </c>
      <c r="K32" s="12">
        <v>0</v>
      </c>
      <c r="L32" s="13">
        <f t="shared" si="0"/>
        <v>0</v>
      </c>
      <c r="M32" s="13">
        <f t="shared" si="1"/>
        <v>49659</v>
      </c>
      <c r="N32" s="13">
        <f t="shared" si="2"/>
        <v>100</v>
      </c>
      <c r="O32" s="13">
        <f t="shared" si="3"/>
        <v>52000</v>
      </c>
      <c r="P32" s="13">
        <f t="shared" si="4"/>
        <v>2341</v>
      </c>
      <c r="Q32" s="13">
        <f t="shared" si="5"/>
        <v>0</v>
      </c>
      <c r="R32" s="14"/>
    </row>
    <row r="33" spans="1:18" x14ac:dyDescent="0.2">
      <c r="A33" s="9">
        <v>0</v>
      </c>
      <c r="B33" s="10" t="s">
        <v>29</v>
      </c>
      <c r="C33" s="11" t="s">
        <v>30</v>
      </c>
      <c r="D33" s="12">
        <v>0</v>
      </c>
      <c r="E33" s="12">
        <v>37200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3">
        <f t="shared" si="0"/>
        <v>0</v>
      </c>
      <c r="M33" s="13">
        <f t="shared" si="1"/>
        <v>37200</v>
      </c>
      <c r="N33" s="13">
        <f t="shared" si="2"/>
        <v>0</v>
      </c>
      <c r="O33" s="13">
        <f t="shared" si="3"/>
        <v>37200</v>
      </c>
      <c r="P33" s="13">
        <f t="shared" si="4"/>
        <v>0</v>
      </c>
      <c r="Q33" s="13">
        <f t="shared" si="5"/>
        <v>0</v>
      </c>
      <c r="R33" s="14"/>
    </row>
    <row r="34" spans="1:18" ht="25.5" x14ac:dyDescent="0.2">
      <c r="A34" s="9">
        <v>1</v>
      </c>
      <c r="B34" s="10" t="s">
        <v>57</v>
      </c>
      <c r="C34" s="11" t="s">
        <v>58</v>
      </c>
      <c r="D34" s="12">
        <v>0</v>
      </c>
      <c r="E34" s="12">
        <v>505700</v>
      </c>
      <c r="F34" s="12">
        <v>46927</v>
      </c>
      <c r="G34" s="12">
        <v>16010.6</v>
      </c>
      <c r="H34" s="12">
        <v>0</v>
      </c>
      <c r="I34" s="12">
        <v>15670.76</v>
      </c>
      <c r="J34" s="12">
        <v>339.84000000000003</v>
      </c>
      <c r="K34" s="12">
        <v>3143.71</v>
      </c>
      <c r="L34" s="13">
        <f t="shared" si="0"/>
        <v>30916.400000000001</v>
      </c>
      <c r="M34" s="13">
        <f t="shared" si="1"/>
        <v>489689.4</v>
      </c>
      <c r="N34" s="13">
        <f t="shared" si="2"/>
        <v>34.118098322927096</v>
      </c>
      <c r="O34" s="13">
        <f t="shared" si="3"/>
        <v>490029.24</v>
      </c>
      <c r="P34" s="13">
        <f t="shared" si="4"/>
        <v>31256.239999999998</v>
      </c>
      <c r="Q34" s="13">
        <f t="shared" si="5"/>
        <v>33.393909689517763</v>
      </c>
      <c r="R34" s="14"/>
    </row>
    <row r="35" spans="1:18" x14ac:dyDescent="0.2">
      <c r="A35" s="9">
        <v>0</v>
      </c>
      <c r="B35" s="10" t="s">
        <v>29</v>
      </c>
      <c r="C35" s="11" t="s">
        <v>30</v>
      </c>
      <c r="D35" s="12">
        <v>0</v>
      </c>
      <c r="E35" s="12">
        <v>300</v>
      </c>
      <c r="F35" s="12">
        <v>18</v>
      </c>
      <c r="G35" s="12">
        <v>10.6</v>
      </c>
      <c r="H35" s="12">
        <v>0</v>
      </c>
      <c r="I35" s="12">
        <v>0</v>
      </c>
      <c r="J35" s="12">
        <v>10.6</v>
      </c>
      <c r="K35" s="12">
        <v>0</v>
      </c>
      <c r="L35" s="13">
        <f t="shared" si="0"/>
        <v>7.4</v>
      </c>
      <c r="M35" s="13">
        <f t="shared" si="1"/>
        <v>289.39999999999998</v>
      </c>
      <c r="N35" s="13">
        <f t="shared" si="2"/>
        <v>58.888888888888893</v>
      </c>
      <c r="O35" s="13">
        <f t="shared" si="3"/>
        <v>300</v>
      </c>
      <c r="P35" s="13">
        <f t="shared" si="4"/>
        <v>18</v>
      </c>
      <c r="Q35" s="13">
        <f t="shared" si="5"/>
        <v>0</v>
      </c>
      <c r="R35" s="14"/>
    </row>
    <row r="36" spans="1:18" x14ac:dyDescent="0.2">
      <c r="A36" s="9">
        <v>0</v>
      </c>
      <c r="B36" s="10" t="s">
        <v>59</v>
      </c>
      <c r="C36" s="11" t="s">
        <v>60</v>
      </c>
      <c r="D36" s="12">
        <v>0</v>
      </c>
      <c r="E36" s="12">
        <v>2400</v>
      </c>
      <c r="F36" s="12">
        <v>400</v>
      </c>
      <c r="G36" s="12">
        <v>400</v>
      </c>
      <c r="H36" s="12">
        <v>0</v>
      </c>
      <c r="I36" s="12">
        <v>400</v>
      </c>
      <c r="J36" s="12">
        <v>0</v>
      </c>
      <c r="K36" s="12">
        <v>0</v>
      </c>
      <c r="L36" s="13">
        <f t="shared" si="0"/>
        <v>0</v>
      </c>
      <c r="M36" s="13">
        <f t="shared" si="1"/>
        <v>2000</v>
      </c>
      <c r="N36" s="13">
        <f t="shared" si="2"/>
        <v>100</v>
      </c>
      <c r="O36" s="13">
        <f t="shared" si="3"/>
        <v>2000</v>
      </c>
      <c r="P36" s="13">
        <f t="shared" si="4"/>
        <v>0</v>
      </c>
      <c r="Q36" s="13">
        <f t="shared" si="5"/>
        <v>100</v>
      </c>
      <c r="R36" s="14"/>
    </row>
    <row r="37" spans="1:18" x14ac:dyDescent="0.2">
      <c r="A37" s="9">
        <v>0</v>
      </c>
      <c r="B37" s="10" t="s">
        <v>43</v>
      </c>
      <c r="C37" s="11" t="s">
        <v>44</v>
      </c>
      <c r="D37" s="12">
        <v>0</v>
      </c>
      <c r="E37" s="12">
        <v>503000</v>
      </c>
      <c r="F37" s="12">
        <v>46509</v>
      </c>
      <c r="G37" s="12">
        <v>15600</v>
      </c>
      <c r="H37" s="12">
        <v>0</v>
      </c>
      <c r="I37" s="12">
        <v>15270.76</v>
      </c>
      <c r="J37" s="12">
        <v>329.24</v>
      </c>
      <c r="K37" s="12">
        <v>3143.71</v>
      </c>
      <c r="L37" s="13">
        <f t="shared" si="0"/>
        <v>30909</v>
      </c>
      <c r="M37" s="13">
        <f t="shared" si="1"/>
        <v>487400</v>
      </c>
      <c r="N37" s="13">
        <f t="shared" si="2"/>
        <v>33.54189511707412</v>
      </c>
      <c r="O37" s="13">
        <f t="shared" si="3"/>
        <v>487729.24</v>
      </c>
      <c r="P37" s="13">
        <f t="shared" si="4"/>
        <v>31238.239999999998</v>
      </c>
      <c r="Q37" s="13">
        <f t="shared" si="5"/>
        <v>32.833989120385304</v>
      </c>
      <c r="R37" s="14"/>
    </row>
    <row r="38" spans="1:18" x14ac:dyDescent="0.2">
      <c r="A38" s="9">
        <v>1</v>
      </c>
      <c r="B38" s="10" t="s">
        <v>61</v>
      </c>
      <c r="C38" s="11" t="s">
        <v>62</v>
      </c>
      <c r="D38" s="12">
        <v>1398682</v>
      </c>
      <c r="E38" s="12">
        <v>3473675</v>
      </c>
      <c r="F38" s="12">
        <v>821773</v>
      </c>
      <c r="G38" s="12">
        <v>542041.19999999995</v>
      </c>
      <c r="H38" s="12">
        <v>0</v>
      </c>
      <c r="I38" s="12">
        <v>521721.95999999996</v>
      </c>
      <c r="J38" s="12">
        <v>20319.240000000002</v>
      </c>
      <c r="K38" s="12">
        <v>28826.329999999998</v>
      </c>
      <c r="L38" s="13">
        <f t="shared" si="0"/>
        <v>279731.80000000005</v>
      </c>
      <c r="M38" s="13">
        <f t="shared" si="1"/>
        <v>2931633.8</v>
      </c>
      <c r="N38" s="13">
        <f t="shared" si="2"/>
        <v>65.959967046860868</v>
      </c>
      <c r="O38" s="13">
        <f t="shared" si="3"/>
        <v>2951953.04</v>
      </c>
      <c r="P38" s="13">
        <f t="shared" si="4"/>
        <v>300051.04000000004</v>
      </c>
      <c r="Q38" s="13">
        <f t="shared" si="5"/>
        <v>63.48735721421852</v>
      </c>
      <c r="R38" s="14"/>
    </row>
    <row r="40" spans="1:18" ht="33.75" customHeight="1" x14ac:dyDescent="0.2">
      <c r="B40" s="15"/>
      <c r="C40" s="34" t="s">
        <v>64</v>
      </c>
      <c r="D40" s="34"/>
      <c r="E40" s="3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</row>
    <row r="48" spans="1:18" hidden="1" x14ac:dyDescent="0.2"/>
  </sheetData>
  <mergeCells count="4">
    <mergeCell ref="B2:Q2"/>
    <mergeCell ref="B3:Q3"/>
    <mergeCell ref="B1:C1"/>
    <mergeCell ref="C40:E40"/>
  </mergeCells>
  <conditionalFormatting sqref="B7:B38">
    <cfRule type="expression" dxfId="32" priority="17" stopIfTrue="1">
      <formula>A7=1</formula>
    </cfRule>
  </conditionalFormatting>
  <conditionalFormatting sqref="C7:C38">
    <cfRule type="expression" dxfId="31" priority="18" stopIfTrue="1">
      <formula>A7=1</formula>
    </cfRule>
  </conditionalFormatting>
  <conditionalFormatting sqref="D7:D38">
    <cfRule type="expression" dxfId="30" priority="19" stopIfTrue="1">
      <formula>A7=1</formula>
    </cfRule>
  </conditionalFormatting>
  <conditionalFormatting sqref="E7:E38">
    <cfRule type="expression" dxfId="29" priority="20" stopIfTrue="1">
      <formula>A7=1</formula>
    </cfRule>
  </conditionalFormatting>
  <conditionalFormatting sqref="F7:F38">
    <cfRule type="expression" dxfId="28" priority="21" stopIfTrue="1">
      <formula>A7=1</formula>
    </cfRule>
  </conditionalFormatting>
  <conditionalFormatting sqref="G7:G38">
    <cfRule type="expression" dxfId="27" priority="22" stopIfTrue="1">
      <formula>A7=1</formula>
    </cfRule>
  </conditionalFormatting>
  <conditionalFormatting sqref="H7:H38">
    <cfRule type="expression" dxfId="26" priority="23" stopIfTrue="1">
      <formula>A7=1</formula>
    </cfRule>
  </conditionalFormatting>
  <conditionalFormatting sqref="I7:I38">
    <cfRule type="expression" dxfId="25" priority="24" stopIfTrue="1">
      <formula>A7=1</formula>
    </cfRule>
  </conditionalFormatting>
  <conditionalFormatting sqref="J7:J38">
    <cfRule type="expression" dxfId="24" priority="25" stopIfTrue="1">
      <formula>A7=1</formula>
    </cfRule>
  </conditionalFormatting>
  <conditionalFormatting sqref="K7:K38">
    <cfRule type="expression" dxfId="23" priority="26" stopIfTrue="1">
      <formula>A7=1</formula>
    </cfRule>
  </conditionalFormatting>
  <conditionalFormatting sqref="L7:L38">
    <cfRule type="expression" dxfId="22" priority="27" stopIfTrue="1">
      <formula>A7=1</formula>
    </cfRule>
  </conditionalFormatting>
  <conditionalFormatting sqref="M7:M38">
    <cfRule type="expression" dxfId="21" priority="28" stopIfTrue="1">
      <formula>A7=1</formula>
    </cfRule>
  </conditionalFormatting>
  <conditionalFormatting sqref="N7:N38">
    <cfRule type="expression" dxfId="20" priority="29" stopIfTrue="1">
      <formula>A7=1</formula>
    </cfRule>
  </conditionalFormatting>
  <conditionalFormatting sqref="O7:O38">
    <cfRule type="expression" dxfId="19" priority="30" stopIfTrue="1">
      <formula>A7=1</formula>
    </cfRule>
  </conditionalFormatting>
  <conditionalFormatting sqref="P7:P38">
    <cfRule type="expression" dxfId="18" priority="31" stopIfTrue="1">
      <formula>A7=1</formula>
    </cfRule>
  </conditionalFormatting>
  <conditionalFormatting sqref="Q7:Q38">
    <cfRule type="expression" dxfId="17" priority="32" stopIfTrue="1">
      <formula>A7=1</formula>
    </cfRule>
  </conditionalFormatting>
  <conditionalFormatting sqref="B40:B49">
    <cfRule type="expression" dxfId="16" priority="1" stopIfTrue="1">
      <formula>A40=1</formula>
    </cfRule>
  </conditionalFormatting>
  <conditionalFormatting sqref="C40:C49">
    <cfRule type="expression" dxfId="15" priority="2" stopIfTrue="1">
      <formula>A40=1</formula>
    </cfRule>
  </conditionalFormatting>
  <conditionalFormatting sqref="D41:D49">
    <cfRule type="expression" dxfId="14" priority="3" stopIfTrue="1">
      <formula>A41=1</formula>
    </cfRule>
  </conditionalFormatting>
  <conditionalFormatting sqref="E41:E49">
    <cfRule type="expression" dxfId="13" priority="4" stopIfTrue="1">
      <formula>A41=1</formula>
    </cfRule>
  </conditionalFormatting>
  <conditionalFormatting sqref="F40:F49">
    <cfRule type="expression" dxfId="12" priority="5" stopIfTrue="1">
      <formula>A40=1</formula>
    </cfRule>
  </conditionalFormatting>
  <conditionalFormatting sqref="G40:G49">
    <cfRule type="expression" dxfId="11" priority="6" stopIfTrue="1">
      <formula>A40=1</formula>
    </cfRule>
  </conditionalFormatting>
  <conditionalFormatting sqref="H40:H49">
    <cfRule type="expression" dxfId="10" priority="7" stopIfTrue="1">
      <formula>A40=1</formula>
    </cfRule>
  </conditionalFormatting>
  <conditionalFormatting sqref="I40:I49">
    <cfRule type="expression" dxfId="9" priority="8" stopIfTrue="1">
      <formula>A40=1</formula>
    </cfRule>
  </conditionalFormatting>
  <conditionalFormatting sqref="J40:J49">
    <cfRule type="expression" dxfId="8" priority="9" stopIfTrue="1">
      <formula>A40=1</formula>
    </cfRule>
  </conditionalFormatting>
  <conditionalFormatting sqref="K40:K49">
    <cfRule type="expression" dxfId="7" priority="10" stopIfTrue="1">
      <formula>A40=1</formula>
    </cfRule>
  </conditionalFormatting>
  <conditionalFormatting sqref="L40:L49">
    <cfRule type="expression" dxfId="6" priority="11" stopIfTrue="1">
      <formula>A40=1</formula>
    </cfRule>
  </conditionalFormatting>
  <conditionalFormatting sqref="M40:M49">
    <cfRule type="expression" dxfId="5" priority="12" stopIfTrue="1">
      <formula>A40=1</formula>
    </cfRule>
  </conditionalFormatting>
  <conditionalFormatting sqref="N40:N49">
    <cfRule type="expression" dxfId="4" priority="13" stopIfTrue="1">
      <formula>A40=1</formula>
    </cfRule>
  </conditionalFormatting>
  <conditionalFormatting sqref="O40:O49">
    <cfRule type="expression" dxfId="3" priority="14" stopIfTrue="1">
      <formula>A40=1</formula>
    </cfRule>
  </conditionalFormatting>
  <conditionalFormatting sqref="P40:P49">
    <cfRule type="expression" dxfId="2" priority="15" stopIfTrue="1">
      <formula>A40=1</formula>
    </cfRule>
  </conditionalFormatting>
  <conditionalFormatting sqref="Q40:Q49">
    <cfRule type="expression" dxfId="1" priority="16" stopIfTrue="1">
      <formula>A40=1</formula>
    </cfRule>
  </conditionalFormatting>
  <pageMargins left="0.32" right="0.33" top="0.39370078740157499" bottom="0.39370078740157499" header="0" footer="0"/>
  <pageSetup paperSize="9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"/>
  <sheetViews>
    <sheetView zoomScaleNormal="100" workbookViewId="0">
      <selection activeCell="Q5" sqref="Q5"/>
    </sheetView>
  </sheetViews>
  <sheetFormatPr defaultRowHeight="12.75" x14ac:dyDescent="0.2"/>
  <cols>
    <col min="3" max="3" width="52.140625" customWidth="1"/>
    <col min="4" max="4" width="13.28515625" customWidth="1"/>
    <col min="5" max="5" width="15.28515625" customWidth="1"/>
    <col min="6" max="8" width="0" hidden="1" customWidth="1"/>
    <col min="9" max="9" width="16.42578125" customWidth="1"/>
    <col min="10" max="16" width="0" hidden="1" customWidth="1"/>
    <col min="17" max="17" width="14.28515625" customWidth="1"/>
  </cols>
  <sheetData>
    <row r="1" spans="1:18" x14ac:dyDescent="0.2">
      <c r="A1" s="37" t="s">
        <v>17</v>
      </c>
      <c r="B1" s="37"/>
      <c r="C1" s="37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2" spans="1:18" ht="18" x14ac:dyDescent="0.25">
      <c r="A2" s="16"/>
      <c r="B2" s="35" t="s">
        <v>63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16"/>
    </row>
    <row r="3" spans="1:18" x14ac:dyDescent="0.2">
      <c r="A3" s="16"/>
      <c r="B3" s="36" t="s">
        <v>65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16"/>
    </row>
    <row r="4" spans="1:18" x14ac:dyDescent="0.2">
      <c r="A4" s="16"/>
      <c r="B4" s="22"/>
      <c r="C4" s="16"/>
      <c r="D4" s="16"/>
      <c r="E4" s="16"/>
      <c r="F4" s="16"/>
      <c r="G4" s="16"/>
      <c r="H4" s="16"/>
      <c r="I4" s="16"/>
      <c r="J4" s="16"/>
      <c r="K4" s="16"/>
      <c r="L4" s="16"/>
      <c r="M4" s="18"/>
      <c r="N4" s="16"/>
      <c r="O4" s="16"/>
      <c r="P4" s="16"/>
      <c r="Q4" s="18" t="s">
        <v>16</v>
      </c>
      <c r="R4" s="16"/>
    </row>
    <row r="5" spans="1:18" ht="76.5" customHeight="1" x14ac:dyDescent="0.2">
      <c r="A5" s="24"/>
      <c r="B5" s="19" t="s">
        <v>0</v>
      </c>
      <c r="C5" s="19" t="s">
        <v>1</v>
      </c>
      <c r="D5" s="19" t="s">
        <v>2</v>
      </c>
      <c r="E5" s="19" t="s">
        <v>3</v>
      </c>
      <c r="F5" s="19" t="s">
        <v>4</v>
      </c>
      <c r="G5" s="19" t="s">
        <v>5</v>
      </c>
      <c r="H5" s="19" t="s">
        <v>6</v>
      </c>
      <c r="I5" s="19" t="s">
        <v>7</v>
      </c>
      <c r="J5" s="19" t="s">
        <v>8</v>
      </c>
      <c r="K5" s="19" t="s">
        <v>9</v>
      </c>
      <c r="L5" s="19" t="s">
        <v>10</v>
      </c>
      <c r="M5" s="19" t="s">
        <v>11</v>
      </c>
      <c r="N5" s="19" t="s">
        <v>12</v>
      </c>
      <c r="O5" s="19" t="s">
        <v>13</v>
      </c>
      <c r="P5" s="19" t="s">
        <v>14</v>
      </c>
      <c r="Q5" s="19" t="s">
        <v>15</v>
      </c>
      <c r="R5" s="17"/>
    </row>
    <row r="6" spans="1:18" x14ac:dyDescent="0.2">
      <c r="A6" s="25"/>
      <c r="B6" s="20">
        <v>1</v>
      </c>
      <c r="C6" s="20">
        <v>2</v>
      </c>
      <c r="D6" s="20">
        <v>3</v>
      </c>
      <c r="E6" s="20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20">
        <v>14</v>
      </c>
      <c r="P6" s="20">
        <v>15</v>
      </c>
      <c r="Q6" s="20">
        <v>16</v>
      </c>
      <c r="R6" s="16"/>
    </row>
    <row r="7" spans="1:18" ht="20.25" customHeight="1" x14ac:dyDescent="0.2">
      <c r="A7" s="26">
        <v>1</v>
      </c>
      <c r="B7" s="27" t="s">
        <v>19</v>
      </c>
      <c r="C7" s="28" t="s">
        <v>20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989.53</v>
      </c>
      <c r="J7" s="29">
        <v>0</v>
      </c>
      <c r="K7" s="29">
        <v>0</v>
      </c>
      <c r="L7" s="30">
        <v>0</v>
      </c>
      <c r="M7" s="30">
        <v>0</v>
      </c>
      <c r="N7" s="30">
        <v>0</v>
      </c>
      <c r="O7" s="30">
        <v>-989.53</v>
      </c>
      <c r="P7" s="30">
        <v>-989.53</v>
      </c>
      <c r="Q7" s="30">
        <v>0</v>
      </c>
      <c r="R7" s="21"/>
    </row>
    <row r="8" spans="1:18" ht="60" customHeight="1" x14ac:dyDescent="0.2">
      <c r="A8" s="26">
        <v>1</v>
      </c>
      <c r="B8" s="27" t="s">
        <v>21</v>
      </c>
      <c r="C8" s="28" t="s">
        <v>22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989.53</v>
      </c>
      <c r="J8" s="29">
        <v>0</v>
      </c>
      <c r="K8" s="29">
        <v>0</v>
      </c>
      <c r="L8" s="30">
        <v>0</v>
      </c>
      <c r="M8" s="30">
        <v>0</v>
      </c>
      <c r="N8" s="30">
        <v>0</v>
      </c>
      <c r="O8" s="30">
        <v>-989.53</v>
      </c>
      <c r="P8" s="30">
        <v>-989.53</v>
      </c>
      <c r="Q8" s="30">
        <v>0</v>
      </c>
      <c r="R8" s="21"/>
    </row>
    <row r="9" spans="1:18" x14ac:dyDescent="0.2">
      <c r="A9" s="26">
        <v>0</v>
      </c>
      <c r="B9" s="27" t="s">
        <v>37</v>
      </c>
      <c r="C9" s="28" t="s">
        <v>38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989.53</v>
      </c>
      <c r="J9" s="29">
        <v>0</v>
      </c>
      <c r="K9" s="29">
        <v>0</v>
      </c>
      <c r="L9" s="30">
        <v>0</v>
      </c>
      <c r="M9" s="30">
        <v>0</v>
      </c>
      <c r="N9" s="30">
        <v>0</v>
      </c>
      <c r="O9" s="30">
        <v>-989.53</v>
      </c>
      <c r="P9" s="30">
        <v>-989.53</v>
      </c>
      <c r="Q9" s="30">
        <v>0</v>
      </c>
      <c r="R9" s="21"/>
    </row>
    <row r="10" spans="1:18" x14ac:dyDescent="0.2">
      <c r="A10" s="26">
        <v>1</v>
      </c>
      <c r="B10" s="27" t="s">
        <v>61</v>
      </c>
      <c r="C10" s="28" t="s">
        <v>62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989.53</v>
      </c>
      <c r="J10" s="29">
        <v>0</v>
      </c>
      <c r="K10" s="29">
        <v>0</v>
      </c>
      <c r="L10" s="30">
        <v>0</v>
      </c>
      <c r="M10" s="30">
        <v>0</v>
      </c>
      <c r="N10" s="30">
        <v>0</v>
      </c>
      <c r="O10" s="30">
        <v>-989.53</v>
      </c>
      <c r="P10" s="30">
        <v>-989.53</v>
      </c>
      <c r="Q10" s="30">
        <v>0</v>
      </c>
      <c r="R10" s="21"/>
    </row>
    <row r="12" spans="1:18" ht="33.75" customHeight="1" x14ac:dyDescent="0.2">
      <c r="A12" s="16"/>
      <c r="B12" s="23"/>
      <c r="C12" s="34" t="s">
        <v>64</v>
      </c>
      <c r="D12" s="34"/>
      <c r="E12" s="34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16"/>
    </row>
  </sheetData>
  <mergeCells count="4">
    <mergeCell ref="B2:Q2"/>
    <mergeCell ref="B3:Q3"/>
    <mergeCell ref="A1:C1"/>
    <mergeCell ref="C12:E12"/>
  </mergeCells>
  <conditionalFormatting sqref="C12">
    <cfRule type="expression" dxfId="0" priority="1" stopIfTrue="1">
      <formula>A12=1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загфонд</vt:lpstr>
      <vt:lpstr>спецфонд</vt:lpstr>
      <vt:lpstr>загфонд!Заголовки_для_печати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2023-04-11T05:53:37Z</dcterms:created>
  <dcterms:modified xsi:type="dcterms:W3CDTF">2023-04-11T07:08:31Z</dcterms:modified>
</cp:coreProperties>
</file>