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6 2023\"/>
    </mc:Choice>
  </mc:AlternateContent>
  <bookViews>
    <workbookView xWindow="0" yWindow="0" windowWidth="0" windowHeight="0" activeTab="1"/>
  </bookViews>
  <sheets>
    <sheet name="загфонд" sheetId="2" r:id="rId1"/>
    <sheet name="спец фонд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загфонд!$5:$6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</calcChain>
</file>

<file path=xl/sharedStrings.xml><?xml version="1.0" encoding="utf-8"?>
<sst xmlns="http://schemas.openxmlformats.org/spreadsheetml/2006/main" count="113" uniqueCount="66">
  <si>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</si>
  <si>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</si>
  <si>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</si>
  <si>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</si>
  <si>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</si>
  <si>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</si>
  <si>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</si>
  <si>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</si>
  <si>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</si>
  <si>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</si>
  <si>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</si>
  <si>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</si>
  <si>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</si>
  <si>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</si>
  <si>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</si>
  <si>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</si>
  <si>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</si>
  <si>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</si>
  <si>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</si>
  <si>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</si>
  <si>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</si>
  <si>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</si>
  <si>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</si>
  <si>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</si>
  <si>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</si>
  <si>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</si>
  <si>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</si>
  <si>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</si>
  <si>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</si>
  <si>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</si>
  <si>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</si>
  <si>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</si>
  <si>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</si>
  <si>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</si>
  <si>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</si>
  <si>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</si>
  <si>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</si>
  <si>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</si>
  <si>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</si>
  <si>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</si>
  <si>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</si>
  <si>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</si>
  <si>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</si>
  <si>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</si>
  <si>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</si>
  <si>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</si>
  <si>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</si>
  <si>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</si>
  <si>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</si>
  <si>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</si>
  <si>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</si>
  <si>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</si>
  <si>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</si>
  <si>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</si>
  <si>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</si>
  <si>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</si>
  <si>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</si>
  <si>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</si>
  <si>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</si>
  <si>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</si>
  <si>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</si>
  <si>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</si>
  <si>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</si>
  <si>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Спеціальний фонд (разом)</t>
  </si>
  <si>
    <t>Аналіз фінансування установ на 01.06.2023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</si>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</sst>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1" fillId="0" borderId="0" xfId="1" applyAlignment="1">
      <alignment horizontal="center"/>
    </xf>
    <xf numFmtId="0" fontId="0" fillId="0" borderId="0" xfId="0"/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5" fillId="0" borderId="0" xfId="1" applyFont="1" applyAlignment="1">
      <alignment horizontal="center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3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opLeftCell="B34" workbookViewId="0">
      <selection activeCell="C40" sqref="C40:D40"/>
    </sheetView>
  </sheetViews>
  <sheetFormatPr defaultRowHeight="12.75" x14ac:dyDescent="0.2"/>
  <cols>
    <col min="1" max="1" width="0" style="1" hidden="1" customWidth="1"/>
    <col min="2" max="2" width="12.7109375" style="10" customWidth="1"/>
    <col min="3" max="3" width="50.7109375" style="9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35" t="s">
        <v>17</v>
      </c>
      <c r="C1" s="35"/>
    </row>
    <row r="2" spans="1:18" ht="18" x14ac:dyDescent="0.25">
      <c r="B2" s="2" t="s">
        <v>64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 x14ac:dyDescent="0.2">
      <c r="B3" s="3" t="s">
        <v>18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 x14ac:dyDescent="0.2">
      <c r="M4" s="4"/>
      <c r="Q4" s="4" t="s">
        <v>16</v>
      </c>
    </row>
    <row r="5" spans="1:18" s="6" customFormat="1" ht="63.75" x14ac:dyDescent="0.2">
      <c r="A5" s="12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15</v>
      </c>
    </row>
    <row r="6" spans="1:18" x14ac:dyDescent="0.2">
      <c r="A6" s="13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 x14ac:dyDescent="0.2">
      <c r="A7" s="14">
        <v>1</v>
      </c>
      <c r="B7" s="15" t="s">
        <v>19</v>
      </c>
      <c r="C7" s="16" t="s">
        <v>20</v>
      </c>
      <c r="D7" s="17">
        <v>1398682</v>
      </c>
      <c r="E7" s="17">
        <v>1764344.42</v>
      </c>
      <c r="F7" s="17">
        <v>1014944.42</v>
      </c>
      <c r="G7" s="17">
        <v>715065.29</v>
      </c>
      <c r="H7" s="17">
        <v>0</v>
      </c>
      <c r="I7" s="17">
        <v>704977.08999999985</v>
      </c>
      <c r="J7" s="17">
        <v>10088.200000000001</v>
      </c>
      <c r="K7" s="17">
        <v>0</v>
      </c>
      <c r="L7" s="18">
        <f t="shared" ref="L7:L38" si="0">F7-G7</f>
        <v>299879.13</v>
      </c>
      <c r="M7" s="18">
        <f t="shared" ref="M7:M38" si="1">E7-G7</f>
        <v>1049279.1299999999</v>
      </c>
      <c r="N7" s="18">
        <f t="shared" ref="N7:N38" si="2">IF(F7=0,0,(G7/F7)*100)</f>
        <v>70.453640210170335</v>
      </c>
      <c r="O7" s="18">
        <f t="shared" ref="O7:O38" si="3">E7-I7</f>
        <v>1059367.33</v>
      </c>
      <c r="P7" s="18">
        <f t="shared" ref="P7:P38" si="4">F7-I7</f>
        <v>309967.33000000019</v>
      </c>
      <c r="Q7" s="18">
        <f>I7/E7*100</f>
        <v>39.956886082367063</v>
      </c>
      <c r="R7" s="8"/>
    </row>
    <row r="8" spans="1:18" ht="63.75" x14ac:dyDescent="0.2">
      <c r="A8" s="14">
        <v>1</v>
      </c>
      <c r="B8" s="15" t="s">
        <v>21</v>
      </c>
      <c r="C8" s="16" t="s">
        <v>22</v>
      </c>
      <c r="D8" s="17">
        <v>1398682</v>
      </c>
      <c r="E8" s="17">
        <v>1764344.42</v>
      </c>
      <c r="F8" s="17">
        <v>1014944.42</v>
      </c>
      <c r="G8" s="17">
        <v>715065.29</v>
      </c>
      <c r="H8" s="17">
        <v>0</v>
      </c>
      <c r="I8" s="17">
        <v>704977.08999999985</v>
      </c>
      <c r="J8" s="17">
        <v>10088.200000000001</v>
      </c>
      <c r="K8" s="17">
        <v>0</v>
      </c>
      <c r="L8" s="18">
        <f t="shared" si="0"/>
        <v>299879.13</v>
      </c>
      <c r="M8" s="18">
        <f t="shared" si="1"/>
        <v>1049279.1299999999</v>
      </c>
      <c r="N8" s="18">
        <f t="shared" si="2"/>
        <v>70.453640210170335</v>
      </c>
      <c r="O8" s="18">
        <f t="shared" si="3"/>
        <v>1059367.33</v>
      </c>
      <c r="P8" s="18">
        <f t="shared" si="4"/>
        <v>309967.33000000019</v>
      </c>
      <c r="Q8" s="34">
        <f t="shared" ref="Q8:Q38" si="5">I8/E8*100</f>
        <v>39.956886082367063</v>
      </c>
      <c r="R8" s="8"/>
    </row>
    <row r="9" spans="1:18" x14ac:dyDescent="0.2">
      <c r="A9" s="14">
        <v>0</v>
      </c>
      <c r="B9" s="15" t="s">
        <v>23</v>
      </c>
      <c r="C9" s="16" t="s">
        <v>24</v>
      </c>
      <c r="D9" s="17">
        <v>1067000</v>
      </c>
      <c r="E9" s="17">
        <v>1221330</v>
      </c>
      <c r="F9" s="17">
        <v>598830</v>
      </c>
      <c r="G9" s="17">
        <v>495889.67</v>
      </c>
      <c r="H9" s="17">
        <v>0</v>
      </c>
      <c r="I9" s="17">
        <v>495889.67</v>
      </c>
      <c r="J9" s="17">
        <v>0</v>
      </c>
      <c r="K9" s="17">
        <v>0</v>
      </c>
      <c r="L9" s="18">
        <f t="shared" si="0"/>
        <v>102940.33000000002</v>
      </c>
      <c r="M9" s="18">
        <f t="shared" si="1"/>
        <v>725440.33000000007</v>
      </c>
      <c r="N9" s="18">
        <f t="shared" si="2"/>
        <v>82.809757360185685</v>
      </c>
      <c r="O9" s="18">
        <f t="shared" si="3"/>
        <v>725440.33000000007</v>
      </c>
      <c r="P9" s="18">
        <f t="shared" si="4"/>
        <v>102940.33000000002</v>
      </c>
      <c r="Q9" s="34">
        <f t="shared" si="5"/>
        <v>40.602430956416363</v>
      </c>
      <c r="R9" s="8"/>
    </row>
    <row r="10" spans="1:18" x14ac:dyDescent="0.2">
      <c r="A10" s="14">
        <v>0</v>
      </c>
      <c r="B10" s="15" t="s">
        <v>25</v>
      </c>
      <c r="C10" s="16" t="s">
        <v>26</v>
      </c>
      <c r="D10" s="17">
        <v>217900</v>
      </c>
      <c r="E10" s="17">
        <v>244526</v>
      </c>
      <c r="F10" s="17">
        <v>117626</v>
      </c>
      <c r="G10" s="17">
        <v>93371.08</v>
      </c>
      <c r="H10" s="17">
        <v>0</v>
      </c>
      <c r="I10" s="17">
        <v>93371.08</v>
      </c>
      <c r="J10" s="17">
        <v>0</v>
      </c>
      <c r="K10" s="17">
        <v>0</v>
      </c>
      <c r="L10" s="18">
        <f t="shared" si="0"/>
        <v>24254.92</v>
      </c>
      <c r="M10" s="18">
        <f t="shared" si="1"/>
        <v>151154.91999999998</v>
      </c>
      <c r="N10" s="18">
        <f t="shared" si="2"/>
        <v>79.37962695322463</v>
      </c>
      <c r="O10" s="18">
        <f t="shared" si="3"/>
        <v>151154.91999999998</v>
      </c>
      <c r="P10" s="18">
        <f t="shared" si="4"/>
        <v>24254.92</v>
      </c>
      <c r="Q10" s="34">
        <f t="shared" si="5"/>
        <v>38.184520255514755</v>
      </c>
      <c r="R10" s="8"/>
    </row>
    <row r="11" spans="1:18" x14ac:dyDescent="0.2">
      <c r="A11" s="14">
        <v>0</v>
      </c>
      <c r="B11" s="15" t="s">
        <v>27</v>
      </c>
      <c r="C11" s="16" t="s">
        <v>28</v>
      </c>
      <c r="D11" s="17">
        <v>0</v>
      </c>
      <c r="E11" s="17">
        <v>53000</v>
      </c>
      <c r="F11" s="17">
        <v>53000</v>
      </c>
      <c r="G11" s="17">
        <v>8000</v>
      </c>
      <c r="H11" s="17">
        <v>0</v>
      </c>
      <c r="I11" s="17">
        <v>7840</v>
      </c>
      <c r="J11" s="17">
        <v>160</v>
      </c>
      <c r="K11" s="17">
        <v>0</v>
      </c>
      <c r="L11" s="18">
        <f t="shared" si="0"/>
        <v>45000</v>
      </c>
      <c r="M11" s="18">
        <f t="shared" si="1"/>
        <v>45000</v>
      </c>
      <c r="N11" s="18">
        <f t="shared" si="2"/>
        <v>15.09433962264151</v>
      </c>
      <c r="O11" s="18">
        <f t="shared" si="3"/>
        <v>45160</v>
      </c>
      <c r="P11" s="18">
        <f t="shared" si="4"/>
        <v>45160</v>
      </c>
      <c r="Q11" s="34">
        <f t="shared" si="5"/>
        <v>14.79245283018868</v>
      </c>
      <c r="R11" s="8"/>
    </row>
    <row r="12" spans="1:18" x14ac:dyDescent="0.2">
      <c r="A12" s="14">
        <v>0</v>
      </c>
      <c r="B12" s="15" t="s">
        <v>29</v>
      </c>
      <c r="C12" s="16" t="s">
        <v>30</v>
      </c>
      <c r="D12" s="17">
        <v>7200</v>
      </c>
      <c r="E12" s="17">
        <v>60380</v>
      </c>
      <c r="F12" s="17">
        <v>60380</v>
      </c>
      <c r="G12" s="17">
        <v>29615.09</v>
      </c>
      <c r="H12" s="17">
        <v>0</v>
      </c>
      <c r="I12" s="17">
        <v>29615.09</v>
      </c>
      <c r="J12" s="17">
        <v>0</v>
      </c>
      <c r="K12" s="17">
        <v>0</v>
      </c>
      <c r="L12" s="18">
        <f t="shared" si="0"/>
        <v>30764.91</v>
      </c>
      <c r="M12" s="18">
        <f t="shared" si="1"/>
        <v>30764.91</v>
      </c>
      <c r="N12" s="18">
        <f t="shared" si="2"/>
        <v>49.047846969195099</v>
      </c>
      <c r="O12" s="18">
        <f t="shared" si="3"/>
        <v>30764.91</v>
      </c>
      <c r="P12" s="18">
        <f t="shared" si="4"/>
        <v>30764.91</v>
      </c>
      <c r="Q12" s="34">
        <f t="shared" si="5"/>
        <v>49.047846969195099</v>
      </c>
      <c r="R12" s="8"/>
    </row>
    <row r="13" spans="1:18" x14ac:dyDescent="0.2">
      <c r="A13" s="14">
        <v>0</v>
      </c>
      <c r="B13" s="15" t="s">
        <v>31</v>
      </c>
      <c r="C13" s="16" t="s">
        <v>32</v>
      </c>
      <c r="D13" s="17">
        <v>2800</v>
      </c>
      <c r="E13" s="17">
        <v>4356</v>
      </c>
      <c r="F13" s="17">
        <v>4356</v>
      </c>
      <c r="G13" s="17">
        <v>3260.81</v>
      </c>
      <c r="H13" s="17">
        <v>0</v>
      </c>
      <c r="I13" s="17">
        <v>1948.59</v>
      </c>
      <c r="J13" s="17">
        <v>1312.22</v>
      </c>
      <c r="K13" s="17">
        <v>0</v>
      </c>
      <c r="L13" s="18">
        <f t="shared" si="0"/>
        <v>1095.19</v>
      </c>
      <c r="M13" s="18">
        <f t="shared" si="1"/>
        <v>1095.19</v>
      </c>
      <c r="N13" s="18">
        <f t="shared" si="2"/>
        <v>74.857897153351701</v>
      </c>
      <c r="O13" s="18">
        <f t="shared" si="3"/>
        <v>2407.41</v>
      </c>
      <c r="P13" s="18">
        <f t="shared" si="4"/>
        <v>2407.41</v>
      </c>
      <c r="Q13" s="34">
        <f t="shared" si="5"/>
        <v>44.733471074380162</v>
      </c>
      <c r="R13" s="8"/>
    </row>
    <row r="14" spans="1:18" x14ac:dyDescent="0.2">
      <c r="A14" s="14">
        <v>0</v>
      </c>
      <c r="B14" s="15" t="s">
        <v>33</v>
      </c>
      <c r="C14" s="16" t="s">
        <v>34</v>
      </c>
      <c r="D14" s="17">
        <v>93782</v>
      </c>
      <c r="E14" s="17">
        <v>123108.42</v>
      </c>
      <c r="F14" s="17">
        <v>123108.42</v>
      </c>
      <c r="G14" s="17">
        <v>40675.39</v>
      </c>
      <c r="H14" s="17">
        <v>0</v>
      </c>
      <c r="I14" s="17">
        <v>40549.33</v>
      </c>
      <c r="J14" s="17">
        <v>126.06</v>
      </c>
      <c r="K14" s="17">
        <v>0</v>
      </c>
      <c r="L14" s="18">
        <f t="shared" si="0"/>
        <v>82433.03</v>
      </c>
      <c r="M14" s="18">
        <f t="shared" si="1"/>
        <v>82433.03</v>
      </c>
      <c r="N14" s="18">
        <f t="shared" si="2"/>
        <v>33.040298949495089</v>
      </c>
      <c r="O14" s="18">
        <f t="shared" si="3"/>
        <v>82559.09</v>
      </c>
      <c r="P14" s="18">
        <f t="shared" si="4"/>
        <v>82559.09</v>
      </c>
      <c r="Q14" s="34">
        <f t="shared" si="5"/>
        <v>32.937901404306871</v>
      </c>
      <c r="R14" s="8"/>
    </row>
    <row r="15" spans="1:18" ht="25.5" x14ac:dyDescent="0.2">
      <c r="A15" s="14">
        <v>0</v>
      </c>
      <c r="B15" s="15" t="s">
        <v>35</v>
      </c>
      <c r="C15" s="16" t="s">
        <v>36</v>
      </c>
      <c r="D15" s="17">
        <v>0</v>
      </c>
      <c r="E15" s="17">
        <v>47144</v>
      </c>
      <c r="F15" s="17">
        <v>47144</v>
      </c>
      <c r="G15" s="17">
        <v>41898.18</v>
      </c>
      <c r="H15" s="17">
        <v>0</v>
      </c>
      <c r="I15" s="17">
        <v>33606.26</v>
      </c>
      <c r="J15" s="17">
        <v>8291.92</v>
      </c>
      <c r="K15" s="17">
        <v>0</v>
      </c>
      <c r="L15" s="18">
        <f t="shared" si="0"/>
        <v>5245.82</v>
      </c>
      <c r="M15" s="18">
        <f t="shared" si="1"/>
        <v>5245.82</v>
      </c>
      <c r="N15" s="18">
        <f t="shared" si="2"/>
        <v>88.872772781265908</v>
      </c>
      <c r="O15" s="18">
        <f t="shared" si="3"/>
        <v>13537.739999999998</v>
      </c>
      <c r="P15" s="18">
        <f t="shared" si="4"/>
        <v>13537.739999999998</v>
      </c>
      <c r="Q15" s="34">
        <f t="shared" si="5"/>
        <v>71.284277956898023</v>
      </c>
      <c r="R15" s="8"/>
    </row>
    <row r="16" spans="1:18" x14ac:dyDescent="0.2">
      <c r="A16" s="14">
        <v>0</v>
      </c>
      <c r="B16" s="15" t="s">
        <v>37</v>
      </c>
      <c r="C16" s="16" t="s">
        <v>38</v>
      </c>
      <c r="D16" s="17">
        <v>10000</v>
      </c>
      <c r="E16" s="17">
        <v>10500</v>
      </c>
      <c r="F16" s="17">
        <v>10500</v>
      </c>
      <c r="G16" s="17">
        <v>2355.0700000000002</v>
      </c>
      <c r="H16" s="17">
        <v>0</v>
      </c>
      <c r="I16" s="17">
        <v>2157.0700000000002</v>
      </c>
      <c r="J16" s="17">
        <v>198</v>
      </c>
      <c r="K16" s="17">
        <v>0</v>
      </c>
      <c r="L16" s="18">
        <f t="shared" si="0"/>
        <v>8144.93</v>
      </c>
      <c r="M16" s="18">
        <f t="shared" si="1"/>
        <v>8144.93</v>
      </c>
      <c r="N16" s="18">
        <f t="shared" si="2"/>
        <v>22.429238095238098</v>
      </c>
      <c r="O16" s="18">
        <f t="shared" si="3"/>
        <v>8342.93</v>
      </c>
      <c r="P16" s="18">
        <f t="shared" si="4"/>
        <v>8342.93</v>
      </c>
      <c r="Q16" s="34">
        <f t="shared" si="5"/>
        <v>20.543523809523812</v>
      </c>
      <c r="R16" s="8"/>
    </row>
    <row r="17" spans="1:18" ht="25.5" x14ac:dyDescent="0.2">
      <c r="A17" s="14">
        <v>1</v>
      </c>
      <c r="B17" s="15" t="s">
        <v>39</v>
      </c>
      <c r="C17" s="16" t="s">
        <v>40</v>
      </c>
      <c r="D17" s="17">
        <v>0</v>
      </c>
      <c r="E17" s="17">
        <v>2272848</v>
      </c>
      <c r="F17" s="17">
        <v>1267894</v>
      </c>
      <c r="G17" s="17">
        <v>790060.28</v>
      </c>
      <c r="H17" s="17">
        <v>0</v>
      </c>
      <c r="I17" s="17">
        <v>775859.16</v>
      </c>
      <c r="J17" s="17">
        <v>14201.119999999999</v>
      </c>
      <c r="K17" s="17">
        <v>35582.449999999997</v>
      </c>
      <c r="L17" s="18">
        <f t="shared" si="0"/>
        <v>477833.72</v>
      </c>
      <c r="M17" s="18">
        <f t="shared" si="1"/>
        <v>1482787.72</v>
      </c>
      <c r="N17" s="18">
        <f t="shared" si="2"/>
        <v>62.312802174314264</v>
      </c>
      <c r="O17" s="18">
        <f t="shared" si="3"/>
        <v>1496988.8399999999</v>
      </c>
      <c r="P17" s="18">
        <f t="shared" si="4"/>
        <v>492034.83999999997</v>
      </c>
      <c r="Q17" s="34">
        <f t="shared" si="5"/>
        <v>34.135989736225213</v>
      </c>
      <c r="R17" s="8"/>
    </row>
    <row r="18" spans="1:18" ht="25.5" x14ac:dyDescent="0.2">
      <c r="A18" s="14">
        <v>1</v>
      </c>
      <c r="B18" s="15" t="s">
        <v>41</v>
      </c>
      <c r="C18" s="16" t="s">
        <v>42</v>
      </c>
      <c r="D18" s="17">
        <v>0</v>
      </c>
      <c r="E18" s="17">
        <v>64650</v>
      </c>
      <c r="F18" s="17">
        <v>27259</v>
      </c>
      <c r="G18" s="17">
        <v>12038.86</v>
      </c>
      <c r="H18" s="17">
        <v>0</v>
      </c>
      <c r="I18" s="17">
        <v>12038.86</v>
      </c>
      <c r="J18" s="17">
        <v>0</v>
      </c>
      <c r="K18" s="17">
        <v>0</v>
      </c>
      <c r="L18" s="18">
        <f t="shared" si="0"/>
        <v>15220.14</v>
      </c>
      <c r="M18" s="18">
        <f t="shared" si="1"/>
        <v>52611.14</v>
      </c>
      <c r="N18" s="18">
        <f t="shared" si="2"/>
        <v>44.164716240507722</v>
      </c>
      <c r="O18" s="18">
        <f t="shared" si="3"/>
        <v>52611.14</v>
      </c>
      <c r="P18" s="18">
        <f t="shared" si="4"/>
        <v>15220.14</v>
      </c>
      <c r="Q18" s="34">
        <f t="shared" si="5"/>
        <v>18.621593194122195</v>
      </c>
      <c r="R18" s="8"/>
    </row>
    <row r="19" spans="1:18" x14ac:dyDescent="0.2">
      <c r="A19" s="14">
        <v>0</v>
      </c>
      <c r="B19" s="15" t="s">
        <v>43</v>
      </c>
      <c r="C19" s="16" t="s">
        <v>44</v>
      </c>
      <c r="D19" s="17">
        <v>0</v>
      </c>
      <c r="E19" s="17">
        <v>64650</v>
      </c>
      <c r="F19" s="17">
        <v>27259</v>
      </c>
      <c r="G19" s="17">
        <v>12038.86</v>
      </c>
      <c r="H19" s="17">
        <v>0</v>
      </c>
      <c r="I19" s="17">
        <v>12038.86</v>
      </c>
      <c r="J19" s="17">
        <v>0</v>
      </c>
      <c r="K19" s="17">
        <v>0</v>
      </c>
      <c r="L19" s="18">
        <f t="shared" si="0"/>
        <v>15220.14</v>
      </c>
      <c r="M19" s="18">
        <f t="shared" si="1"/>
        <v>52611.14</v>
      </c>
      <c r="N19" s="18">
        <f t="shared" si="2"/>
        <v>44.164716240507722</v>
      </c>
      <c r="O19" s="18">
        <f t="shared" si="3"/>
        <v>52611.14</v>
      </c>
      <c r="P19" s="18">
        <f t="shared" si="4"/>
        <v>15220.14</v>
      </c>
      <c r="Q19" s="34">
        <f t="shared" si="5"/>
        <v>18.621593194122195</v>
      </c>
      <c r="R19" s="8"/>
    </row>
    <row r="20" spans="1:18" ht="38.25" x14ac:dyDescent="0.2">
      <c r="A20" s="14">
        <v>1</v>
      </c>
      <c r="B20" s="15" t="s">
        <v>45</v>
      </c>
      <c r="C20" s="16" t="s">
        <v>46</v>
      </c>
      <c r="D20" s="17">
        <v>0</v>
      </c>
      <c r="E20" s="17">
        <v>1013640</v>
      </c>
      <c r="F20" s="17">
        <v>607452</v>
      </c>
      <c r="G20" s="17">
        <v>472523.13</v>
      </c>
      <c r="H20" s="17">
        <v>0</v>
      </c>
      <c r="I20" s="17">
        <v>472523.13</v>
      </c>
      <c r="J20" s="17">
        <v>0</v>
      </c>
      <c r="K20" s="17">
        <v>0</v>
      </c>
      <c r="L20" s="18">
        <f t="shared" si="0"/>
        <v>134928.87</v>
      </c>
      <c r="M20" s="18">
        <f t="shared" si="1"/>
        <v>541116.87</v>
      </c>
      <c r="N20" s="18">
        <f t="shared" si="2"/>
        <v>77.787731376306283</v>
      </c>
      <c r="O20" s="18">
        <f t="shared" si="3"/>
        <v>541116.87</v>
      </c>
      <c r="P20" s="18">
        <f t="shared" si="4"/>
        <v>134928.87</v>
      </c>
      <c r="Q20" s="34">
        <f t="shared" si="5"/>
        <v>46.616464425239727</v>
      </c>
      <c r="R20" s="8"/>
    </row>
    <row r="21" spans="1:18" x14ac:dyDescent="0.2">
      <c r="A21" s="14">
        <v>0</v>
      </c>
      <c r="B21" s="15" t="s">
        <v>43</v>
      </c>
      <c r="C21" s="16" t="s">
        <v>44</v>
      </c>
      <c r="D21" s="17">
        <v>0</v>
      </c>
      <c r="E21" s="17">
        <v>1013640</v>
      </c>
      <c r="F21" s="17">
        <v>607452</v>
      </c>
      <c r="G21" s="17">
        <v>472523.13</v>
      </c>
      <c r="H21" s="17">
        <v>0</v>
      </c>
      <c r="I21" s="17">
        <v>472523.13</v>
      </c>
      <c r="J21" s="17">
        <v>0</v>
      </c>
      <c r="K21" s="17">
        <v>0</v>
      </c>
      <c r="L21" s="18">
        <f t="shared" si="0"/>
        <v>134928.87</v>
      </c>
      <c r="M21" s="18">
        <f t="shared" si="1"/>
        <v>541116.87</v>
      </c>
      <c r="N21" s="18">
        <f t="shared" si="2"/>
        <v>77.787731376306283</v>
      </c>
      <c r="O21" s="18">
        <f t="shared" si="3"/>
        <v>541116.87</v>
      </c>
      <c r="P21" s="18">
        <f t="shared" si="4"/>
        <v>134928.87</v>
      </c>
      <c r="Q21" s="34">
        <f t="shared" si="5"/>
        <v>46.616464425239727</v>
      </c>
      <c r="R21" s="8"/>
    </row>
    <row r="22" spans="1:18" ht="38.25" x14ac:dyDescent="0.2">
      <c r="A22" s="14">
        <v>1</v>
      </c>
      <c r="B22" s="15" t="s">
        <v>47</v>
      </c>
      <c r="C22" s="16" t="s">
        <v>48</v>
      </c>
      <c r="D22" s="17">
        <v>0</v>
      </c>
      <c r="E22" s="17">
        <v>92200</v>
      </c>
      <c r="F22" s="17">
        <v>53000</v>
      </c>
      <c r="G22" s="17">
        <v>13000</v>
      </c>
      <c r="H22" s="17">
        <v>0</v>
      </c>
      <c r="I22" s="17">
        <v>13000</v>
      </c>
      <c r="J22" s="17">
        <v>0</v>
      </c>
      <c r="K22" s="17">
        <v>25054.09</v>
      </c>
      <c r="L22" s="18">
        <f t="shared" si="0"/>
        <v>40000</v>
      </c>
      <c r="M22" s="18">
        <f t="shared" si="1"/>
        <v>79200</v>
      </c>
      <c r="N22" s="18">
        <f t="shared" si="2"/>
        <v>24.528301886792452</v>
      </c>
      <c r="O22" s="18">
        <f t="shared" si="3"/>
        <v>79200</v>
      </c>
      <c r="P22" s="18">
        <f t="shared" si="4"/>
        <v>40000</v>
      </c>
      <c r="Q22" s="34">
        <f t="shared" si="5"/>
        <v>14.099783080260304</v>
      </c>
      <c r="R22" s="8"/>
    </row>
    <row r="23" spans="1:18" x14ac:dyDescent="0.2">
      <c r="A23" s="14">
        <v>0</v>
      </c>
      <c r="B23" s="15" t="s">
        <v>43</v>
      </c>
      <c r="C23" s="16" t="s">
        <v>44</v>
      </c>
      <c r="D23" s="17">
        <v>0</v>
      </c>
      <c r="E23" s="17">
        <v>92200</v>
      </c>
      <c r="F23" s="17">
        <v>53000</v>
      </c>
      <c r="G23" s="17">
        <v>13000</v>
      </c>
      <c r="H23" s="17">
        <v>0</v>
      </c>
      <c r="I23" s="17">
        <v>13000</v>
      </c>
      <c r="J23" s="17">
        <v>0</v>
      </c>
      <c r="K23" s="17">
        <v>25054.09</v>
      </c>
      <c r="L23" s="18">
        <f t="shared" si="0"/>
        <v>40000</v>
      </c>
      <c r="M23" s="18">
        <f t="shared" si="1"/>
        <v>79200</v>
      </c>
      <c r="N23" s="18">
        <f t="shared" si="2"/>
        <v>24.528301886792452</v>
      </c>
      <c r="O23" s="18">
        <f t="shared" si="3"/>
        <v>79200</v>
      </c>
      <c r="P23" s="18">
        <f t="shared" si="4"/>
        <v>40000</v>
      </c>
      <c r="Q23" s="34">
        <f t="shared" si="5"/>
        <v>14.099783080260304</v>
      </c>
      <c r="R23" s="8"/>
    </row>
    <row r="24" spans="1:18" ht="38.25" x14ac:dyDescent="0.2">
      <c r="A24" s="14">
        <v>1</v>
      </c>
      <c r="B24" s="15" t="s">
        <v>49</v>
      </c>
      <c r="C24" s="16" t="s">
        <v>50</v>
      </c>
      <c r="D24" s="17">
        <v>0</v>
      </c>
      <c r="E24" s="17">
        <v>164500</v>
      </c>
      <c r="F24" s="17">
        <v>68500</v>
      </c>
      <c r="G24" s="17">
        <v>68500</v>
      </c>
      <c r="H24" s="17">
        <v>0</v>
      </c>
      <c r="I24" s="17">
        <v>62397.16</v>
      </c>
      <c r="J24" s="17">
        <v>6102.84</v>
      </c>
      <c r="K24" s="17">
        <v>0</v>
      </c>
      <c r="L24" s="18">
        <f t="shared" si="0"/>
        <v>0</v>
      </c>
      <c r="M24" s="18">
        <f t="shared" si="1"/>
        <v>96000</v>
      </c>
      <c r="N24" s="18">
        <f t="shared" si="2"/>
        <v>100</v>
      </c>
      <c r="O24" s="18">
        <f t="shared" si="3"/>
        <v>102102.84</v>
      </c>
      <c r="P24" s="18">
        <f t="shared" si="4"/>
        <v>6102.8399999999965</v>
      </c>
      <c r="Q24" s="34">
        <f t="shared" si="5"/>
        <v>37.931404255319151</v>
      </c>
      <c r="R24" s="8"/>
    </row>
    <row r="25" spans="1:18" x14ac:dyDescent="0.2">
      <c r="A25" s="14">
        <v>0</v>
      </c>
      <c r="B25" s="15" t="s">
        <v>43</v>
      </c>
      <c r="C25" s="16" t="s">
        <v>44</v>
      </c>
      <c r="D25" s="17">
        <v>0</v>
      </c>
      <c r="E25" s="17">
        <v>164500</v>
      </c>
      <c r="F25" s="17">
        <v>68500</v>
      </c>
      <c r="G25" s="17">
        <v>68500</v>
      </c>
      <c r="H25" s="17">
        <v>0</v>
      </c>
      <c r="I25" s="17">
        <v>62397.16</v>
      </c>
      <c r="J25" s="17">
        <v>6102.84</v>
      </c>
      <c r="K25" s="17">
        <v>0</v>
      </c>
      <c r="L25" s="18">
        <f t="shared" si="0"/>
        <v>0</v>
      </c>
      <c r="M25" s="18">
        <f t="shared" si="1"/>
        <v>96000</v>
      </c>
      <c r="N25" s="18">
        <f t="shared" si="2"/>
        <v>100</v>
      </c>
      <c r="O25" s="18">
        <f t="shared" si="3"/>
        <v>102102.84</v>
      </c>
      <c r="P25" s="18">
        <f t="shared" si="4"/>
        <v>6102.8399999999965</v>
      </c>
      <c r="Q25" s="34">
        <f t="shared" si="5"/>
        <v>37.931404255319151</v>
      </c>
      <c r="R25" s="8"/>
    </row>
    <row r="26" spans="1:18" ht="25.5" x14ac:dyDescent="0.2">
      <c r="A26" s="14">
        <v>1</v>
      </c>
      <c r="B26" s="15" t="s">
        <v>51</v>
      </c>
      <c r="C26" s="16" t="s">
        <v>52</v>
      </c>
      <c r="D26" s="17">
        <v>0</v>
      </c>
      <c r="E26" s="17">
        <v>25200</v>
      </c>
      <c r="F26" s="17">
        <v>10500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8">
        <f t="shared" si="0"/>
        <v>10500</v>
      </c>
      <c r="M26" s="18">
        <f t="shared" si="1"/>
        <v>25200</v>
      </c>
      <c r="N26" s="18">
        <f t="shared" si="2"/>
        <v>0</v>
      </c>
      <c r="O26" s="18">
        <f t="shared" si="3"/>
        <v>25200</v>
      </c>
      <c r="P26" s="18">
        <f t="shared" si="4"/>
        <v>10500</v>
      </c>
      <c r="Q26" s="34">
        <f t="shared" si="5"/>
        <v>0</v>
      </c>
      <c r="R26" s="8"/>
    </row>
    <row r="27" spans="1:18" x14ac:dyDescent="0.2">
      <c r="A27" s="14">
        <v>0</v>
      </c>
      <c r="B27" s="15" t="s">
        <v>43</v>
      </c>
      <c r="C27" s="16" t="s">
        <v>44</v>
      </c>
      <c r="D27" s="17">
        <v>0</v>
      </c>
      <c r="E27" s="17">
        <v>25200</v>
      </c>
      <c r="F27" s="17">
        <v>10500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8">
        <f t="shared" si="0"/>
        <v>10500</v>
      </c>
      <c r="M27" s="18">
        <f t="shared" si="1"/>
        <v>25200</v>
      </c>
      <c r="N27" s="18">
        <f t="shared" si="2"/>
        <v>0</v>
      </c>
      <c r="O27" s="18">
        <f t="shared" si="3"/>
        <v>25200</v>
      </c>
      <c r="P27" s="18">
        <f t="shared" si="4"/>
        <v>10500</v>
      </c>
      <c r="Q27" s="34">
        <f t="shared" si="5"/>
        <v>0</v>
      </c>
      <c r="R27" s="8"/>
    </row>
    <row r="28" spans="1:18" ht="51" x14ac:dyDescent="0.2">
      <c r="A28" s="14">
        <v>1</v>
      </c>
      <c r="B28" s="15" t="s">
        <v>53</v>
      </c>
      <c r="C28" s="16" t="s">
        <v>54</v>
      </c>
      <c r="D28" s="17">
        <v>0</v>
      </c>
      <c r="E28" s="17">
        <v>17758</v>
      </c>
      <c r="F28" s="17">
        <v>8879</v>
      </c>
      <c r="G28" s="17">
        <v>8843.14</v>
      </c>
      <c r="H28" s="17">
        <v>0</v>
      </c>
      <c r="I28" s="17">
        <v>6879.1600000000008</v>
      </c>
      <c r="J28" s="17">
        <v>1963.98</v>
      </c>
      <c r="K28" s="17">
        <v>1988.36</v>
      </c>
      <c r="L28" s="18">
        <f t="shared" si="0"/>
        <v>35.860000000000582</v>
      </c>
      <c r="M28" s="18">
        <f t="shared" si="1"/>
        <v>8914.86</v>
      </c>
      <c r="N28" s="18">
        <f t="shared" si="2"/>
        <v>99.596125689829933</v>
      </c>
      <c r="O28" s="18">
        <f t="shared" si="3"/>
        <v>10878.84</v>
      </c>
      <c r="P28" s="18">
        <f t="shared" si="4"/>
        <v>1999.8399999999992</v>
      </c>
      <c r="Q28" s="34">
        <f t="shared" si="5"/>
        <v>38.73837143822503</v>
      </c>
      <c r="R28" s="8"/>
    </row>
    <row r="29" spans="1:18" x14ac:dyDescent="0.2">
      <c r="A29" s="14">
        <v>0</v>
      </c>
      <c r="B29" s="15" t="s">
        <v>29</v>
      </c>
      <c r="C29" s="16" t="s">
        <v>30</v>
      </c>
      <c r="D29" s="17">
        <v>0</v>
      </c>
      <c r="E29" s="17">
        <v>100</v>
      </c>
      <c r="F29" s="17">
        <v>50</v>
      </c>
      <c r="G29" s="17">
        <v>14.14</v>
      </c>
      <c r="H29" s="17">
        <v>0</v>
      </c>
      <c r="I29" s="17">
        <v>14.14</v>
      </c>
      <c r="J29" s="17">
        <v>0</v>
      </c>
      <c r="K29" s="17">
        <v>0</v>
      </c>
      <c r="L29" s="18">
        <f t="shared" si="0"/>
        <v>35.86</v>
      </c>
      <c r="M29" s="18">
        <f t="shared" si="1"/>
        <v>85.86</v>
      </c>
      <c r="N29" s="18">
        <f t="shared" si="2"/>
        <v>28.28</v>
      </c>
      <c r="O29" s="18">
        <f t="shared" si="3"/>
        <v>85.86</v>
      </c>
      <c r="P29" s="18">
        <f t="shared" si="4"/>
        <v>35.86</v>
      </c>
      <c r="Q29" s="34">
        <f t="shared" si="5"/>
        <v>14.14</v>
      </c>
      <c r="R29" s="8"/>
    </row>
    <row r="30" spans="1:18" x14ac:dyDescent="0.2">
      <c r="A30" s="14">
        <v>0</v>
      </c>
      <c r="B30" s="15" t="s">
        <v>43</v>
      </c>
      <c r="C30" s="16" t="s">
        <v>44</v>
      </c>
      <c r="D30" s="17">
        <v>0</v>
      </c>
      <c r="E30" s="17">
        <v>17658</v>
      </c>
      <c r="F30" s="17">
        <v>8829</v>
      </c>
      <c r="G30" s="17">
        <v>8829</v>
      </c>
      <c r="H30" s="17">
        <v>0</v>
      </c>
      <c r="I30" s="17">
        <v>6865.02</v>
      </c>
      <c r="J30" s="17">
        <v>1963.98</v>
      </c>
      <c r="K30" s="17">
        <v>1988.36</v>
      </c>
      <c r="L30" s="18">
        <f t="shared" si="0"/>
        <v>0</v>
      </c>
      <c r="M30" s="18">
        <f t="shared" si="1"/>
        <v>8829</v>
      </c>
      <c r="N30" s="18">
        <f t="shared" si="2"/>
        <v>100</v>
      </c>
      <c r="O30" s="18">
        <f t="shared" si="3"/>
        <v>10792.98</v>
      </c>
      <c r="P30" s="18">
        <f t="shared" si="4"/>
        <v>1963.9799999999996</v>
      </c>
      <c r="Q30" s="34">
        <f t="shared" si="5"/>
        <v>38.877675840978597</v>
      </c>
      <c r="R30" s="8"/>
    </row>
    <row r="31" spans="1:18" ht="25.5" x14ac:dyDescent="0.2">
      <c r="A31" s="14">
        <v>1</v>
      </c>
      <c r="B31" s="15" t="s">
        <v>55</v>
      </c>
      <c r="C31" s="16" t="s">
        <v>56</v>
      </c>
      <c r="D31" s="17">
        <v>0</v>
      </c>
      <c r="E31" s="17">
        <v>89200</v>
      </c>
      <c r="F31" s="17">
        <v>12594</v>
      </c>
      <c r="G31" s="17">
        <v>12594</v>
      </c>
      <c r="H31" s="17">
        <v>0</v>
      </c>
      <c r="I31" s="17">
        <v>6465</v>
      </c>
      <c r="J31" s="17">
        <v>6129</v>
      </c>
      <c r="K31" s="17">
        <v>2540</v>
      </c>
      <c r="L31" s="18">
        <f t="shared" si="0"/>
        <v>0</v>
      </c>
      <c r="M31" s="18">
        <f t="shared" si="1"/>
        <v>76606</v>
      </c>
      <c r="N31" s="18">
        <f t="shared" si="2"/>
        <v>100</v>
      </c>
      <c r="O31" s="18">
        <f t="shared" si="3"/>
        <v>82735</v>
      </c>
      <c r="P31" s="18">
        <f t="shared" si="4"/>
        <v>6129</v>
      </c>
      <c r="Q31" s="34">
        <f t="shared" si="5"/>
        <v>7.2477578475336326</v>
      </c>
      <c r="R31" s="8"/>
    </row>
    <row r="32" spans="1:18" x14ac:dyDescent="0.2">
      <c r="A32" s="14">
        <v>0</v>
      </c>
      <c r="B32" s="15" t="s">
        <v>27</v>
      </c>
      <c r="C32" s="16" t="s">
        <v>28</v>
      </c>
      <c r="D32" s="17">
        <v>0</v>
      </c>
      <c r="E32" s="17">
        <v>52000</v>
      </c>
      <c r="F32" s="17">
        <v>11204</v>
      </c>
      <c r="G32" s="17">
        <v>11204</v>
      </c>
      <c r="H32" s="17">
        <v>0</v>
      </c>
      <c r="I32" s="17">
        <v>6465</v>
      </c>
      <c r="J32" s="17">
        <v>4739</v>
      </c>
      <c r="K32" s="17">
        <v>0</v>
      </c>
      <c r="L32" s="18">
        <f t="shared" si="0"/>
        <v>0</v>
      </c>
      <c r="M32" s="18">
        <f t="shared" si="1"/>
        <v>40796</v>
      </c>
      <c r="N32" s="18">
        <f t="shared" si="2"/>
        <v>100</v>
      </c>
      <c r="O32" s="18">
        <f t="shared" si="3"/>
        <v>45535</v>
      </c>
      <c r="P32" s="18">
        <f t="shared" si="4"/>
        <v>4739</v>
      </c>
      <c r="Q32" s="34">
        <f t="shared" si="5"/>
        <v>12.432692307692307</v>
      </c>
      <c r="R32" s="8"/>
    </row>
    <row r="33" spans="1:18" x14ac:dyDescent="0.2">
      <c r="A33" s="14">
        <v>0</v>
      </c>
      <c r="B33" s="15" t="s">
        <v>29</v>
      </c>
      <c r="C33" s="16" t="s">
        <v>30</v>
      </c>
      <c r="D33" s="17">
        <v>0</v>
      </c>
      <c r="E33" s="17">
        <v>37200</v>
      </c>
      <c r="F33" s="17">
        <v>1390</v>
      </c>
      <c r="G33" s="17">
        <v>1390</v>
      </c>
      <c r="H33" s="17">
        <v>0</v>
      </c>
      <c r="I33" s="17">
        <v>0</v>
      </c>
      <c r="J33" s="17">
        <v>1390</v>
      </c>
      <c r="K33" s="17">
        <v>2540</v>
      </c>
      <c r="L33" s="18">
        <f t="shared" si="0"/>
        <v>0</v>
      </c>
      <c r="M33" s="18">
        <f t="shared" si="1"/>
        <v>35810</v>
      </c>
      <c r="N33" s="18">
        <f t="shared" si="2"/>
        <v>100</v>
      </c>
      <c r="O33" s="18">
        <f t="shared" si="3"/>
        <v>37200</v>
      </c>
      <c r="P33" s="18">
        <f t="shared" si="4"/>
        <v>1390</v>
      </c>
      <c r="Q33" s="34">
        <f t="shared" si="5"/>
        <v>0</v>
      </c>
      <c r="R33" s="8"/>
    </row>
    <row r="34" spans="1:18" ht="25.5" x14ac:dyDescent="0.2">
      <c r="A34" s="14">
        <v>1</v>
      </c>
      <c r="B34" s="15" t="s">
        <v>57</v>
      </c>
      <c r="C34" s="16" t="s">
        <v>58</v>
      </c>
      <c r="D34" s="17">
        <v>0</v>
      </c>
      <c r="E34" s="17">
        <v>805700</v>
      </c>
      <c r="F34" s="17">
        <v>479710</v>
      </c>
      <c r="G34" s="17">
        <v>202561.15</v>
      </c>
      <c r="H34" s="17">
        <v>0</v>
      </c>
      <c r="I34" s="17">
        <v>202555.85</v>
      </c>
      <c r="J34" s="17">
        <v>5.3</v>
      </c>
      <c r="K34" s="17">
        <v>6000</v>
      </c>
      <c r="L34" s="18">
        <f t="shared" si="0"/>
        <v>277148.84999999998</v>
      </c>
      <c r="M34" s="18">
        <f t="shared" si="1"/>
        <v>603138.85</v>
      </c>
      <c r="N34" s="18">
        <f t="shared" si="2"/>
        <v>42.225750974547118</v>
      </c>
      <c r="O34" s="18">
        <f t="shared" si="3"/>
        <v>603144.15</v>
      </c>
      <c r="P34" s="18">
        <f t="shared" si="4"/>
        <v>277154.15000000002</v>
      </c>
      <c r="Q34" s="34">
        <f t="shared" si="5"/>
        <v>25.140356211989573</v>
      </c>
      <c r="R34" s="8"/>
    </row>
    <row r="35" spans="1:18" x14ac:dyDescent="0.2">
      <c r="A35" s="14">
        <v>0</v>
      </c>
      <c r="B35" s="15" t="s">
        <v>29</v>
      </c>
      <c r="C35" s="16" t="s">
        <v>30</v>
      </c>
      <c r="D35" s="17">
        <v>0</v>
      </c>
      <c r="E35" s="17">
        <v>300</v>
      </c>
      <c r="F35" s="17">
        <v>244</v>
      </c>
      <c r="G35" s="17">
        <v>26.5</v>
      </c>
      <c r="H35" s="17">
        <v>0</v>
      </c>
      <c r="I35" s="17">
        <v>21.2</v>
      </c>
      <c r="J35" s="17">
        <v>5.3</v>
      </c>
      <c r="K35" s="17">
        <v>0</v>
      </c>
      <c r="L35" s="18">
        <f t="shared" si="0"/>
        <v>217.5</v>
      </c>
      <c r="M35" s="18">
        <f t="shared" si="1"/>
        <v>273.5</v>
      </c>
      <c r="N35" s="18">
        <f t="shared" si="2"/>
        <v>10.860655737704917</v>
      </c>
      <c r="O35" s="18">
        <f t="shared" si="3"/>
        <v>278.8</v>
      </c>
      <c r="P35" s="18">
        <f t="shared" si="4"/>
        <v>222.8</v>
      </c>
      <c r="Q35" s="34">
        <f t="shared" si="5"/>
        <v>7.0666666666666673</v>
      </c>
      <c r="R35" s="8"/>
    </row>
    <row r="36" spans="1:18" x14ac:dyDescent="0.2">
      <c r="A36" s="14">
        <v>0</v>
      </c>
      <c r="B36" s="15" t="s">
        <v>59</v>
      </c>
      <c r="C36" s="16" t="s">
        <v>60</v>
      </c>
      <c r="D36" s="17">
        <v>0</v>
      </c>
      <c r="E36" s="17">
        <v>2400</v>
      </c>
      <c r="F36" s="17">
        <v>1000</v>
      </c>
      <c r="G36" s="17">
        <v>1000</v>
      </c>
      <c r="H36" s="17">
        <v>0</v>
      </c>
      <c r="I36" s="17">
        <v>1000</v>
      </c>
      <c r="J36" s="17">
        <v>0</v>
      </c>
      <c r="K36" s="17">
        <v>0</v>
      </c>
      <c r="L36" s="18">
        <f t="shared" si="0"/>
        <v>0</v>
      </c>
      <c r="M36" s="18">
        <f t="shared" si="1"/>
        <v>1400</v>
      </c>
      <c r="N36" s="18">
        <f t="shared" si="2"/>
        <v>100</v>
      </c>
      <c r="O36" s="18">
        <f t="shared" si="3"/>
        <v>1400</v>
      </c>
      <c r="P36" s="18">
        <f t="shared" si="4"/>
        <v>0</v>
      </c>
      <c r="Q36" s="34">
        <f t="shared" si="5"/>
        <v>41.666666666666671</v>
      </c>
      <c r="R36" s="8"/>
    </row>
    <row r="37" spans="1:18" x14ac:dyDescent="0.2">
      <c r="A37" s="14">
        <v>0</v>
      </c>
      <c r="B37" s="15" t="s">
        <v>43</v>
      </c>
      <c r="C37" s="16" t="s">
        <v>44</v>
      </c>
      <c r="D37" s="17">
        <v>0</v>
      </c>
      <c r="E37" s="17">
        <v>803000</v>
      </c>
      <c r="F37" s="17">
        <v>478466</v>
      </c>
      <c r="G37" s="17">
        <v>201534.65</v>
      </c>
      <c r="H37" s="17">
        <v>0</v>
      </c>
      <c r="I37" s="17">
        <v>201534.65</v>
      </c>
      <c r="J37" s="17">
        <v>0</v>
      </c>
      <c r="K37" s="17">
        <v>6000</v>
      </c>
      <c r="L37" s="18">
        <f t="shared" si="0"/>
        <v>276931.34999999998</v>
      </c>
      <c r="M37" s="18">
        <f t="shared" si="1"/>
        <v>601465.35</v>
      </c>
      <c r="N37" s="18">
        <f t="shared" si="2"/>
        <v>42.120997103242445</v>
      </c>
      <c r="O37" s="18">
        <f t="shared" si="3"/>
        <v>601465.35</v>
      </c>
      <c r="P37" s="18">
        <f t="shared" si="4"/>
        <v>276931.34999999998</v>
      </c>
      <c r="Q37" s="34">
        <f t="shared" si="5"/>
        <v>25.097714819427146</v>
      </c>
      <c r="R37" s="8"/>
    </row>
    <row r="38" spans="1:18" x14ac:dyDescent="0.2">
      <c r="A38" s="14">
        <v>1</v>
      </c>
      <c r="B38" s="15" t="s">
        <v>61</v>
      </c>
      <c r="C38" s="16" t="s">
        <v>62</v>
      </c>
      <c r="D38" s="17">
        <v>1398682</v>
      </c>
      <c r="E38" s="17">
        <v>4037192.42</v>
      </c>
      <c r="F38" s="17">
        <v>2282838.42</v>
      </c>
      <c r="G38" s="17">
        <v>1505125.5699999998</v>
      </c>
      <c r="H38" s="17">
        <v>0</v>
      </c>
      <c r="I38" s="17">
        <v>1480836.2499999995</v>
      </c>
      <c r="J38" s="17">
        <v>24289.32</v>
      </c>
      <c r="K38" s="17">
        <v>35582.449999999997</v>
      </c>
      <c r="L38" s="18">
        <f t="shared" si="0"/>
        <v>777712.85000000009</v>
      </c>
      <c r="M38" s="18">
        <f t="shared" si="1"/>
        <v>2532066.85</v>
      </c>
      <c r="N38" s="18">
        <f t="shared" si="2"/>
        <v>65.93219900337931</v>
      </c>
      <c r="O38" s="18">
        <f t="shared" si="3"/>
        <v>2556356.1700000004</v>
      </c>
      <c r="P38" s="18">
        <f t="shared" si="4"/>
        <v>802002.17000000039</v>
      </c>
      <c r="Q38" s="34">
        <f t="shared" si="5"/>
        <v>36.679853124265989</v>
      </c>
      <c r="R38" s="8"/>
    </row>
    <row r="40" spans="1:18" ht="46.5" customHeight="1" x14ac:dyDescent="0.25">
      <c r="B40" s="11"/>
      <c r="C40" s="36" t="s">
        <v>65</v>
      </c>
      <c r="D40" s="36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8" spans="1:18" hidden="1" x14ac:dyDescent="0.2"/>
  </sheetData>
  <mergeCells count="4">
    <mergeCell ref="B2:Q2"/>
    <mergeCell ref="B3:Q3"/>
    <mergeCell ref="B1:C1"/>
    <mergeCell ref="C40:D40"/>
  </mergeCells>
  <conditionalFormatting sqref="B7:B38">
    <cfRule type="expression" dxfId="31" priority="17" stopIfTrue="1">
      <formula>A7=1</formula>
    </cfRule>
  </conditionalFormatting>
  <conditionalFormatting sqref="C7:C38">
    <cfRule type="expression" dxfId="30" priority="18" stopIfTrue="1">
      <formula>A7=1</formula>
    </cfRule>
  </conditionalFormatting>
  <conditionalFormatting sqref="D7:D38">
    <cfRule type="expression" dxfId="29" priority="19" stopIfTrue="1">
      <formula>A7=1</formula>
    </cfRule>
  </conditionalFormatting>
  <conditionalFormatting sqref="E7:E38">
    <cfRule type="expression" dxfId="28" priority="20" stopIfTrue="1">
      <formula>A7=1</formula>
    </cfRule>
  </conditionalFormatting>
  <conditionalFormatting sqref="F7:F38">
    <cfRule type="expression" dxfId="27" priority="21" stopIfTrue="1">
      <formula>A7=1</formula>
    </cfRule>
  </conditionalFormatting>
  <conditionalFormatting sqref="G7:G38">
    <cfRule type="expression" dxfId="26" priority="22" stopIfTrue="1">
      <formula>A7=1</formula>
    </cfRule>
  </conditionalFormatting>
  <conditionalFormatting sqref="H7:H38">
    <cfRule type="expression" dxfId="25" priority="23" stopIfTrue="1">
      <formula>A7=1</formula>
    </cfRule>
  </conditionalFormatting>
  <conditionalFormatting sqref="I7:I38">
    <cfRule type="expression" dxfId="24" priority="24" stopIfTrue="1">
      <formula>A7=1</formula>
    </cfRule>
  </conditionalFormatting>
  <conditionalFormatting sqref="J7:J38">
    <cfRule type="expression" dxfId="23" priority="25" stopIfTrue="1">
      <formula>A7=1</formula>
    </cfRule>
  </conditionalFormatting>
  <conditionalFormatting sqref="K7:K38">
    <cfRule type="expression" dxfId="22" priority="26" stopIfTrue="1">
      <formula>A7=1</formula>
    </cfRule>
  </conditionalFormatting>
  <conditionalFormatting sqref="L7:L38">
    <cfRule type="expression" dxfId="21" priority="27" stopIfTrue="1">
      <formula>A7=1</formula>
    </cfRule>
  </conditionalFormatting>
  <conditionalFormatting sqref="M7:M38">
    <cfRule type="expression" dxfId="20" priority="28" stopIfTrue="1">
      <formula>A7=1</formula>
    </cfRule>
  </conditionalFormatting>
  <conditionalFormatting sqref="N7:N38">
    <cfRule type="expression" dxfId="19" priority="29" stopIfTrue="1">
      <formula>A7=1</formula>
    </cfRule>
  </conditionalFormatting>
  <conditionalFormatting sqref="O7:O38">
    <cfRule type="expression" dxfId="18" priority="30" stopIfTrue="1">
      <formula>A7=1</formula>
    </cfRule>
  </conditionalFormatting>
  <conditionalFormatting sqref="P7:P38">
    <cfRule type="expression" dxfId="17" priority="31" stopIfTrue="1">
      <formula>A7=1</formula>
    </cfRule>
  </conditionalFormatting>
  <conditionalFormatting sqref="Q7:Q38">
    <cfRule type="expression" dxfId="16" priority="32" stopIfTrue="1">
      <formula>A7=1</formula>
    </cfRule>
  </conditionalFormatting>
  <conditionalFormatting sqref="B40:B49">
    <cfRule type="expression" dxfId="15" priority="1" stopIfTrue="1">
      <formula>A40=1</formula>
    </cfRule>
  </conditionalFormatting>
  <conditionalFormatting sqref="C41:C49">
    <cfRule type="expression" dxfId="14" priority="2" stopIfTrue="1">
      <formula>A41=1</formula>
    </cfRule>
  </conditionalFormatting>
  <conditionalFormatting sqref="D41:D49">
    <cfRule type="expression" dxfId="13" priority="3" stopIfTrue="1">
      <formula>A41=1</formula>
    </cfRule>
  </conditionalFormatting>
  <conditionalFormatting sqref="E40:E49">
    <cfRule type="expression" dxfId="12" priority="4" stopIfTrue="1">
      <formula>A40=1</formula>
    </cfRule>
  </conditionalFormatting>
  <conditionalFormatting sqref="F40:F49">
    <cfRule type="expression" dxfId="11" priority="5" stopIfTrue="1">
      <formula>A40=1</formula>
    </cfRule>
  </conditionalFormatting>
  <conditionalFormatting sqref="G40:G49">
    <cfRule type="expression" dxfId="10" priority="6" stopIfTrue="1">
      <formula>A40=1</formula>
    </cfRule>
  </conditionalFormatting>
  <conditionalFormatting sqref="H40:H49">
    <cfRule type="expression" dxfId="9" priority="7" stopIfTrue="1">
      <formula>A40=1</formula>
    </cfRule>
  </conditionalFormatting>
  <conditionalFormatting sqref="I40:I49">
    <cfRule type="expression" dxfId="8" priority="8" stopIfTrue="1">
      <formula>A40=1</formula>
    </cfRule>
  </conditionalFormatting>
  <conditionalFormatting sqref="J40:J49">
    <cfRule type="expression" dxfId="7" priority="9" stopIfTrue="1">
      <formula>A40=1</formula>
    </cfRule>
  </conditionalFormatting>
  <conditionalFormatting sqref="K40:K49">
    <cfRule type="expression" dxfId="6" priority="10" stopIfTrue="1">
      <formula>A40=1</formula>
    </cfRule>
  </conditionalFormatting>
  <conditionalFormatting sqref="L40:L49">
    <cfRule type="expression" dxfId="5" priority="11" stopIfTrue="1">
      <formula>A40=1</formula>
    </cfRule>
  </conditionalFormatting>
  <conditionalFormatting sqref="M40:M49">
    <cfRule type="expression" dxfId="4" priority="12" stopIfTrue="1">
      <formula>A40=1</formula>
    </cfRule>
  </conditionalFormatting>
  <conditionalFormatting sqref="N40:N49">
    <cfRule type="expression" dxfId="3" priority="13" stopIfTrue="1">
      <formula>A40=1</formula>
    </cfRule>
  </conditionalFormatting>
  <conditionalFormatting sqref="O40:O49">
    <cfRule type="expression" dxfId="2" priority="14" stopIfTrue="1">
      <formula>A40=1</formula>
    </cfRule>
  </conditionalFormatting>
  <conditionalFormatting sqref="P40:P49">
    <cfRule type="expression" dxfId="1" priority="15" stopIfTrue="1">
      <formula>A40=1</formula>
    </cfRule>
  </conditionalFormatting>
  <conditionalFormatting sqref="Q40:Q49">
    <cfRule type="expression" dxfId="0" priority="16" stopIfTrue="1">
      <formula>A40=1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abSelected="1" zoomScaleNormal="100" workbookViewId="0">
      <selection activeCell="C12" sqref="C12:D12"/>
    </sheetView>
  </sheetViews>
  <sheetFormatPr defaultRowHeight="12.75" x14ac:dyDescent="0.2"/>
  <cols>
    <col min="3" max="3" width="55.140625" customWidth="1"/>
    <col min="4" max="5" width="21" customWidth="1"/>
    <col min="6" max="8" width="0" hidden="1" customWidth="1"/>
    <col min="9" max="9" width="19.28515625" customWidth="1"/>
    <col min="10" max="14" width="0" hidden="1" customWidth="1"/>
    <col min="15" max="15" width="11.85546875" hidden="1" customWidth="1"/>
    <col min="16" max="16" width="11" hidden="1" customWidth="1"/>
    <col min="17" max="17" width="9.5703125" customWidth="1"/>
  </cols>
  <sheetData>
    <row r="1" spans="1:18" x14ac:dyDescent="0.2">
      <c r="A1" s="19" t="s">
        <v>17</v>
      </c>
      <c r="B1" s="19"/>
      <c r="C1" s="19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ht="18" x14ac:dyDescent="0.25">
      <c r="A2" s="20"/>
      <c r="B2" s="2" t="s">
        <v>64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0"/>
    </row>
    <row r="3" spans="1:18" x14ac:dyDescent="0.2">
      <c r="A3" s="20"/>
      <c r="B3" s="3" t="s">
        <v>63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20"/>
    </row>
    <row r="4" spans="1:18" x14ac:dyDescent="0.2">
      <c r="A4" s="20"/>
      <c r="B4" s="26"/>
      <c r="C4" s="20"/>
      <c r="D4" s="20"/>
      <c r="E4" s="20"/>
      <c r="F4" s="20"/>
      <c r="G4" s="20"/>
      <c r="H4" s="20"/>
      <c r="I4" s="20"/>
      <c r="J4" s="20"/>
      <c r="K4" s="20"/>
      <c r="L4" s="20"/>
      <c r="M4" s="22"/>
      <c r="N4" s="20"/>
      <c r="O4" s="20"/>
      <c r="P4" s="20"/>
      <c r="Q4" s="22"/>
      <c r="R4" s="20"/>
    </row>
    <row r="5" spans="1:18" ht="114.75" x14ac:dyDescent="0.2">
      <c r="A5" s="28"/>
      <c r="B5" s="23" t="s">
        <v>0</v>
      </c>
      <c r="C5" s="23" t="s">
        <v>1</v>
      </c>
      <c r="D5" s="23" t="s">
        <v>2</v>
      </c>
      <c r="E5" s="23" t="s">
        <v>3</v>
      </c>
      <c r="F5" s="23" t="s">
        <v>4</v>
      </c>
      <c r="G5" s="23" t="s">
        <v>5</v>
      </c>
      <c r="H5" s="23" t="s">
        <v>6</v>
      </c>
      <c r="I5" s="23" t="s">
        <v>7</v>
      </c>
      <c r="J5" s="23" t="s">
        <v>8</v>
      </c>
      <c r="K5" s="23" t="s">
        <v>9</v>
      </c>
      <c r="L5" s="23" t="s">
        <v>10</v>
      </c>
      <c r="M5" s="23" t="s">
        <v>11</v>
      </c>
      <c r="N5" s="23" t="s">
        <v>12</v>
      </c>
      <c r="O5" s="23" t="s">
        <v>13</v>
      </c>
      <c r="P5" s="23" t="s">
        <v>14</v>
      </c>
      <c r="Q5" s="23" t="s">
        <v>15</v>
      </c>
      <c r="R5" s="21"/>
    </row>
    <row r="6" spans="1:18" x14ac:dyDescent="0.2">
      <c r="A6" s="29"/>
      <c r="B6" s="24">
        <v>1</v>
      </c>
      <c r="C6" s="24">
        <v>2</v>
      </c>
      <c r="D6" s="24">
        <v>3</v>
      </c>
      <c r="E6" s="24">
        <v>4</v>
      </c>
      <c r="F6" s="24">
        <v>5</v>
      </c>
      <c r="G6" s="24">
        <v>6</v>
      </c>
      <c r="H6" s="24">
        <v>7</v>
      </c>
      <c r="I6" s="24">
        <v>8</v>
      </c>
      <c r="J6" s="24">
        <v>9</v>
      </c>
      <c r="K6" s="24">
        <v>10</v>
      </c>
      <c r="L6" s="24">
        <v>11</v>
      </c>
      <c r="M6" s="24">
        <v>12</v>
      </c>
      <c r="N6" s="24">
        <v>13</v>
      </c>
      <c r="O6" s="24">
        <v>14</v>
      </c>
      <c r="P6" s="24">
        <v>15</v>
      </c>
      <c r="Q6" s="24">
        <v>16</v>
      </c>
      <c r="R6" s="20"/>
    </row>
    <row r="7" spans="1:18" ht="30.75" customHeight="1" x14ac:dyDescent="0.2">
      <c r="A7" s="30">
        <v>1</v>
      </c>
      <c r="B7" s="31" t="s">
        <v>19</v>
      </c>
      <c r="C7" s="32" t="s">
        <v>20</v>
      </c>
      <c r="D7" s="33">
        <v>0</v>
      </c>
      <c r="E7" s="33">
        <v>0</v>
      </c>
      <c r="F7" s="33">
        <v>0</v>
      </c>
      <c r="G7" s="33">
        <v>0</v>
      </c>
      <c r="H7" s="33">
        <v>0</v>
      </c>
      <c r="I7" s="33">
        <v>4630.4799999999996</v>
      </c>
      <c r="J7" s="33">
        <v>0</v>
      </c>
      <c r="K7" s="33">
        <v>0</v>
      </c>
      <c r="L7" s="34">
        <v>0</v>
      </c>
      <c r="M7" s="34">
        <v>0</v>
      </c>
      <c r="N7" s="34">
        <v>0</v>
      </c>
      <c r="O7" s="34">
        <v>-4630.4799999999996</v>
      </c>
      <c r="P7" s="34">
        <v>-4630.4799999999996</v>
      </c>
      <c r="Q7" s="34">
        <v>0</v>
      </c>
      <c r="R7" s="25"/>
    </row>
    <row r="8" spans="1:18" ht="56.25" customHeight="1" x14ac:dyDescent="0.2">
      <c r="A8" s="30">
        <v>1</v>
      </c>
      <c r="B8" s="31" t="s">
        <v>21</v>
      </c>
      <c r="C8" s="32" t="s">
        <v>22</v>
      </c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4630.4799999999996</v>
      </c>
      <c r="J8" s="33">
        <v>0</v>
      </c>
      <c r="K8" s="33">
        <v>0</v>
      </c>
      <c r="L8" s="34">
        <v>0</v>
      </c>
      <c r="M8" s="34">
        <v>0</v>
      </c>
      <c r="N8" s="34">
        <v>0</v>
      </c>
      <c r="O8" s="34">
        <v>-4630.4799999999996</v>
      </c>
      <c r="P8" s="34">
        <v>-4630.4799999999996</v>
      </c>
      <c r="Q8" s="34">
        <v>0</v>
      </c>
      <c r="R8" s="25"/>
    </row>
    <row r="9" spans="1:18" ht="19.5" customHeight="1" x14ac:dyDescent="0.2">
      <c r="A9" s="30">
        <v>0</v>
      </c>
      <c r="B9" s="31" t="s">
        <v>37</v>
      </c>
      <c r="C9" s="32" t="s">
        <v>38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4630.4799999999996</v>
      </c>
      <c r="J9" s="33">
        <v>0</v>
      </c>
      <c r="K9" s="33">
        <v>0</v>
      </c>
      <c r="L9" s="34">
        <v>0</v>
      </c>
      <c r="M9" s="34">
        <v>0</v>
      </c>
      <c r="N9" s="34">
        <v>0</v>
      </c>
      <c r="O9" s="34">
        <v>-4630.4799999999996</v>
      </c>
      <c r="P9" s="34">
        <v>-4630.4799999999996</v>
      </c>
      <c r="Q9" s="34">
        <v>0</v>
      </c>
      <c r="R9" s="25"/>
    </row>
    <row r="10" spans="1:18" x14ac:dyDescent="0.2">
      <c r="A10" s="30">
        <v>1</v>
      </c>
      <c r="B10" s="31" t="s">
        <v>61</v>
      </c>
      <c r="C10" s="32" t="s">
        <v>62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4630.4799999999996</v>
      </c>
      <c r="J10" s="33">
        <v>0</v>
      </c>
      <c r="K10" s="33">
        <v>0</v>
      </c>
      <c r="L10" s="34">
        <v>0</v>
      </c>
      <c r="M10" s="34">
        <v>0</v>
      </c>
      <c r="N10" s="34">
        <v>0</v>
      </c>
      <c r="O10" s="34">
        <v>-4630.4799999999996</v>
      </c>
      <c r="P10" s="34">
        <v>-4630.4799999999996</v>
      </c>
      <c r="Q10" s="34">
        <v>0</v>
      </c>
      <c r="R10" s="25"/>
    </row>
    <row r="12" spans="1:18" ht="33.75" customHeight="1" x14ac:dyDescent="0.25">
      <c r="A12" s="20"/>
      <c r="B12" s="27"/>
      <c r="C12" s="36" t="s">
        <v>65</v>
      </c>
      <c r="D12" s="36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0"/>
    </row>
  </sheetData>
  <mergeCells count="4">
    <mergeCell ref="B2:Q2"/>
    <mergeCell ref="B3:Q3"/>
    <mergeCell ref="A1:C1"/>
    <mergeCell ref="C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загфонд</vt:lpstr>
      <vt:lpstr>спец фонд</vt:lpstr>
      <vt:lpstr>загфонд!Заголовки_для_печати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2023-06-20T06:52:04Z</dcterms:created>
  <dcterms:modified xsi:type="dcterms:W3CDTF">2023-06-20T07:14:52Z</dcterms:modified>
</cp:coreProperties>
</file>