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1 2024\"/>
    </mc:Choice>
  </mc:AlternateContent>
  <bookViews>
    <workbookView xWindow="0" yWindow="0" windowWidth="20490" windowHeight="7545" activeTab="1"/>
  </bookViews>
  <sheets>
    <sheet name="заг фонд" sheetId="2" r:id="rId1"/>
    <sheet name="спец фонд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7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</calcChain>
</file>

<file path=xl/sharedStrings.xml><?xml version="1.0" encoding="utf-8"?>
<sst xmlns="http://schemas.openxmlformats.org/spreadsheetml/2006/main" count="190" uniqueCount="91">
  <si>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</si>
  <si>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</si>
  <si>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</si>
  <si>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</si>
  <si>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</si>
  <si>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</si>
  <si>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</si>
  <si>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</si>
  <si>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</si>
  <si>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</si>
  <si>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</si>
  <si>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</si>
  <si>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</si>
  <si>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</si>
  <si>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</si>
  <si>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</si>
  <si>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</si>
  <si>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</si>
  <si>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</si>
  <si>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</si>
  <si>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</si>
  <si>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</si>
  <si>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</si>
  <si>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</si>
  <si>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</si>
  <si>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</si>
  <si>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</si>
  <si>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</si>
  <si>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</si>
  <si>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</si>
  <si>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</si>
  <si>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</si>
  <si>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</si>
  <si>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</si>
  <si>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</si>
  <si>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</si>
  <si>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</si>
  <si>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</si>
  <si>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</si>
  <si>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</si>
  <si>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</si>
  <si>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</si>
  <si>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</si>
  <si>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</si>
  <si>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</si>
  <si>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</si>
  <si>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</si>
  <si>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</si>
  <si>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</si>
  <si>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02</t>
  </si>
  <si>
    <t>Роменська районна державна адміністрація Сумської області</t>
  </si>
  <si>
    <t>8240</t>
  </si>
  <si>
    <t>Заходи та роботи з територіальної оборони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</si>
  <si>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</si>
  <si>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</si>
  <si>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</si>
  <si>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</si>
  <si>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</si>
  <si>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</si>
  <si>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</si>
  <si>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</si>
  <si>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</si>
  <si>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</si>
  <si>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</si>
  <si>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</si>
  <si>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</si>
  <si>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</si>
  <si>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</si>
  <si>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</si>
  <si>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</si>
  <si>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</si>
  <si>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</si>
  <si>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</si>
  <si>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</si>
  <si>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</si>
  <si>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</si>
  <si>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</si>
  <si>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</si>
  <si>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</si>
  <si>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Аналіз фінансування установ на 01.01.2024</t>
  </si>
  <si>
    <t>Спеціальний фонд (разом)</t>
  </si>
  <si>
    <t>3221</t>
  </si>
  <si>
    <t>3000</t>
  </si>
  <si>
    <t>Капітальні видатки</t>
  </si>
  <si>
    <t>Капітальні трансферти</t>
  </si>
  <si>
    <t>3240</t>
  </si>
  <si>
    <t>Капітальні трансферти населенню</t>
  </si>
  <si>
    <t>Аналіз фінансування установ за 2023 рік</t>
  </si>
  <si>
    <t xml:space="preserve">% виконання </t>
  </si>
  <si>
    <t>Начальник відділу фінансів, економічного та агропромислового розвитку Роменської РДА</t>
  </si>
  <si>
    <t>Грошова компенсація за належні для отримання жилі приміщення для сімей осіб, визначених пунктами 2-5 частини першої статті 10-1 Закону України «Про статус ветеранів війни, гарантії їх соціального захисту»,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</si>
</sst>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6" fillId="0" borderId="0" xfId="0" applyFont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0" xfId="1" applyFont="1" applyAlignment="1">
      <alignment horizontal="right"/>
    </xf>
    <xf numFmtId="0" fontId="9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7" fillId="0" borderId="1" xfId="1" applyFont="1" applyBorder="1"/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4" fontId="9" fillId="0" borderId="1" xfId="1" applyNumberFormat="1" applyFont="1" applyBorder="1" applyAlignment="1">
      <alignment vertical="center"/>
    </xf>
    <xf numFmtId="4" fontId="9" fillId="2" borderId="1" xfId="1" applyNumberFormat="1" applyFont="1" applyFill="1" applyBorder="1" applyAlignment="1">
      <alignment vertical="center"/>
    </xf>
    <xf numFmtId="4" fontId="9" fillId="0" borderId="0" xfId="1" applyNumberFormat="1" applyFont="1" applyAlignment="1">
      <alignment vertical="center"/>
    </xf>
    <xf numFmtId="0" fontId="10" fillId="0" borderId="0" xfId="0" applyFont="1"/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4" fontId="7" fillId="0" borderId="1" xfId="1" applyNumberFormat="1" applyFont="1" applyBorder="1" applyAlignment="1">
      <alignment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11" fillId="0" borderId="0" xfId="0" applyFont="1" applyAlignment="1">
      <alignment wrapText="1"/>
    </xf>
    <xf numFmtId="0" fontId="12" fillId="3" borderId="1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9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opLeftCell="B1" workbookViewId="0">
      <selection activeCell="B1" sqref="B1:C1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ht="14.25" x14ac:dyDescent="0.2">
      <c r="B1" s="43" t="s">
        <v>17</v>
      </c>
      <c r="C1" s="43"/>
    </row>
    <row r="2" spans="1:18" ht="18" x14ac:dyDescent="0.25">
      <c r="B2" s="17" t="s">
        <v>79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1398682</v>
      </c>
      <c r="E7" s="15">
        <v>1719344.42</v>
      </c>
      <c r="F7" s="15">
        <v>1719344.42</v>
      </c>
      <c r="G7" s="15">
        <v>1588504.0699999998</v>
      </c>
      <c r="H7" s="15">
        <v>0</v>
      </c>
      <c r="I7" s="15">
        <v>1588504.0699999998</v>
      </c>
      <c r="J7" s="15">
        <v>0</v>
      </c>
      <c r="K7" s="15">
        <v>0</v>
      </c>
      <c r="L7" s="16">
        <f t="shared" ref="L7:L38" si="0">F7-G7</f>
        <v>130840.35000000009</v>
      </c>
      <c r="M7" s="16">
        <f t="shared" ref="M7:M38" si="1">E7-G7</f>
        <v>130840.35000000009</v>
      </c>
      <c r="N7" s="16">
        <f t="shared" ref="N7:N38" si="2">IF(F7=0,0,(G7/F7)*100)</f>
        <v>92.390102385652312</v>
      </c>
      <c r="O7" s="16">
        <f t="shared" ref="O7:O38" si="3">E7-I7</f>
        <v>130840.35000000009</v>
      </c>
      <c r="P7" s="16">
        <f t="shared" ref="P7:P38" si="4">F7-I7</f>
        <v>130840.35000000009</v>
      </c>
      <c r="Q7" s="16">
        <f>I7/E7*100</f>
        <v>92.390102385652312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1398682</v>
      </c>
      <c r="E8" s="15">
        <v>1719344.42</v>
      </c>
      <c r="F8" s="15">
        <v>1719344.42</v>
      </c>
      <c r="G8" s="15">
        <v>1588504.0699999998</v>
      </c>
      <c r="H8" s="15">
        <v>0</v>
      </c>
      <c r="I8" s="15">
        <v>1588504.0699999998</v>
      </c>
      <c r="J8" s="15">
        <v>0</v>
      </c>
      <c r="K8" s="15">
        <v>0</v>
      </c>
      <c r="L8" s="16">
        <f t="shared" si="0"/>
        <v>130840.35000000009</v>
      </c>
      <c r="M8" s="16">
        <f t="shared" si="1"/>
        <v>130840.35000000009</v>
      </c>
      <c r="N8" s="16">
        <f t="shared" si="2"/>
        <v>92.390102385652312</v>
      </c>
      <c r="O8" s="16">
        <f t="shared" si="3"/>
        <v>130840.35000000009</v>
      </c>
      <c r="P8" s="16">
        <f t="shared" si="4"/>
        <v>130840.35000000009</v>
      </c>
      <c r="Q8" s="16">
        <f t="shared" ref="Q8:Q67" si="5">I8/E8*100</f>
        <v>92.390102385652312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1398682</v>
      </c>
      <c r="E9" s="15">
        <v>1719344.42</v>
      </c>
      <c r="F9" s="15">
        <v>1719344.42</v>
      </c>
      <c r="G9" s="15">
        <v>1588504.0699999998</v>
      </c>
      <c r="H9" s="15">
        <v>0</v>
      </c>
      <c r="I9" s="15">
        <v>1588504.0699999998</v>
      </c>
      <c r="J9" s="15">
        <v>0</v>
      </c>
      <c r="K9" s="15">
        <v>0</v>
      </c>
      <c r="L9" s="16">
        <f t="shared" si="0"/>
        <v>130840.35000000009</v>
      </c>
      <c r="M9" s="16">
        <f t="shared" si="1"/>
        <v>130840.35000000009</v>
      </c>
      <c r="N9" s="16">
        <f t="shared" si="2"/>
        <v>92.390102385652312</v>
      </c>
      <c r="O9" s="16">
        <f t="shared" si="3"/>
        <v>130840.35000000009</v>
      </c>
      <c r="P9" s="16">
        <f t="shared" si="4"/>
        <v>130840.35000000009</v>
      </c>
      <c r="Q9" s="16">
        <f t="shared" si="5"/>
        <v>92.390102385652312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1284900</v>
      </c>
      <c r="E10" s="15">
        <v>1465856</v>
      </c>
      <c r="F10" s="15">
        <v>1465856</v>
      </c>
      <c r="G10" s="15">
        <v>1420872.3499999999</v>
      </c>
      <c r="H10" s="15">
        <v>0</v>
      </c>
      <c r="I10" s="15">
        <v>1420872.3499999999</v>
      </c>
      <c r="J10" s="15">
        <v>0</v>
      </c>
      <c r="K10" s="15">
        <v>0</v>
      </c>
      <c r="L10" s="16">
        <f t="shared" si="0"/>
        <v>44983.65000000014</v>
      </c>
      <c r="M10" s="16">
        <f t="shared" si="1"/>
        <v>44983.65000000014</v>
      </c>
      <c r="N10" s="16">
        <f t="shared" si="2"/>
        <v>96.931236765412137</v>
      </c>
      <c r="O10" s="16">
        <f t="shared" si="3"/>
        <v>44983.65000000014</v>
      </c>
      <c r="P10" s="16">
        <f t="shared" si="4"/>
        <v>44983.65000000014</v>
      </c>
      <c r="Q10" s="16">
        <f t="shared" si="5"/>
        <v>96.931236765412137</v>
      </c>
      <c r="R10" s="6"/>
    </row>
    <row r="11" spans="1:18" x14ac:dyDescent="0.2">
      <c r="A11" s="12">
        <v>1</v>
      </c>
      <c r="B11" s="13" t="s">
        <v>27</v>
      </c>
      <c r="C11" s="14" t="s">
        <v>28</v>
      </c>
      <c r="D11" s="15">
        <v>1067000</v>
      </c>
      <c r="E11" s="15">
        <v>1228216.8500000001</v>
      </c>
      <c r="F11" s="15">
        <v>1228216.8500000001</v>
      </c>
      <c r="G11" s="15">
        <v>1191345.42</v>
      </c>
      <c r="H11" s="15">
        <v>0</v>
      </c>
      <c r="I11" s="15">
        <v>1191345.42</v>
      </c>
      <c r="J11" s="15">
        <v>0</v>
      </c>
      <c r="K11" s="15">
        <v>0</v>
      </c>
      <c r="L11" s="16">
        <f t="shared" si="0"/>
        <v>36871.430000000168</v>
      </c>
      <c r="M11" s="16">
        <f t="shared" si="1"/>
        <v>36871.430000000168</v>
      </c>
      <c r="N11" s="16">
        <f t="shared" si="2"/>
        <v>96.997970675943733</v>
      </c>
      <c r="O11" s="16">
        <f t="shared" si="3"/>
        <v>36871.430000000168</v>
      </c>
      <c r="P11" s="16">
        <f t="shared" si="4"/>
        <v>36871.430000000168</v>
      </c>
      <c r="Q11" s="16">
        <f t="shared" si="5"/>
        <v>96.997970675943733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1067000</v>
      </c>
      <c r="E12" s="15">
        <v>1228216.8500000001</v>
      </c>
      <c r="F12" s="15">
        <v>1228216.8500000001</v>
      </c>
      <c r="G12" s="15">
        <v>1191345.42</v>
      </c>
      <c r="H12" s="15">
        <v>0</v>
      </c>
      <c r="I12" s="15">
        <v>1191345.42</v>
      </c>
      <c r="J12" s="15">
        <v>0</v>
      </c>
      <c r="K12" s="15">
        <v>0</v>
      </c>
      <c r="L12" s="16">
        <f t="shared" si="0"/>
        <v>36871.430000000168</v>
      </c>
      <c r="M12" s="16">
        <f t="shared" si="1"/>
        <v>36871.430000000168</v>
      </c>
      <c r="N12" s="16">
        <f t="shared" si="2"/>
        <v>96.997970675943733</v>
      </c>
      <c r="O12" s="16">
        <f t="shared" si="3"/>
        <v>36871.430000000168</v>
      </c>
      <c r="P12" s="16">
        <f t="shared" si="4"/>
        <v>36871.430000000168</v>
      </c>
      <c r="Q12" s="16">
        <f t="shared" si="5"/>
        <v>96.997970675943733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217900</v>
      </c>
      <c r="E13" s="15">
        <v>237639.15</v>
      </c>
      <c r="F13" s="15">
        <v>237639.15</v>
      </c>
      <c r="G13" s="15">
        <v>229526.93</v>
      </c>
      <c r="H13" s="15">
        <v>0</v>
      </c>
      <c r="I13" s="15">
        <v>229526.93</v>
      </c>
      <c r="J13" s="15">
        <v>0</v>
      </c>
      <c r="K13" s="15">
        <v>0</v>
      </c>
      <c r="L13" s="16">
        <f t="shared" si="0"/>
        <v>8112.2200000000012</v>
      </c>
      <c r="M13" s="16">
        <f t="shared" si="1"/>
        <v>8112.2200000000012</v>
      </c>
      <c r="N13" s="16">
        <f t="shared" si="2"/>
        <v>96.586328473233479</v>
      </c>
      <c r="O13" s="16">
        <f t="shared" si="3"/>
        <v>8112.2200000000012</v>
      </c>
      <c r="P13" s="16">
        <f t="shared" si="4"/>
        <v>8112.2200000000012</v>
      </c>
      <c r="Q13" s="16">
        <f t="shared" si="5"/>
        <v>96.586328473233479</v>
      </c>
      <c r="R13" s="6"/>
    </row>
    <row r="14" spans="1:18" x14ac:dyDescent="0.2">
      <c r="A14" s="12">
        <v>1</v>
      </c>
      <c r="B14" s="13" t="s">
        <v>33</v>
      </c>
      <c r="C14" s="14" t="s">
        <v>34</v>
      </c>
      <c r="D14" s="15">
        <v>103782</v>
      </c>
      <c r="E14" s="15">
        <v>242988.41999999998</v>
      </c>
      <c r="F14" s="15">
        <v>242988.41999999998</v>
      </c>
      <c r="G14" s="15">
        <v>164840.99</v>
      </c>
      <c r="H14" s="15">
        <v>0</v>
      </c>
      <c r="I14" s="15">
        <v>164840.99</v>
      </c>
      <c r="J14" s="15">
        <v>0</v>
      </c>
      <c r="K14" s="15">
        <v>0</v>
      </c>
      <c r="L14" s="16">
        <f t="shared" si="0"/>
        <v>78147.429999999993</v>
      </c>
      <c r="M14" s="16">
        <f t="shared" si="1"/>
        <v>78147.429999999993</v>
      </c>
      <c r="N14" s="16">
        <f t="shared" si="2"/>
        <v>67.839031176876659</v>
      </c>
      <c r="O14" s="16">
        <f t="shared" si="3"/>
        <v>78147.429999999993</v>
      </c>
      <c r="P14" s="16">
        <f t="shared" si="4"/>
        <v>78147.429999999993</v>
      </c>
      <c r="Q14" s="16">
        <f t="shared" si="5"/>
        <v>67.839031176876659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8000</v>
      </c>
      <c r="F15" s="15">
        <v>8000</v>
      </c>
      <c r="G15" s="15">
        <v>7840</v>
      </c>
      <c r="H15" s="15">
        <v>0</v>
      </c>
      <c r="I15" s="15">
        <v>7840</v>
      </c>
      <c r="J15" s="15">
        <v>0</v>
      </c>
      <c r="K15" s="15">
        <v>0</v>
      </c>
      <c r="L15" s="16">
        <f t="shared" si="0"/>
        <v>160</v>
      </c>
      <c r="M15" s="16">
        <f t="shared" si="1"/>
        <v>160</v>
      </c>
      <c r="N15" s="16">
        <f t="shared" si="2"/>
        <v>98</v>
      </c>
      <c r="O15" s="16">
        <f t="shared" si="3"/>
        <v>160</v>
      </c>
      <c r="P15" s="16">
        <f t="shared" si="4"/>
        <v>160</v>
      </c>
      <c r="Q15" s="16">
        <f t="shared" si="5"/>
        <v>98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7200</v>
      </c>
      <c r="E16" s="15">
        <v>60380</v>
      </c>
      <c r="F16" s="15">
        <v>60380</v>
      </c>
      <c r="G16" s="15">
        <v>60380</v>
      </c>
      <c r="H16" s="15">
        <v>0</v>
      </c>
      <c r="I16" s="15">
        <v>60380</v>
      </c>
      <c r="J16" s="15">
        <v>0</v>
      </c>
      <c r="K16" s="15">
        <v>0</v>
      </c>
      <c r="L16" s="16">
        <f t="shared" si="0"/>
        <v>0</v>
      </c>
      <c r="M16" s="16">
        <f t="shared" si="1"/>
        <v>0</v>
      </c>
      <c r="N16" s="16">
        <f t="shared" si="2"/>
        <v>100</v>
      </c>
      <c r="O16" s="16">
        <f t="shared" si="3"/>
        <v>0</v>
      </c>
      <c r="P16" s="16">
        <f t="shared" si="4"/>
        <v>0</v>
      </c>
      <c r="Q16" s="16">
        <f t="shared" si="5"/>
        <v>100</v>
      </c>
      <c r="R16" s="6"/>
    </row>
    <row r="17" spans="1:18" x14ac:dyDescent="0.2">
      <c r="A17" s="12">
        <v>1</v>
      </c>
      <c r="B17" s="13" t="s">
        <v>39</v>
      </c>
      <c r="C17" s="14" t="s">
        <v>40</v>
      </c>
      <c r="D17" s="15">
        <v>96582</v>
      </c>
      <c r="E17" s="15">
        <v>174608.41999999998</v>
      </c>
      <c r="F17" s="15">
        <v>174608.41999999998</v>
      </c>
      <c r="G17" s="15">
        <v>96620.989999999991</v>
      </c>
      <c r="H17" s="15">
        <v>0</v>
      </c>
      <c r="I17" s="15">
        <v>96620.989999999991</v>
      </c>
      <c r="J17" s="15">
        <v>0</v>
      </c>
      <c r="K17" s="15">
        <v>0</v>
      </c>
      <c r="L17" s="16">
        <f t="shared" si="0"/>
        <v>77987.429999999993</v>
      </c>
      <c r="M17" s="16">
        <f t="shared" si="1"/>
        <v>77987.429999999993</v>
      </c>
      <c r="N17" s="16">
        <f t="shared" si="2"/>
        <v>55.335813702454892</v>
      </c>
      <c r="O17" s="16">
        <f t="shared" si="3"/>
        <v>77987.429999999993</v>
      </c>
      <c r="P17" s="16">
        <f t="shared" si="4"/>
        <v>77987.429999999993</v>
      </c>
      <c r="Q17" s="16">
        <f t="shared" si="5"/>
        <v>55.335813702454892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2800</v>
      </c>
      <c r="E18" s="15">
        <v>5439</v>
      </c>
      <c r="F18" s="15">
        <v>5439</v>
      </c>
      <c r="G18" s="15">
        <v>1867.93</v>
      </c>
      <c r="H18" s="15">
        <v>0</v>
      </c>
      <c r="I18" s="15">
        <v>1867.93</v>
      </c>
      <c r="J18" s="15">
        <v>0</v>
      </c>
      <c r="K18" s="15">
        <v>0</v>
      </c>
      <c r="L18" s="16">
        <f t="shared" si="0"/>
        <v>3571.0699999999997</v>
      </c>
      <c r="M18" s="16">
        <f t="shared" si="1"/>
        <v>3571.0699999999997</v>
      </c>
      <c r="N18" s="16">
        <f t="shared" si="2"/>
        <v>34.343261628975917</v>
      </c>
      <c r="O18" s="16">
        <f t="shared" si="3"/>
        <v>3571.0699999999997</v>
      </c>
      <c r="P18" s="16">
        <f t="shared" si="4"/>
        <v>3571.0699999999997</v>
      </c>
      <c r="Q18" s="16">
        <f t="shared" si="5"/>
        <v>34.343261628975917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93782</v>
      </c>
      <c r="E19" s="15">
        <v>111806.42</v>
      </c>
      <c r="F19" s="15">
        <v>111806.42</v>
      </c>
      <c r="G19" s="15">
        <v>47609.06</v>
      </c>
      <c r="H19" s="15">
        <v>0</v>
      </c>
      <c r="I19" s="15">
        <v>47609.06</v>
      </c>
      <c r="J19" s="15">
        <v>0</v>
      </c>
      <c r="K19" s="15">
        <v>0</v>
      </c>
      <c r="L19" s="16">
        <f t="shared" si="0"/>
        <v>64197.36</v>
      </c>
      <c r="M19" s="16">
        <f t="shared" si="1"/>
        <v>64197.36</v>
      </c>
      <c r="N19" s="16">
        <f t="shared" si="2"/>
        <v>42.581687169663425</v>
      </c>
      <c r="O19" s="16">
        <f t="shared" si="3"/>
        <v>64197.36</v>
      </c>
      <c r="P19" s="16">
        <f t="shared" si="4"/>
        <v>64197.36</v>
      </c>
      <c r="Q19" s="16">
        <f t="shared" si="5"/>
        <v>42.581687169663425</v>
      </c>
      <c r="R19" s="6"/>
    </row>
    <row r="20" spans="1:18" ht="25.5" x14ac:dyDescent="0.2">
      <c r="A20" s="12">
        <v>0</v>
      </c>
      <c r="B20" s="13" t="s">
        <v>45</v>
      </c>
      <c r="C20" s="14" t="s">
        <v>46</v>
      </c>
      <c r="D20" s="15">
        <v>0</v>
      </c>
      <c r="E20" s="15">
        <v>57363</v>
      </c>
      <c r="F20" s="15">
        <v>57363</v>
      </c>
      <c r="G20" s="15">
        <v>47144</v>
      </c>
      <c r="H20" s="15">
        <v>0</v>
      </c>
      <c r="I20" s="15">
        <v>47144</v>
      </c>
      <c r="J20" s="15">
        <v>0</v>
      </c>
      <c r="K20" s="15">
        <v>0</v>
      </c>
      <c r="L20" s="16">
        <f t="shared" si="0"/>
        <v>10219</v>
      </c>
      <c r="M20" s="16">
        <f t="shared" si="1"/>
        <v>10219</v>
      </c>
      <c r="N20" s="16">
        <f t="shared" si="2"/>
        <v>82.185380820389454</v>
      </c>
      <c r="O20" s="16">
        <f t="shared" si="3"/>
        <v>10219</v>
      </c>
      <c r="P20" s="16">
        <f t="shared" si="4"/>
        <v>10219</v>
      </c>
      <c r="Q20" s="16">
        <f t="shared" si="5"/>
        <v>82.185380820389454</v>
      </c>
      <c r="R20" s="6"/>
    </row>
    <row r="21" spans="1:18" x14ac:dyDescent="0.2">
      <c r="A21" s="12">
        <v>0</v>
      </c>
      <c r="B21" s="13" t="s">
        <v>47</v>
      </c>
      <c r="C21" s="14" t="s">
        <v>48</v>
      </c>
      <c r="D21" s="15">
        <v>10000</v>
      </c>
      <c r="E21" s="15">
        <v>10500</v>
      </c>
      <c r="F21" s="15">
        <v>10500</v>
      </c>
      <c r="G21" s="15">
        <v>2790.73</v>
      </c>
      <c r="H21" s="15">
        <v>0</v>
      </c>
      <c r="I21" s="15">
        <v>2790.73</v>
      </c>
      <c r="J21" s="15">
        <v>0</v>
      </c>
      <c r="K21" s="15">
        <v>0</v>
      </c>
      <c r="L21" s="16">
        <f t="shared" si="0"/>
        <v>7709.27</v>
      </c>
      <c r="M21" s="16">
        <f t="shared" si="1"/>
        <v>7709.27</v>
      </c>
      <c r="N21" s="16">
        <f t="shared" si="2"/>
        <v>26.578380952380954</v>
      </c>
      <c r="O21" s="16">
        <f t="shared" si="3"/>
        <v>7709.27</v>
      </c>
      <c r="P21" s="16">
        <f t="shared" si="4"/>
        <v>7709.27</v>
      </c>
      <c r="Q21" s="16">
        <f t="shared" si="5"/>
        <v>26.578380952380954</v>
      </c>
      <c r="R21" s="6"/>
    </row>
    <row r="22" spans="1:18" ht="25.5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285586</v>
      </c>
      <c r="F22" s="15">
        <v>285586</v>
      </c>
      <c r="G22" s="15">
        <v>128776.5</v>
      </c>
      <c r="H22" s="15">
        <v>0</v>
      </c>
      <c r="I22" s="15">
        <v>128776.5</v>
      </c>
      <c r="J22" s="15">
        <v>0</v>
      </c>
      <c r="K22" s="15">
        <v>0</v>
      </c>
      <c r="L22" s="16">
        <f t="shared" si="0"/>
        <v>156809.5</v>
      </c>
      <c r="M22" s="16">
        <f t="shared" si="1"/>
        <v>156809.5</v>
      </c>
      <c r="N22" s="16">
        <f t="shared" si="2"/>
        <v>45.092021317571593</v>
      </c>
      <c r="O22" s="16">
        <f t="shared" si="3"/>
        <v>156809.5</v>
      </c>
      <c r="P22" s="16">
        <f t="shared" si="4"/>
        <v>156809.5</v>
      </c>
      <c r="Q22" s="16">
        <f t="shared" si="5"/>
        <v>45.092021317571593</v>
      </c>
      <c r="R22" s="6"/>
    </row>
    <row r="23" spans="1:18" x14ac:dyDescent="0.2">
      <c r="A23" s="12">
        <v>1</v>
      </c>
      <c r="B23" s="13" t="s">
        <v>51</v>
      </c>
      <c r="C23" s="14" t="s">
        <v>52</v>
      </c>
      <c r="D23" s="15">
        <v>0</v>
      </c>
      <c r="E23" s="15">
        <v>285586</v>
      </c>
      <c r="F23" s="15">
        <v>285586</v>
      </c>
      <c r="G23" s="15">
        <v>128776.5</v>
      </c>
      <c r="H23" s="15">
        <v>0</v>
      </c>
      <c r="I23" s="15">
        <v>128776.5</v>
      </c>
      <c r="J23" s="15">
        <v>0</v>
      </c>
      <c r="K23" s="15">
        <v>0</v>
      </c>
      <c r="L23" s="16">
        <f t="shared" si="0"/>
        <v>156809.5</v>
      </c>
      <c r="M23" s="16">
        <f t="shared" si="1"/>
        <v>156809.5</v>
      </c>
      <c r="N23" s="16">
        <f t="shared" si="2"/>
        <v>45.092021317571593</v>
      </c>
      <c r="O23" s="16">
        <f t="shared" si="3"/>
        <v>156809.5</v>
      </c>
      <c r="P23" s="16">
        <f t="shared" si="4"/>
        <v>156809.5</v>
      </c>
      <c r="Q23" s="16">
        <f t="shared" si="5"/>
        <v>45.092021317571593</v>
      </c>
      <c r="R23" s="6"/>
    </row>
    <row r="24" spans="1:18" x14ac:dyDescent="0.2">
      <c r="A24" s="12">
        <v>1</v>
      </c>
      <c r="B24" s="13" t="s">
        <v>23</v>
      </c>
      <c r="C24" s="14" t="s">
        <v>24</v>
      </c>
      <c r="D24" s="15">
        <v>0</v>
      </c>
      <c r="E24" s="15">
        <v>285586</v>
      </c>
      <c r="F24" s="15">
        <v>285586</v>
      </c>
      <c r="G24" s="15">
        <v>128776.5</v>
      </c>
      <c r="H24" s="15">
        <v>0</v>
      </c>
      <c r="I24" s="15">
        <v>128776.5</v>
      </c>
      <c r="J24" s="15">
        <v>0</v>
      </c>
      <c r="K24" s="15">
        <v>0</v>
      </c>
      <c r="L24" s="16">
        <f t="shared" si="0"/>
        <v>156809.5</v>
      </c>
      <c r="M24" s="16">
        <f t="shared" si="1"/>
        <v>156809.5</v>
      </c>
      <c r="N24" s="16">
        <f t="shared" si="2"/>
        <v>45.092021317571593</v>
      </c>
      <c r="O24" s="16">
        <f t="shared" si="3"/>
        <v>156809.5</v>
      </c>
      <c r="P24" s="16">
        <f t="shared" si="4"/>
        <v>156809.5</v>
      </c>
      <c r="Q24" s="16">
        <f t="shared" si="5"/>
        <v>45.092021317571593</v>
      </c>
      <c r="R24" s="6"/>
    </row>
    <row r="25" spans="1:18" x14ac:dyDescent="0.2">
      <c r="A25" s="12">
        <v>1</v>
      </c>
      <c r="B25" s="13" t="s">
        <v>33</v>
      </c>
      <c r="C25" s="14" t="s">
        <v>34</v>
      </c>
      <c r="D25" s="15">
        <v>0</v>
      </c>
      <c r="E25" s="15">
        <v>285586</v>
      </c>
      <c r="F25" s="15">
        <v>285586</v>
      </c>
      <c r="G25" s="15">
        <v>128776.5</v>
      </c>
      <c r="H25" s="15">
        <v>0</v>
      </c>
      <c r="I25" s="15">
        <v>128776.5</v>
      </c>
      <c r="J25" s="15">
        <v>0</v>
      </c>
      <c r="K25" s="15">
        <v>0</v>
      </c>
      <c r="L25" s="16">
        <f t="shared" si="0"/>
        <v>156809.5</v>
      </c>
      <c r="M25" s="16">
        <f t="shared" si="1"/>
        <v>156809.5</v>
      </c>
      <c r="N25" s="16">
        <f t="shared" si="2"/>
        <v>45.092021317571593</v>
      </c>
      <c r="O25" s="16">
        <f t="shared" si="3"/>
        <v>156809.5</v>
      </c>
      <c r="P25" s="16">
        <f t="shared" si="4"/>
        <v>156809.5</v>
      </c>
      <c r="Q25" s="16">
        <f t="shared" si="5"/>
        <v>45.092021317571593</v>
      </c>
      <c r="R25" s="6"/>
    </row>
    <row r="26" spans="1:18" x14ac:dyDescent="0.2">
      <c r="A26" s="12">
        <v>0</v>
      </c>
      <c r="B26" s="13" t="s">
        <v>35</v>
      </c>
      <c r="C26" s="14" t="s">
        <v>36</v>
      </c>
      <c r="D26" s="15">
        <v>0</v>
      </c>
      <c r="E26" s="15">
        <v>128986</v>
      </c>
      <c r="F26" s="15">
        <v>128986</v>
      </c>
      <c r="G26" s="15">
        <v>128776.5</v>
      </c>
      <c r="H26" s="15">
        <v>0</v>
      </c>
      <c r="I26" s="15">
        <v>128776.5</v>
      </c>
      <c r="J26" s="15">
        <v>0</v>
      </c>
      <c r="K26" s="15">
        <v>0</v>
      </c>
      <c r="L26" s="16">
        <f t="shared" si="0"/>
        <v>209.5</v>
      </c>
      <c r="M26" s="16">
        <f t="shared" si="1"/>
        <v>209.5</v>
      </c>
      <c r="N26" s="16">
        <f t="shared" si="2"/>
        <v>99.83757927216908</v>
      </c>
      <c r="O26" s="16">
        <f t="shared" si="3"/>
        <v>209.5</v>
      </c>
      <c r="P26" s="16">
        <f t="shared" si="4"/>
        <v>209.5</v>
      </c>
      <c r="Q26" s="16">
        <f t="shared" si="5"/>
        <v>99.83757927216908</v>
      </c>
      <c r="R26" s="6"/>
    </row>
    <row r="27" spans="1:18" x14ac:dyDescent="0.2">
      <c r="A27" s="12">
        <v>0</v>
      </c>
      <c r="B27" s="13" t="s">
        <v>37</v>
      </c>
      <c r="C27" s="14" t="s">
        <v>38</v>
      </c>
      <c r="D27" s="15">
        <v>0</v>
      </c>
      <c r="E27" s="15">
        <v>156600</v>
      </c>
      <c r="F27" s="15">
        <v>156600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f t="shared" si="0"/>
        <v>156600</v>
      </c>
      <c r="M27" s="16">
        <f t="shared" si="1"/>
        <v>156600</v>
      </c>
      <c r="N27" s="16">
        <f t="shared" si="2"/>
        <v>0</v>
      </c>
      <c r="O27" s="16">
        <f t="shared" si="3"/>
        <v>156600</v>
      </c>
      <c r="P27" s="16">
        <f t="shared" si="4"/>
        <v>156600</v>
      </c>
      <c r="Q27" s="16">
        <f t="shared" si="5"/>
        <v>0</v>
      </c>
      <c r="R27" s="6"/>
    </row>
    <row r="28" spans="1:18" ht="25.5" x14ac:dyDescent="0.2">
      <c r="A28" s="12">
        <v>1</v>
      </c>
      <c r="B28" s="13" t="s">
        <v>53</v>
      </c>
      <c r="C28" s="14" t="s">
        <v>54</v>
      </c>
      <c r="D28" s="15">
        <v>0</v>
      </c>
      <c r="E28" s="15">
        <v>2301198</v>
      </c>
      <c r="F28" s="15">
        <v>2301198</v>
      </c>
      <c r="G28" s="15">
        <v>2114501.14</v>
      </c>
      <c r="H28" s="15">
        <v>0</v>
      </c>
      <c r="I28" s="15">
        <v>2114501.14</v>
      </c>
      <c r="J28" s="15">
        <v>0</v>
      </c>
      <c r="K28" s="15">
        <v>4800</v>
      </c>
      <c r="L28" s="16">
        <f t="shared" si="0"/>
        <v>186696.85999999987</v>
      </c>
      <c r="M28" s="16">
        <f t="shared" si="1"/>
        <v>186696.85999999987</v>
      </c>
      <c r="N28" s="16">
        <f t="shared" si="2"/>
        <v>91.886971047254519</v>
      </c>
      <c r="O28" s="16">
        <f t="shared" si="3"/>
        <v>186696.85999999987</v>
      </c>
      <c r="P28" s="16">
        <f t="shared" si="4"/>
        <v>186696.85999999987</v>
      </c>
      <c r="Q28" s="16">
        <f t="shared" si="5"/>
        <v>91.886971047254519</v>
      </c>
      <c r="R28" s="6"/>
    </row>
    <row r="29" spans="1:18" ht="25.5" x14ac:dyDescent="0.2">
      <c r="A29" s="12">
        <v>1</v>
      </c>
      <c r="B29" s="13" t="s">
        <v>55</v>
      </c>
      <c r="C29" s="14" t="s">
        <v>56</v>
      </c>
      <c r="D29" s="15">
        <v>0</v>
      </c>
      <c r="E29" s="15">
        <v>64650</v>
      </c>
      <c r="F29" s="15">
        <v>64650</v>
      </c>
      <c r="G29" s="15">
        <v>34098.76</v>
      </c>
      <c r="H29" s="15">
        <v>0</v>
      </c>
      <c r="I29" s="15">
        <v>34098.76</v>
      </c>
      <c r="J29" s="15">
        <v>0</v>
      </c>
      <c r="K29" s="15">
        <v>0</v>
      </c>
      <c r="L29" s="16">
        <f t="shared" si="0"/>
        <v>30551.239999999998</v>
      </c>
      <c r="M29" s="16">
        <f t="shared" si="1"/>
        <v>30551.239999999998</v>
      </c>
      <c r="N29" s="16">
        <f t="shared" si="2"/>
        <v>52.743634957463271</v>
      </c>
      <c r="O29" s="16">
        <f t="shared" si="3"/>
        <v>30551.239999999998</v>
      </c>
      <c r="P29" s="16">
        <f t="shared" si="4"/>
        <v>30551.239999999998</v>
      </c>
      <c r="Q29" s="16">
        <f t="shared" si="5"/>
        <v>52.743634957463271</v>
      </c>
      <c r="R29" s="6"/>
    </row>
    <row r="30" spans="1:18" x14ac:dyDescent="0.2">
      <c r="A30" s="12">
        <v>1</v>
      </c>
      <c r="B30" s="13" t="s">
        <v>23</v>
      </c>
      <c r="C30" s="14" t="s">
        <v>24</v>
      </c>
      <c r="D30" s="15">
        <v>0</v>
      </c>
      <c r="E30" s="15">
        <v>64650</v>
      </c>
      <c r="F30" s="15">
        <v>64650</v>
      </c>
      <c r="G30" s="15">
        <v>34098.76</v>
      </c>
      <c r="H30" s="15">
        <v>0</v>
      </c>
      <c r="I30" s="15">
        <v>34098.76</v>
      </c>
      <c r="J30" s="15">
        <v>0</v>
      </c>
      <c r="K30" s="15">
        <v>0</v>
      </c>
      <c r="L30" s="16">
        <f t="shared" si="0"/>
        <v>30551.239999999998</v>
      </c>
      <c r="M30" s="16">
        <f t="shared" si="1"/>
        <v>30551.239999999998</v>
      </c>
      <c r="N30" s="16">
        <f t="shared" si="2"/>
        <v>52.743634957463271</v>
      </c>
      <c r="O30" s="16">
        <f t="shared" si="3"/>
        <v>30551.239999999998</v>
      </c>
      <c r="P30" s="16">
        <f t="shared" si="4"/>
        <v>30551.239999999998</v>
      </c>
      <c r="Q30" s="16">
        <f t="shared" si="5"/>
        <v>52.743634957463271</v>
      </c>
      <c r="R30" s="6"/>
    </row>
    <row r="31" spans="1:18" x14ac:dyDescent="0.2">
      <c r="A31" s="12">
        <v>1</v>
      </c>
      <c r="B31" s="13" t="s">
        <v>57</v>
      </c>
      <c r="C31" s="14" t="s">
        <v>58</v>
      </c>
      <c r="D31" s="15">
        <v>0</v>
      </c>
      <c r="E31" s="15">
        <v>64650</v>
      </c>
      <c r="F31" s="15">
        <v>64650</v>
      </c>
      <c r="G31" s="15">
        <v>34098.76</v>
      </c>
      <c r="H31" s="15">
        <v>0</v>
      </c>
      <c r="I31" s="15">
        <v>34098.76</v>
      </c>
      <c r="J31" s="15">
        <v>0</v>
      </c>
      <c r="K31" s="15">
        <v>0</v>
      </c>
      <c r="L31" s="16">
        <f t="shared" si="0"/>
        <v>30551.239999999998</v>
      </c>
      <c r="M31" s="16">
        <f t="shared" si="1"/>
        <v>30551.239999999998</v>
      </c>
      <c r="N31" s="16">
        <f t="shared" si="2"/>
        <v>52.743634957463271</v>
      </c>
      <c r="O31" s="16">
        <f t="shared" si="3"/>
        <v>30551.239999999998</v>
      </c>
      <c r="P31" s="16">
        <f t="shared" si="4"/>
        <v>30551.239999999998</v>
      </c>
      <c r="Q31" s="16">
        <f t="shared" si="5"/>
        <v>52.743634957463271</v>
      </c>
      <c r="R31" s="6"/>
    </row>
    <row r="32" spans="1:18" x14ac:dyDescent="0.2">
      <c r="A32" s="12">
        <v>0</v>
      </c>
      <c r="B32" s="13" t="s">
        <v>59</v>
      </c>
      <c r="C32" s="14" t="s">
        <v>60</v>
      </c>
      <c r="D32" s="15">
        <v>0</v>
      </c>
      <c r="E32" s="15">
        <v>64650</v>
      </c>
      <c r="F32" s="15">
        <v>64650</v>
      </c>
      <c r="G32" s="15">
        <v>34098.76</v>
      </c>
      <c r="H32" s="15">
        <v>0</v>
      </c>
      <c r="I32" s="15">
        <v>34098.76</v>
      </c>
      <c r="J32" s="15">
        <v>0</v>
      </c>
      <c r="K32" s="15">
        <v>0</v>
      </c>
      <c r="L32" s="16">
        <f t="shared" si="0"/>
        <v>30551.239999999998</v>
      </c>
      <c r="M32" s="16">
        <f t="shared" si="1"/>
        <v>30551.239999999998</v>
      </c>
      <c r="N32" s="16">
        <f t="shared" si="2"/>
        <v>52.743634957463271</v>
      </c>
      <c r="O32" s="16">
        <f t="shared" si="3"/>
        <v>30551.239999999998</v>
      </c>
      <c r="P32" s="16">
        <f t="shared" si="4"/>
        <v>30551.239999999998</v>
      </c>
      <c r="Q32" s="16">
        <f t="shared" si="5"/>
        <v>52.743634957463271</v>
      </c>
      <c r="R32" s="6"/>
    </row>
    <row r="33" spans="1:18" ht="38.25" x14ac:dyDescent="0.2">
      <c r="A33" s="12">
        <v>1</v>
      </c>
      <c r="B33" s="13" t="s">
        <v>61</v>
      </c>
      <c r="C33" s="14" t="s">
        <v>62</v>
      </c>
      <c r="D33" s="15">
        <v>0</v>
      </c>
      <c r="E33" s="15">
        <v>1375340</v>
      </c>
      <c r="F33" s="15">
        <v>1375340</v>
      </c>
      <c r="G33" s="15">
        <v>1322492.44</v>
      </c>
      <c r="H33" s="15">
        <v>0</v>
      </c>
      <c r="I33" s="15">
        <v>1322492.44</v>
      </c>
      <c r="J33" s="15">
        <v>0</v>
      </c>
      <c r="K33" s="15">
        <v>0</v>
      </c>
      <c r="L33" s="16">
        <f t="shared" si="0"/>
        <v>52847.560000000056</v>
      </c>
      <c r="M33" s="16">
        <f t="shared" si="1"/>
        <v>52847.560000000056</v>
      </c>
      <c r="N33" s="16">
        <f t="shared" si="2"/>
        <v>96.157491238530099</v>
      </c>
      <c r="O33" s="16">
        <f t="shared" si="3"/>
        <v>52847.560000000056</v>
      </c>
      <c r="P33" s="16">
        <f t="shared" si="4"/>
        <v>52847.560000000056</v>
      </c>
      <c r="Q33" s="16">
        <f t="shared" si="5"/>
        <v>96.157491238530099</v>
      </c>
      <c r="R33" s="6"/>
    </row>
    <row r="34" spans="1:18" x14ac:dyDescent="0.2">
      <c r="A34" s="12">
        <v>1</v>
      </c>
      <c r="B34" s="13" t="s">
        <v>23</v>
      </c>
      <c r="C34" s="14" t="s">
        <v>24</v>
      </c>
      <c r="D34" s="15">
        <v>0</v>
      </c>
      <c r="E34" s="15">
        <v>1375340</v>
      </c>
      <c r="F34" s="15">
        <v>1375340</v>
      </c>
      <c r="G34" s="15">
        <v>1322492.44</v>
      </c>
      <c r="H34" s="15">
        <v>0</v>
      </c>
      <c r="I34" s="15">
        <v>1322492.44</v>
      </c>
      <c r="J34" s="15">
        <v>0</v>
      </c>
      <c r="K34" s="15">
        <v>0</v>
      </c>
      <c r="L34" s="16">
        <f t="shared" si="0"/>
        <v>52847.560000000056</v>
      </c>
      <c r="M34" s="16">
        <f t="shared" si="1"/>
        <v>52847.560000000056</v>
      </c>
      <c r="N34" s="16">
        <f t="shared" si="2"/>
        <v>96.157491238530099</v>
      </c>
      <c r="O34" s="16">
        <f t="shared" si="3"/>
        <v>52847.560000000056</v>
      </c>
      <c r="P34" s="16">
        <f t="shared" si="4"/>
        <v>52847.560000000056</v>
      </c>
      <c r="Q34" s="16">
        <f t="shared" si="5"/>
        <v>96.157491238530099</v>
      </c>
      <c r="R34" s="6"/>
    </row>
    <row r="35" spans="1:18" x14ac:dyDescent="0.2">
      <c r="A35" s="12">
        <v>1</v>
      </c>
      <c r="B35" s="13" t="s">
        <v>57</v>
      </c>
      <c r="C35" s="14" t="s">
        <v>58</v>
      </c>
      <c r="D35" s="15">
        <v>0</v>
      </c>
      <c r="E35" s="15">
        <v>1375340</v>
      </c>
      <c r="F35" s="15">
        <v>1375340</v>
      </c>
      <c r="G35" s="15">
        <v>1322492.44</v>
      </c>
      <c r="H35" s="15">
        <v>0</v>
      </c>
      <c r="I35" s="15">
        <v>1322492.44</v>
      </c>
      <c r="J35" s="15">
        <v>0</v>
      </c>
      <c r="K35" s="15">
        <v>0</v>
      </c>
      <c r="L35" s="16">
        <f t="shared" si="0"/>
        <v>52847.560000000056</v>
      </c>
      <c r="M35" s="16">
        <f t="shared" si="1"/>
        <v>52847.560000000056</v>
      </c>
      <c r="N35" s="16">
        <f t="shared" si="2"/>
        <v>96.157491238530099</v>
      </c>
      <c r="O35" s="16">
        <f t="shared" si="3"/>
        <v>52847.560000000056</v>
      </c>
      <c r="P35" s="16">
        <f t="shared" si="4"/>
        <v>52847.560000000056</v>
      </c>
      <c r="Q35" s="16">
        <f t="shared" si="5"/>
        <v>96.157491238530099</v>
      </c>
      <c r="R35" s="6"/>
    </row>
    <row r="36" spans="1:18" x14ac:dyDescent="0.2">
      <c r="A36" s="12">
        <v>0</v>
      </c>
      <c r="B36" s="13" t="s">
        <v>59</v>
      </c>
      <c r="C36" s="14" t="s">
        <v>60</v>
      </c>
      <c r="D36" s="15">
        <v>0</v>
      </c>
      <c r="E36" s="15">
        <v>1375340</v>
      </c>
      <c r="F36" s="15">
        <v>1375340</v>
      </c>
      <c r="G36" s="15">
        <v>1322492.44</v>
      </c>
      <c r="H36" s="15">
        <v>0</v>
      </c>
      <c r="I36" s="15">
        <v>1322492.44</v>
      </c>
      <c r="J36" s="15">
        <v>0</v>
      </c>
      <c r="K36" s="15">
        <v>0</v>
      </c>
      <c r="L36" s="16">
        <f t="shared" si="0"/>
        <v>52847.560000000056</v>
      </c>
      <c r="M36" s="16">
        <f t="shared" si="1"/>
        <v>52847.560000000056</v>
      </c>
      <c r="N36" s="16">
        <f t="shared" si="2"/>
        <v>96.157491238530099</v>
      </c>
      <c r="O36" s="16">
        <f t="shared" si="3"/>
        <v>52847.560000000056</v>
      </c>
      <c r="P36" s="16">
        <f t="shared" si="4"/>
        <v>52847.560000000056</v>
      </c>
      <c r="Q36" s="16">
        <f t="shared" si="5"/>
        <v>96.157491238530099</v>
      </c>
      <c r="R36" s="6"/>
    </row>
    <row r="37" spans="1:18" ht="38.25" x14ac:dyDescent="0.2">
      <c r="A37" s="12">
        <v>1</v>
      </c>
      <c r="B37" s="13" t="s">
        <v>63</v>
      </c>
      <c r="C37" s="14" t="s">
        <v>64</v>
      </c>
      <c r="D37" s="15">
        <v>0</v>
      </c>
      <c r="E37" s="15">
        <v>129500</v>
      </c>
      <c r="F37" s="15">
        <v>129500</v>
      </c>
      <c r="G37" s="15">
        <v>129500</v>
      </c>
      <c r="H37" s="15">
        <v>0</v>
      </c>
      <c r="I37" s="15">
        <v>129500</v>
      </c>
      <c r="J37" s="15">
        <v>0</v>
      </c>
      <c r="K37" s="15">
        <v>0</v>
      </c>
      <c r="L37" s="16">
        <f t="shared" si="0"/>
        <v>0</v>
      </c>
      <c r="M37" s="16">
        <f t="shared" si="1"/>
        <v>0</v>
      </c>
      <c r="N37" s="16">
        <f t="shared" si="2"/>
        <v>100</v>
      </c>
      <c r="O37" s="16">
        <f t="shared" si="3"/>
        <v>0</v>
      </c>
      <c r="P37" s="16">
        <f t="shared" si="4"/>
        <v>0</v>
      </c>
      <c r="Q37" s="16">
        <f t="shared" si="5"/>
        <v>100</v>
      </c>
      <c r="R37" s="6"/>
    </row>
    <row r="38" spans="1:18" x14ac:dyDescent="0.2">
      <c r="A38" s="12">
        <v>1</v>
      </c>
      <c r="B38" s="13" t="s">
        <v>23</v>
      </c>
      <c r="C38" s="14" t="s">
        <v>24</v>
      </c>
      <c r="D38" s="15">
        <v>0</v>
      </c>
      <c r="E38" s="15">
        <v>129500</v>
      </c>
      <c r="F38" s="15">
        <v>129500</v>
      </c>
      <c r="G38" s="15">
        <v>129500</v>
      </c>
      <c r="H38" s="15">
        <v>0</v>
      </c>
      <c r="I38" s="15">
        <v>129500</v>
      </c>
      <c r="J38" s="15">
        <v>0</v>
      </c>
      <c r="K38" s="15">
        <v>0</v>
      </c>
      <c r="L38" s="16">
        <f t="shared" si="0"/>
        <v>0</v>
      </c>
      <c r="M38" s="16">
        <f t="shared" si="1"/>
        <v>0</v>
      </c>
      <c r="N38" s="16">
        <f t="shared" si="2"/>
        <v>100</v>
      </c>
      <c r="O38" s="16">
        <f t="shared" si="3"/>
        <v>0</v>
      </c>
      <c r="P38" s="16">
        <f t="shared" si="4"/>
        <v>0</v>
      </c>
      <c r="Q38" s="16">
        <f t="shared" si="5"/>
        <v>100</v>
      </c>
      <c r="R38" s="6"/>
    </row>
    <row r="39" spans="1:18" x14ac:dyDescent="0.2">
      <c r="A39" s="12">
        <v>1</v>
      </c>
      <c r="B39" s="13" t="s">
        <v>57</v>
      </c>
      <c r="C39" s="14" t="s">
        <v>58</v>
      </c>
      <c r="D39" s="15">
        <v>0</v>
      </c>
      <c r="E39" s="15">
        <v>129500</v>
      </c>
      <c r="F39" s="15">
        <v>129500</v>
      </c>
      <c r="G39" s="15">
        <v>129500</v>
      </c>
      <c r="H39" s="15">
        <v>0</v>
      </c>
      <c r="I39" s="15">
        <v>129500</v>
      </c>
      <c r="J39" s="15">
        <v>0</v>
      </c>
      <c r="K39" s="15">
        <v>0</v>
      </c>
      <c r="L39" s="16">
        <f t="shared" ref="L39:L67" si="6">F39-G39</f>
        <v>0</v>
      </c>
      <c r="M39" s="16">
        <f t="shared" ref="M39:M67" si="7">E39-G39</f>
        <v>0</v>
      </c>
      <c r="N39" s="16">
        <f t="shared" ref="N39:N67" si="8">IF(F39=0,0,(G39/F39)*100)</f>
        <v>100</v>
      </c>
      <c r="O39" s="16">
        <f t="shared" ref="O39:O67" si="9">E39-I39</f>
        <v>0</v>
      </c>
      <c r="P39" s="16">
        <f t="shared" ref="P39:P67" si="10">F39-I39</f>
        <v>0</v>
      </c>
      <c r="Q39" s="16">
        <f t="shared" si="5"/>
        <v>100</v>
      </c>
      <c r="R39" s="6"/>
    </row>
    <row r="40" spans="1:18" x14ac:dyDescent="0.2">
      <c r="A40" s="12">
        <v>0</v>
      </c>
      <c r="B40" s="13" t="s">
        <v>59</v>
      </c>
      <c r="C40" s="14" t="s">
        <v>60</v>
      </c>
      <c r="D40" s="15">
        <v>0</v>
      </c>
      <c r="E40" s="15">
        <v>129500</v>
      </c>
      <c r="F40" s="15">
        <v>129500</v>
      </c>
      <c r="G40" s="15">
        <v>129500</v>
      </c>
      <c r="H40" s="15">
        <v>0</v>
      </c>
      <c r="I40" s="15">
        <v>129500</v>
      </c>
      <c r="J40" s="15">
        <v>0</v>
      </c>
      <c r="K40" s="15">
        <v>0</v>
      </c>
      <c r="L40" s="16">
        <f t="shared" si="6"/>
        <v>0</v>
      </c>
      <c r="M40" s="16">
        <f t="shared" si="7"/>
        <v>0</v>
      </c>
      <c r="N40" s="16">
        <f t="shared" si="8"/>
        <v>100</v>
      </c>
      <c r="O40" s="16">
        <f t="shared" si="9"/>
        <v>0</v>
      </c>
      <c r="P40" s="16">
        <f t="shared" si="10"/>
        <v>0</v>
      </c>
      <c r="Q40" s="16">
        <f t="shared" si="5"/>
        <v>100</v>
      </c>
      <c r="R40" s="6"/>
    </row>
    <row r="41" spans="1:18" ht="38.25" x14ac:dyDescent="0.2">
      <c r="A41" s="12">
        <v>1</v>
      </c>
      <c r="B41" s="13" t="s">
        <v>65</v>
      </c>
      <c r="C41" s="14" t="s">
        <v>66</v>
      </c>
      <c r="D41" s="15">
        <v>0</v>
      </c>
      <c r="E41" s="15">
        <v>164500</v>
      </c>
      <c r="F41" s="15">
        <v>164500</v>
      </c>
      <c r="G41" s="15">
        <v>162789.76000000001</v>
      </c>
      <c r="H41" s="15">
        <v>0</v>
      </c>
      <c r="I41" s="15">
        <v>162789.76000000001</v>
      </c>
      <c r="J41" s="15">
        <v>0</v>
      </c>
      <c r="K41" s="15">
        <v>0</v>
      </c>
      <c r="L41" s="16">
        <f t="shared" si="6"/>
        <v>1710.2399999999907</v>
      </c>
      <c r="M41" s="16">
        <f t="shared" si="7"/>
        <v>1710.2399999999907</v>
      </c>
      <c r="N41" s="16">
        <f t="shared" si="8"/>
        <v>98.960340425531925</v>
      </c>
      <c r="O41" s="16">
        <f t="shared" si="9"/>
        <v>1710.2399999999907</v>
      </c>
      <c r="P41" s="16">
        <f t="shared" si="10"/>
        <v>1710.2399999999907</v>
      </c>
      <c r="Q41" s="16">
        <f t="shared" si="5"/>
        <v>98.960340425531925</v>
      </c>
      <c r="R41" s="6"/>
    </row>
    <row r="42" spans="1:18" x14ac:dyDescent="0.2">
      <c r="A42" s="12">
        <v>1</v>
      </c>
      <c r="B42" s="13" t="s">
        <v>23</v>
      </c>
      <c r="C42" s="14" t="s">
        <v>24</v>
      </c>
      <c r="D42" s="15">
        <v>0</v>
      </c>
      <c r="E42" s="15">
        <v>164500</v>
      </c>
      <c r="F42" s="15">
        <v>164500</v>
      </c>
      <c r="G42" s="15">
        <v>162789.76000000001</v>
      </c>
      <c r="H42" s="15">
        <v>0</v>
      </c>
      <c r="I42" s="15">
        <v>162789.76000000001</v>
      </c>
      <c r="J42" s="15">
        <v>0</v>
      </c>
      <c r="K42" s="15">
        <v>0</v>
      </c>
      <c r="L42" s="16">
        <f t="shared" si="6"/>
        <v>1710.2399999999907</v>
      </c>
      <c r="M42" s="16">
        <f t="shared" si="7"/>
        <v>1710.2399999999907</v>
      </c>
      <c r="N42" s="16">
        <f t="shared" si="8"/>
        <v>98.960340425531925</v>
      </c>
      <c r="O42" s="16">
        <f t="shared" si="9"/>
        <v>1710.2399999999907</v>
      </c>
      <c r="P42" s="16">
        <f t="shared" si="10"/>
        <v>1710.2399999999907</v>
      </c>
      <c r="Q42" s="16">
        <f t="shared" si="5"/>
        <v>98.960340425531925</v>
      </c>
      <c r="R42" s="6"/>
    </row>
    <row r="43" spans="1:18" x14ac:dyDescent="0.2">
      <c r="A43" s="12">
        <v>1</v>
      </c>
      <c r="B43" s="13" t="s">
        <v>57</v>
      </c>
      <c r="C43" s="14" t="s">
        <v>58</v>
      </c>
      <c r="D43" s="15">
        <v>0</v>
      </c>
      <c r="E43" s="15">
        <v>164500</v>
      </c>
      <c r="F43" s="15">
        <v>164500</v>
      </c>
      <c r="G43" s="15">
        <v>162789.76000000001</v>
      </c>
      <c r="H43" s="15">
        <v>0</v>
      </c>
      <c r="I43" s="15">
        <v>162789.76000000001</v>
      </c>
      <c r="J43" s="15">
        <v>0</v>
      </c>
      <c r="K43" s="15">
        <v>0</v>
      </c>
      <c r="L43" s="16">
        <f t="shared" si="6"/>
        <v>1710.2399999999907</v>
      </c>
      <c r="M43" s="16">
        <f t="shared" si="7"/>
        <v>1710.2399999999907</v>
      </c>
      <c r="N43" s="16">
        <f t="shared" si="8"/>
        <v>98.960340425531925</v>
      </c>
      <c r="O43" s="16">
        <f t="shared" si="9"/>
        <v>1710.2399999999907</v>
      </c>
      <c r="P43" s="16">
        <f t="shared" si="10"/>
        <v>1710.2399999999907</v>
      </c>
      <c r="Q43" s="16">
        <f t="shared" si="5"/>
        <v>98.960340425531925</v>
      </c>
      <c r="R43" s="6"/>
    </row>
    <row r="44" spans="1:18" x14ac:dyDescent="0.2">
      <c r="A44" s="12">
        <v>0</v>
      </c>
      <c r="B44" s="13" t="s">
        <v>59</v>
      </c>
      <c r="C44" s="14" t="s">
        <v>60</v>
      </c>
      <c r="D44" s="15">
        <v>0</v>
      </c>
      <c r="E44" s="15">
        <v>164500</v>
      </c>
      <c r="F44" s="15">
        <v>164500</v>
      </c>
      <c r="G44" s="15">
        <v>162789.76000000001</v>
      </c>
      <c r="H44" s="15">
        <v>0</v>
      </c>
      <c r="I44" s="15">
        <v>162789.76000000001</v>
      </c>
      <c r="J44" s="15">
        <v>0</v>
      </c>
      <c r="K44" s="15">
        <v>0</v>
      </c>
      <c r="L44" s="16">
        <f t="shared" si="6"/>
        <v>1710.2399999999907</v>
      </c>
      <c r="M44" s="16">
        <f t="shared" si="7"/>
        <v>1710.2399999999907</v>
      </c>
      <c r="N44" s="16">
        <f t="shared" si="8"/>
        <v>98.960340425531925</v>
      </c>
      <c r="O44" s="16">
        <f t="shared" si="9"/>
        <v>1710.2399999999907</v>
      </c>
      <c r="P44" s="16">
        <f t="shared" si="10"/>
        <v>1710.2399999999907</v>
      </c>
      <c r="Q44" s="16">
        <f t="shared" si="5"/>
        <v>98.960340425531925</v>
      </c>
      <c r="R44" s="6"/>
    </row>
    <row r="45" spans="1:18" ht="25.5" x14ac:dyDescent="0.2">
      <c r="A45" s="12">
        <v>1</v>
      </c>
      <c r="B45" s="13" t="s">
        <v>67</v>
      </c>
      <c r="C45" s="14" t="s">
        <v>68</v>
      </c>
      <c r="D45" s="15">
        <v>0</v>
      </c>
      <c r="E45" s="15">
        <v>25200</v>
      </c>
      <c r="F45" s="15">
        <v>25200</v>
      </c>
      <c r="G45" s="15">
        <v>6000</v>
      </c>
      <c r="H45" s="15">
        <v>0</v>
      </c>
      <c r="I45" s="15">
        <v>6000</v>
      </c>
      <c r="J45" s="15">
        <v>0</v>
      </c>
      <c r="K45" s="15">
        <v>0</v>
      </c>
      <c r="L45" s="16">
        <f t="shared" si="6"/>
        <v>19200</v>
      </c>
      <c r="M45" s="16">
        <f t="shared" si="7"/>
        <v>19200</v>
      </c>
      <c r="N45" s="16">
        <f t="shared" si="8"/>
        <v>23.809523809523807</v>
      </c>
      <c r="O45" s="16">
        <f t="shared" si="9"/>
        <v>19200</v>
      </c>
      <c r="P45" s="16">
        <f t="shared" si="10"/>
        <v>19200</v>
      </c>
      <c r="Q45" s="16">
        <f t="shared" si="5"/>
        <v>23.809523809523807</v>
      </c>
      <c r="R45" s="6"/>
    </row>
    <row r="46" spans="1:18" x14ac:dyDescent="0.2">
      <c r="A46" s="12">
        <v>1</v>
      </c>
      <c r="B46" s="13" t="s">
        <v>23</v>
      </c>
      <c r="C46" s="14" t="s">
        <v>24</v>
      </c>
      <c r="D46" s="15">
        <v>0</v>
      </c>
      <c r="E46" s="15">
        <v>25200</v>
      </c>
      <c r="F46" s="15">
        <v>25200</v>
      </c>
      <c r="G46" s="15">
        <v>6000</v>
      </c>
      <c r="H46" s="15">
        <v>0</v>
      </c>
      <c r="I46" s="15">
        <v>6000</v>
      </c>
      <c r="J46" s="15">
        <v>0</v>
      </c>
      <c r="K46" s="15">
        <v>0</v>
      </c>
      <c r="L46" s="16">
        <f t="shared" si="6"/>
        <v>19200</v>
      </c>
      <c r="M46" s="16">
        <f t="shared" si="7"/>
        <v>19200</v>
      </c>
      <c r="N46" s="16">
        <f t="shared" si="8"/>
        <v>23.809523809523807</v>
      </c>
      <c r="O46" s="16">
        <f t="shared" si="9"/>
        <v>19200</v>
      </c>
      <c r="P46" s="16">
        <f t="shared" si="10"/>
        <v>19200</v>
      </c>
      <c r="Q46" s="16">
        <f t="shared" si="5"/>
        <v>23.809523809523807</v>
      </c>
      <c r="R46" s="6"/>
    </row>
    <row r="47" spans="1:18" x14ac:dyDescent="0.2">
      <c r="A47" s="12">
        <v>1</v>
      </c>
      <c r="B47" s="13" t="s">
        <v>57</v>
      </c>
      <c r="C47" s="14" t="s">
        <v>58</v>
      </c>
      <c r="D47" s="15">
        <v>0</v>
      </c>
      <c r="E47" s="15">
        <v>25200</v>
      </c>
      <c r="F47" s="15">
        <v>25200</v>
      </c>
      <c r="G47" s="15">
        <v>6000</v>
      </c>
      <c r="H47" s="15">
        <v>0</v>
      </c>
      <c r="I47" s="15">
        <v>6000</v>
      </c>
      <c r="J47" s="15">
        <v>0</v>
      </c>
      <c r="K47" s="15">
        <v>0</v>
      </c>
      <c r="L47" s="16">
        <f t="shared" si="6"/>
        <v>19200</v>
      </c>
      <c r="M47" s="16">
        <f t="shared" si="7"/>
        <v>19200</v>
      </c>
      <c r="N47" s="16">
        <f t="shared" si="8"/>
        <v>23.809523809523807</v>
      </c>
      <c r="O47" s="16">
        <f t="shared" si="9"/>
        <v>19200</v>
      </c>
      <c r="P47" s="16">
        <f t="shared" si="10"/>
        <v>19200</v>
      </c>
      <c r="Q47" s="16">
        <f t="shared" si="5"/>
        <v>23.809523809523807</v>
      </c>
      <c r="R47" s="6"/>
    </row>
    <row r="48" spans="1:18" x14ac:dyDescent="0.2">
      <c r="A48" s="12">
        <v>0</v>
      </c>
      <c r="B48" s="13" t="s">
        <v>59</v>
      </c>
      <c r="C48" s="14" t="s">
        <v>60</v>
      </c>
      <c r="D48" s="15">
        <v>0</v>
      </c>
      <c r="E48" s="15">
        <v>25200</v>
      </c>
      <c r="F48" s="15">
        <v>25200</v>
      </c>
      <c r="G48" s="15">
        <v>6000</v>
      </c>
      <c r="H48" s="15">
        <v>0</v>
      </c>
      <c r="I48" s="15">
        <v>6000</v>
      </c>
      <c r="J48" s="15">
        <v>0</v>
      </c>
      <c r="K48" s="15">
        <v>0</v>
      </c>
      <c r="L48" s="16">
        <f t="shared" si="6"/>
        <v>19200</v>
      </c>
      <c r="M48" s="16">
        <f t="shared" si="7"/>
        <v>19200</v>
      </c>
      <c r="N48" s="16">
        <f t="shared" si="8"/>
        <v>23.809523809523807</v>
      </c>
      <c r="O48" s="16">
        <f t="shared" si="9"/>
        <v>19200</v>
      </c>
      <c r="P48" s="16">
        <f t="shared" si="10"/>
        <v>19200</v>
      </c>
      <c r="Q48" s="16">
        <f t="shared" si="5"/>
        <v>23.809523809523807</v>
      </c>
      <c r="R48" s="6"/>
    </row>
    <row r="49" spans="1:18" ht="51" x14ac:dyDescent="0.2">
      <c r="A49" s="12">
        <v>1</v>
      </c>
      <c r="B49" s="13" t="s">
        <v>69</v>
      </c>
      <c r="C49" s="14" t="s">
        <v>70</v>
      </c>
      <c r="D49" s="15">
        <v>0</v>
      </c>
      <c r="E49" s="15">
        <v>20508</v>
      </c>
      <c r="F49" s="15">
        <v>20508</v>
      </c>
      <c r="G49" s="15">
        <v>18049.009999999998</v>
      </c>
      <c r="H49" s="15">
        <v>0</v>
      </c>
      <c r="I49" s="15">
        <v>18049.009999999998</v>
      </c>
      <c r="J49" s="15">
        <v>0</v>
      </c>
      <c r="K49" s="15">
        <v>0</v>
      </c>
      <c r="L49" s="16">
        <f t="shared" si="6"/>
        <v>2458.9900000000016</v>
      </c>
      <c r="M49" s="16">
        <f t="shared" si="7"/>
        <v>2458.9900000000016</v>
      </c>
      <c r="N49" s="16">
        <f t="shared" si="8"/>
        <v>88.009606007411733</v>
      </c>
      <c r="O49" s="16">
        <f t="shared" si="9"/>
        <v>2458.9900000000016</v>
      </c>
      <c r="P49" s="16">
        <f t="shared" si="10"/>
        <v>2458.9900000000016</v>
      </c>
      <c r="Q49" s="16">
        <f t="shared" si="5"/>
        <v>88.009606007411733</v>
      </c>
      <c r="R49" s="6"/>
    </row>
    <row r="50" spans="1:18" x14ac:dyDescent="0.2">
      <c r="A50" s="12">
        <v>1</v>
      </c>
      <c r="B50" s="13" t="s">
        <v>23</v>
      </c>
      <c r="C50" s="14" t="s">
        <v>24</v>
      </c>
      <c r="D50" s="15">
        <v>0</v>
      </c>
      <c r="E50" s="15">
        <v>20508</v>
      </c>
      <c r="F50" s="15">
        <v>20508</v>
      </c>
      <c r="G50" s="15">
        <v>18049.009999999998</v>
      </c>
      <c r="H50" s="15">
        <v>0</v>
      </c>
      <c r="I50" s="15">
        <v>18049.009999999998</v>
      </c>
      <c r="J50" s="15">
        <v>0</v>
      </c>
      <c r="K50" s="15">
        <v>0</v>
      </c>
      <c r="L50" s="16">
        <f t="shared" si="6"/>
        <v>2458.9900000000016</v>
      </c>
      <c r="M50" s="16">
        <f t="shared" si="7"/>
        <v>2458.9900000000016</v>
      </c>
      <c r="N50" s="16">
        <f t="shared" si="8"/>
        <v>88.009606007411733</v>
      </c>
      <c r="O50" s="16">
        <f t="shared" si="9"/>
        <v>2458.9900000000016</v>
      </c>
      <c r="P50" s="16">
        <f t="shared" si="10"/>
        <v>2458.9900000000016</v>
      </c>
      <c r="Q50" s="16">
        <f t="shared" si="5"/>
        <v>88.009606007411733</v>
      </c>
      <c r="R50" s="6"/>
    </row>
    <row r="51" spans="1:18" x14ac:dyDescent="0.2">
      <c r="A51" s="12">
        <v>1</v>
      </c>
      <c r="B51" s="13" t="s">
        <v>33</v>
      </c>
      <c r="C51" s="14" t="s">
        <v>34</v>
      </c>
      <c r="D51" s="15">
        <v>0</v>
      </c>
      <c r="E51" s="15">
        <v>75.62</v>
      </c>
      <c r="F51" s="15">
        <v>75.62</v>
      </c>
      <c r="G51" s="15">
        <v>28.28</v>
      </c>
      <c r="H51" s="15">
        <v>0</v>
      </c>
      <c r="I51" s="15">
        <v>28.28</v>
      </c>
      <c r="J51" s="15">
        <v>0</v>
      </c>
      <c r="K51" s="15">
        <v>0</v>
      </c>
      <c r="L51" s="16">
        <f t="shared" si="6"/>
        <v>47.34</v>
      </c>
      <c r="M51" s="16">
        <f t="shared" si="7"/>
        <v>47.34</v>
      </c>
      <c r="N51" s="16">
        <f t="shared" si="8"/>
        <v>37.397513885215552</v>
      </c>
      <c r="O51" s="16">
        <f t="shared" si="9"/>
        <v>47.34</v>
      </c>
      <c r="P51" s="16">
        <f t="shared" si="10"/>
        <v>47.34</v>
      </c>
      <c r="Q51" s="16">
        <f t="shared" si="5"/>
        <v>37.397513885215552</v>
      </c>
      <c r="R51" s="6"/>
    </row>
    <row r="52" spans="1:18" x14ac:dyDescent="0.2">
      <c r="A52" s="12">
        <v>0</v>
      </c>
      <c r="B52" s="13" t="s">
        <v>37</v>
      </c>
      <c r="C52" s="14" t="s">
        <v>38</v>
      </c>
      <c r="D52" s="15">
        <v>0</v>
      </c>
      <c r="E52" s="15">
        <v>75.62</v>
      </c>
      <c r="F52" s="15">
        <v>75.62</v>
      </c>
      <c r="G52" s="15">
        <v>28.28</v>
      </c>
      <c r="H52" s="15">
        <v>0</v>
      </c>
      <c r="I52" s="15">
        <v>28.28</v>
      </c>
      <c r="J52" s="15">
        <v>0</v>
      </c>
      <c r="K52" s="15">
        <v>0</v>
      </c>
      <c r="L52" s="16">
        <f t="shared" si="6"/>
        <v>47.34</v>
      </c>
      <c r="M52" s="16">
        <f t="shared" si="7"/>
        <v>47.34</v>
      </c>
      <c r="N52" s="16">
        <f t="shared" si="8"/>
        <v>37.397513885215552</v>
      </c>
      <c r="O52" s="16">
        <f t="shared" si="9"/>
        <v>47.34</v>
      </c>
      <c r="P52" s="16">
        <f t="shared" si="10"/>
        <v>47.34</v>
      </c>
      <c r="Q52" s="16">
        <f t="shared" si="5"/>
        <v>37.397513885215552</v>
      </c>
      <c r="R52" s="6"/>
    </row>
    <row r="53" spans="1:18" x14ac:dyDescent="0.2">
      <c r="A53" s="12">
        <v>1</v>
      </c>
      <c r="B53" s="13" t="s">
        <v>57</v>
      </c>
      <c r="C53" s="14" t="s">
        <v>58</v>
      </c>
      <c r="D53" s="15">
        <v>0</v>
      </c>
      <c r="E53" s="15">
        <v>20432.38</v>
      </c>
      <c r="F53" s="15">
        <v>20432.38</v>
      </c>
      <c r="G53" s="15">
        <v>18020.73</v>
      </c>
      <c r="H53" s="15">
        <v>0</v>
      </c>
      <c r="I53" s="15">
        <v>18020.73</v>
      </c>
      <c r="J53" s="15">
        <v>0</v>
      </c>
      <c r="K53" s="15">
        <v>0</v>
      </c>
      <c r="L53" s="16">
        <f t="shared" si="6"/>
        <v>2411.6500000000015</v>
      </c>
      <c r="M53" s="16">
        <f t="shared" si="7"/>
        <v>2411.6500000000015</v>
      </c>
      <c r="N53" s="16">
        <f t="shared" si="8"/>
        <v>88.196920769876044</v>
      </c>
      <c r="O53" s="16">
        <f t="shared" si="9"/>
        <v>2411.6500000000015</v>
      </c>
      <c r="P53" s="16">
        <f t="shared" si="10"/>
        <v>2411.6500000000015</v>
      </c>
      <c r="Q53" s="16">
        <f t="shared" si="5"/>
        <v>88.196920769876044</v>
      </c>
      <c r="R53" s="6"/>
    </row>
    <row r="54" spans="1:18" x14ac:dyDescent="0.2">
      <c r="A54" s="12">
        <v>0</v>
      </c>
      <c r="B54" s="13" t="s">
        <v>59</v>
      </c>
      <c r="C54" s="14" t="s">
        <v>60</v>
      </c>
      <c r="D54" s="15">
        <v>0</v>
      </c>
      <c r="E54" s="15">
        <v>20432.38</v>
      </c>
      <c r="F54" s="15">
        <v>20432.38</v>
      </c>
      <c r="G54" s="15">
        <v>18020.73</v>
      </c>
      <c r="H54" s="15">
        <v>0</v>
      </c>
      <c r="I54" s="15">
        <v>18020.73</v>
      </c>
      <c r="J54" s="15">
        <v>0</v>
      </c>
      <c r="K54" s="15">
        <v>0</v>
      </c>
      <c r="L54" s="16">
        <f t="shared" si="6"/>
        <v>2411.6500000000015</v>
      </c>
      <c r="M54" s="16">
        <f t="shared" si="7"/>
        <v>2411.6500000000015</v>
      </c>
      <c r="N54" s="16">
        <f t="shared" si="8"/>
        <v>88.196920769876044</v>
      </c>
      <c r="O54" s="16">
        <f t="shared" si="9"/>
        <v>2411.6500000000015</v>
      </c>
      <c r="P54" s="16">
        <f t="shared" si="10"/>
        <v>2411.6500000000015</v>
      </c>
      <c r="Q54" s="16">
        <f t="shared" si="5"/>
        <v>88.196920769876044</v>
      </c>
      <c r="R54" s="6"/>
    </row>
    <row r="55" spans="1:18" ht="25.5" x14ac:dyDescent="0.2">
      <c r="A55" s="12">
        <v>1</v>
      </c>
      <c r="B55" s="13" t="s">
        <v>71</v>
      </c>
      <c r="C55" s="14" t="s">
        <v>72</v>
      </c>
      <c r="D55" s="15">
        <v>0</v>
      </c>
      <c r="E55" s="15">
        <v>89200</v>
      </c>
      <c r="F55" s="15">
        <v>89200</v>
      </c>
      <c r="G55" s="15">
        <v>89200</v>
      </c>
      <c r="H55" s="15">
        <v>0</v>
      </c>
      <c r="I55" s="15">
        <v>89200</v>
      </c>
      <c r="J55" s="15">
        <v>0</v>
      </c>
      <c r="K55" s="15">
        <v>0</v>
      </c>
      <c r="L55" s="16">
        <f t="shared" si="6"/>
        <v>0</v>
      </c>
      <c r="M55" s="16">
        <f t="shared" si="7"/>
        <v>0</v>
      </c>
      <c r="N55" s="16">
        <f t="shared" si="8"/>
        <v>100</v>
      </c>
      <c r="O55" s="16">
        <f t="shared" si="9"/>
        <v>0</v>
      </c>
      <c r="P55" s="16">
        <f t="shared" si="10"/>
        <v>0</v>
      </c>
      <c r="Q55" s="16">
        <f t="shared" si="5"/>
        <v>100</v>
      </c>
      <c r="R55" s="6"/>
    </row>
    <row r="56" spans="1:18" x14ac:dyDescent="0.2">
      <c r="A56" s="12">
        <v>1</v>
      </c>
      <c r="B56" s="13" t="s">
        <v>23</v>
      </c>
      <c r="C56" s="14" t="s">
        <v>24</v>
      </c>
      <c r="D56" s="15">
        <v>0</v>
      </c>
      <c r="E56" s="15">
        <v>89200</v>
      </c>
      <c r="F56" s="15">
        <v>89200</v>
      </c>
      <c r="G56" s="15">
        <v>89200</v>
      </c>
      <c r="H56" s="15">
        <v>0</v>
      </c>
      <c r="I56" s="15">
        <v>89200</v>
      </c>
      <c r="J56" s="15">
        <v>0</v>
      </c>
      <c r="K56" s="15">
        <v>0</v>
      </c>
      <c r="L56" s="16">
        <f t="shared" si="6"/>
        <v>0</v>
      </c>
      <c r="M56" s="16">
        <f t="shared" si="7"/>
        <v>0</v>
      </c>
      <c r="N56" s="16">
        <f t="shared" si="8"/>
        <v>100</v>
      </c>
      <c r="O56" s="16">
        <f t="shared" si="9"/>
        <v>0</v>
      </c>
      <c r="P56" s="16">
        <f t="shared" si="10"/>
        <v>0</v>
      </c>
      <c r="Q56" s="16">
        <f t="shared" si="5"/>
        <v>100</v>
      </c>
      <c r="R56" s="6"/>
    </row>
    <row r="57" spans="1:18" x14ac:dyDescent="0.2">
      <c r="A57" s="12">
        <v>1</v>
      </c>
      <c r="B57" s="13" t="s">
        <v>33</v>
      </c>
      <c r="C57" s="14" t="s">
        <v>34</v>
      </c>
      <c r="D57" s="15">
        <v>0</v>
      </c>
      <c r="E57" s="15">
        <v>89200</v>
      </c>
      <c r="F57" s="15">
        <v>89200</v>
      </c>
      <c r="G57" s="15">
        <v>89200</v>
      </c>
      <c r="H57" s="15">
        <v>0</v>
      </c>
      <c r="I57" s="15">
        <v>89200</v>
      </c>
      <c r="J57" s="15">
        <v>0</v>
      </c>
      <c r="K57" s="15">
        <v>0</v>
      </c>
      <c r="L57" s="16">
        <f t="shared" si="6"/>
        <v>0</v>
      </c>
      <c r="M57" s="16">
        <f t="shared" si="7"/>
        <v>0</v>
      </c>
      <c r="N57" s="16">
        <f t="shared" si="8"/>
        <v>100</v>
      </c>
      <c r="O57" s="16">
        <f t="shared" si="9"/>
        <v>0</v>
      </c>
      <c r="P57" s="16">
        <f t="shared" si="10"/>
        <v>0</v>
      </c>
      <c r="Q57" s="16">
        <f t="shared" si="5"/>
        <v>100</v>
      </c>
      <c r="R57" s="6"/>
    </row>
    <row r="58" spans="1:18" x14ac:dyDescent="0.2">
      <c r="A58" s="12">
        <v>0</v>
      </c>
      <c r="B58" s="13" t="s">
        <v>35</v>
      </c>
      <c r="C58" s="14" t="s">
        <v>36</v>
      </c>
      <c r="D58" s="15">
        <v>0</v>
      </c>
      <c r="E58" s="15">
        <v>52000</v>
      </c>
      <c r="F58" s="15">
        <v>52000</v>
      </c>
      <c r="G58" s="15">
        <v>52000</v>
      </c>
      <c r="H58" s="15">
        <v>0</v>
      </c>
      <c r="I58" s="15">
        <v>52000</v>
      </c>
      <c r="J58" s="15">
        <v>0</v>
      </c>
      <c r="K58" s="15">
        <v>0</v>
      </c>
      <c r="L58" s="16">
        <f t="shared" si="6"/>
        <v>0</v>
      </c>
      <c r="M58" s="16">
        <f t="shared" si="7"/>
        <v>0</v>
      </c>
      <c r="N58" s="16">
        <f t="shared" si="8"/>
        <v>100</v>
      </c>
      <c r="O58" s="16">
        <f t="shared" si="9"/>
        <v>0</v>
      </c>
      <c r="P58" s="16">
        <f t="shared" si="10"/>
        <v>0</v>
      </c>
      <c r="Q58" s="16">
        <f t="shared" si="5"/>
        <v>100</v>
      </c>
      <c r="R58" s="6"/>
    </row>
    <row r="59" spans="1:18" x14ac:dyDescent="0.2">
      <c r="A59" s="12">
        <v>0</v>
      </c>
      <c r="B59" s="13" t="s">
        <v>37</v>
      </c>
      <c r="C59" s="14" t="s">
        <v>38</v>
      </c>
      <c r="D59" s="15">
        <v>0</v>
      </c>
      <c r="E59" s="15">
        <v>37200</v>
      </c>
      <c r="F59" s="15">
        <v>37200</v>
      </c>
      <c r="G59" s="15">
        <v>37200</v>
      </c>
      <c r="H59" s="15">
        <v>0</v>
      </c>
      <c r="I59" s="15">
        <v>37200</v>
      </c>
      <c r="J59" s="15">
        <v>0</v>
      </c>
      <c r="K59" s="15">
        <v>0</v>
      </c>
      <c r="L59" s="16">
        <f t="shared" si="6"/>
        <v>0</v>
      </c>
      <c r="M59" s="16">
        <f t="shared" si="7"/>
        <v>0</v>
      </c>
      <c r="N59" s="16">
        <f t="shared" si="8"/>
        <v>100</v>
      </c>
      <c r="O59" s="16">
        <f t="shared" si="9"/>
        <v>0</v>
      </c>
      <c r="P59" s="16">
        <f t="shared" si="10"/>
        <v>0</v>
      </c>
      <c r="Q59" s="16">
        <f t="shared" si="5"/>
        <v>100</v>
      </c>
      <c r="R59" s="6"/>
    </row>
    <row r="60" spans="1:18" ht="25.5" x14ac:dyDescent="0.2">
      <c r="A60" s="12">
        <v>1</v>
      </c>
      <c r="B60" s="13" t="s">
        <v>73</v>
      </c>
      <c r="C60" s="14" t="s">
        <v>74</v>
      </c>
      <c r="D60" s="15">
        <v>0</v>
      </c>
      <c r="E60" s="15">
        <v>432300</v>
      </c>
      <c r="F60" s="15">
        <v>432300</v>
      </c>
      <c r="G60" s="15">
        <v>352371.17</v>
      </c>
      <c r="H60" s="15">
        <v>0</v>
      </c>
      <c r="I60" s="15">
        <v>352371.17</v>
      </c>
      <c r="J60" s="15">
        <v>0</v>
      </c>
      <c r="K60" s="15">
        <v>4800</v>
      </c>
      <c r="L60" s="16">
        <f t="shared" si="6"/>
        <v>79928.830000000016</v>
      </c>
      <c r="M60" s="16">
        <f t="shared" si="7"/>
        <v>79928.830000000016</v>
      </c>
      <c r="N60" s="16">
        <f t="shared" si="8"/>
        <v>81.510795743696505</v>
      </c>
      <c r="O60" s="16">
        <f t="shared" si="9"/>
        <v>79928.830000000016</v>
      </c>
      <c r="P60" s="16">
        <f t="shared" si="10"/>
        <v>79928.830000000016</v>
      </c>
      <c r="Q60" s="16">
        <f t="shared" si="5"/>
        <v>81.510795743696505</v>
      </c>
      <c r="R60" s="6"/>
    </row>
    <row r="61" spans="1:18" x14ac:dyDescent="0.2">
      <c r="A61" s="12">
        <v>1</v>
      </c>
      <c r="B61" s="13" t="s">
        <v>23</v>
      </c>
      <c r="C61" s="14" t="s">
        <v>24</v>
      </c>
      <c r="D61" s="15">
        <v>0</v>
      </c>
      <c r="E61" s="15">
        <v>432300</v>
      </c>
      <c r="F61" s="15">
        <v>432300</v>
      </c>
      <c r="G61" s="15">
        <v>352371.17</v>
      </c>
      <c r="H61" s="15">
        <v>0</v>
      </c>
      <c r="I61" s="15">
        <v>352371.17</v>
      </c>
      <c r="J61" s="15">
        <v>0</v>
      </c>
      <c r="K61" s="15">
        <v>4800</v>
      </c>
      <c r="L61" s="16">
        <f t="shared" si="6"/>
        <v>79928.830000000016</v>
      </c>
      <c r="M61" s="16">
        <f t="shared" si="7"/>
        <v>79928.830000000016</v>
      </c>
      <c r="N61" s="16">
        <f t="shared" si="8"/>
        <v>81.510795743696505</v>
      </c>
      <c r="O61" s="16">
        <f t="shared" si="9"/>
        <v>79928.830000000016</v>
      </c>
      <c r="P61" s="16">
        <f t="shared" si="10"/>
        <v>79928.830000000016</v>
      </c>
      <c r="Q61" s="16">
        <f t="shared" si="5"/>
        <v>81.510795743696505</v>
      </c>
      <c r="R61" s="6"/>
    </row>
    <row r="62" spans="1:18" x14ac:dyDescent="0.2">
      <c r="A62" s="12">
        <v>1</v>
      </c>
      <c r="B62" s="13" t="s">
        <v>33</v>
      </c>
      <c r="C62" s="14" t="s">
        <v>34</v>
      </c>
      <c r="D62" s="15">
        <v>0</v>
      </c>
      <c r="E62" s="15">
        <v>300</v>
      </c>
      <c r="F62" s="15">
        <v>300</v>
      </c>
      <c r="G62" s="15">
        <v>50.35</v>
      </c>
      <c r="H62" s="15">
        <v>0</v>
      </c>
      <c r="I62" s="15">
        <v>50.35</v>
      </c>
      <c r="J62" s="15">
        <v>0</v>
      </c>
      <c r="K62" s="15">
        <v>0</v>
      </c>
      <c r="L62" s="16">
        <f t="shared" si="6"/>
        <v>249.65</v>
      </c>
      <c r="M62" s="16">
        <f t="shared" si="7"/>
        <v>249.65</v>
      </c>
      <c r="N62" s="16">
        <f t="shared" si="8"/>
        <v>16.783333333333335</v>
      </c>
      <c r="O62" s="16">
        <f t="shared" si="9"/>
        <v>249.65</v>
      </c>
      <c r="P62" s="16">
        <f t="shared" si="10"/>
        <v>249.65</v>
      </c>
      <c r="Q62" s="16">
        <f t="shared" si="5"/>
        <v>16.783333333333335</v>
      </c>
      <c r="R62" s="6"/>
    </row>
    <row r="63" spans="1:18" x14ac:dyDescent="0.2">
      <c r="A63" s="12">
        <v>0</v>
      </c>
      <c r="B63" s="13" t="s">
        <v>37</v>
      </c>
      <c r="C63" s="14" t="s">
        <v>38</v>
      </c>
      <c r="D63" s="15">
        <v>0</v>
      </c>
      <c r="E63" s="15">
        <v>300</v>
      </c>
      <c r="F63" s="15">
        <v>300</v>
      </c>
      <c r="G63" s="15">
        <v>50.35</v>
      </c>
      <c r="H63" s="15">
        <v>0</v>
      </c>
      <c r="I63" s="15">
        <v>50.35</v>
      </c>
      <c r="J63" s="15">
        <v>0</v>
      </c>
      <c r="K63" s="15">
        <v>0</v>
      </c>
      <c r="L63" s="16">
        <f t="shared" si="6"/>
        <v>249.65</v>
      </c>
      <c r="M63" s="16">
        <f t="shared" si="7"/>
        <v>249.65</v>
      </c>
      <c r="N63" s="16">
        <f t="shared" si="8"/>
        <v>16.783333333333335</v>
      </c>
      <c r="O63" s="16">
        <f t="shared" si="9"/>
        <v>249.65</v>
      </c>
      <c r="P63" s="16">
        <f t="shared" si="10"/>
        <v>249.65</v>
      </c>
      <c r="Q63" s="16">
        <f t="shared" si="5"/>
        <v>16.783333333333335</v>
      </c>
      <c r="R63" s="6"/>
    </row>
    <row r="64" spans="1:18" x14ac:dyDescent="0.2">
      <c r="A64" s="12">
        <v>1</v>
      </c>
      <c r="B64" s="13" t="s">
        <v>57</v>
      </c>
      <c r="C64" s="14" t="s">
        <v>58</v>
      </c>
      <c r="D64" s="15">
        <v>0</v>
      </c>
      <c r="E64" s="15">
        <v>432000</v>
      </c>
      <c r="F64" s="15">
        <v>432000</v>
      </c>
      <c r="G64" s="15">
        <v>352320.82</v>
      </c>
      <c r="H64" s="15">
        <v>0</v>
      </c>
      <c r="I64" s="15">
        <v>352320.82</v>
      </c>
      <c r="J64" s="15">
        <v>0</v>
      </c>
      <c r="K64" s="15">
        <v>4800</v>
      </c>
      <c r="L64" s="16">
        <f t="shared" si="6"/>
        <v>79679.179999999993</v>
      </c>
      <c r="M64" s="16">
        <f t="shared" si="7"/>
        <v>79679.179999999993</v>
      </c>
      <c r="N64" s="16">
        <f t="shared" si="8"/>
        <v>81.555745370370374</v>
      </c>
      <c r="O64" s="16">
        <f t="shared" si="9"/>
        <v>79679.179999999993</v>
      </c>
      <c r="P64" s="16">
        <f t="shared" si="10"/>
        <v>79679.179999999993</v>
      </c>
      <c r="Q64" s="16">
        <f t="shared" si="5"/>
        <v>81.555745370370374</v>
      </c>
      <c r="R64" s="6"/>
    </row>
    <row r="65" spans="1:18" x14ac:dyDescent="0.2">
      <c r="A65" s="12">
        <v>0</v>
      </c>
      <c r="B65" s="13" t="s">
        <v>75</v>
      </c>
      <c r="C65" s="14" t="s">
        <v>76</v>
      </c>
      <c r="D65" s="15">
        <v>0</v>
      </c>
      <c r="E65" s="15">
        <v>2400</v>
      </c>
      <c r="F65" s="15">
        <v>2400</v>
      </c>
      <c r="G65" s="15">
        <v>1900</v>
      </c>
      <c r="H65" s="15">
        <v>0</v>
      </c>
      <c r="I65" s="15">
        <v>1900</v>
      </c>
      <c r="J65" s="15">
        <v>0</v>
      </c>
      <c r="K65" s="15">
        <v>0</v>
      </c>
      <c r="L65" s="16">
        <f t="shared" si="6"/>
        <v>500</v>
      </c>
      <c r="M65" s="16">
        <f t="shared" si="7"/>
        <v>500</v>
      </c>
      <c r="N65" s="16">
        <f t="shared" si="8"/>
        <v>79.166666666666657</v>
      </c>
      <c r="O65" s="16">
        <f t="shared" si="9"/>
        <v>500</v>
      </c>
      <c r="P65" s="16">
        <f t="shared" si="10"/>
        <v>500</v>
      </c>
      <c r="Q65" s="16">
        <f t="shared" si="5"/>
        <v>79.166666666666657</v>
      </c>
      <c r="R65" s="6"/>
    </row>
    <row r="66" spans="1:18" x14ac:dyDescent="0.2">
      <c r="A66" s="12">
        <v>0</v>
      </c>
      <c r="B66" s="13" t="s">
        <v>59</v>
      </c>
      <c r="C66" s="14" t="s">
        <v>60</v>
      </c>
      <c r="D66" s="15">
        <v>0</v>
      </c>
      <c r="E66" s="15">
        <v>429600</v>
      </c>
      <c r="F66" s="15">
        <v>429600</v>
      </c>
      <c r="G66" s="15">
        <v>350420.82</v>
      </c>
      <c r="H66" s="15">
        <v>0</v>
      </c>
      <c r="I66" s="15">
        <v>350420.82</v>
      </c>
      <c r="J66" s="15">
        <v>0</v>
      </c>
      <c r="K66" s="15">
        <v>4800</v>
      </c>
      <c r="L66" s="16">
        <f t="shared" si="6"/>
        <v>79179.179999999993</v>
      </c>
      <c r="M66" s="16">
        <f t="shared" si="7"/>
        <v>79179.179999999993</v>
      </c>
      <c r="N66" s="16">
        <f t="shared" si="8"/>
        <v>81.569092178770958</v>
      </c>
      <c r="O66" s="16">
        <f t="shared" si="9"/>
        <v>79179.179999999993</v>
      </c>
      <c r="P66" s="16">
        <f t="shared" si="10"/>
        <v>79179.179999999993</v>
      </c>
      <c r="Q66" s="16">
        <f t="shared" si="5"/>
        <v>81.569092178770958</v>
      </c>
      <c r="R66" s="6"/>
    </row>
    <row r="67" spans="1:18" x14ac:dyDescent="0.2">
      <c r="A67" s="12">
        <v>1</v>
      </c>
      <c r="B67" s="13" t="s">
        <v>77</v>
      </c>
      <c r="C67" s="14" t="s">
        <v>78</v>
      </c>
      <c r="D67" s="15">
        <v>1398682</v>
      </c>
      <c r="E67" s="15">
        <v>4306128.42</v>
      </c>
      <c r="F67" s="15">
        <v>4306128.42</v>
      </c>
      <c r="G67" s="15">
        <v>3831781.709999999</v>
      </c>
      <c r="H67" s="15">
        <v>0</v>
      </c>
      <c r="I67" s="15">
        <v>3831781.709999999</v>
      </c>
      <c r="J67" s="15">
        <v>0</v>
      </c>
      <c r="K67" s="15">
        <v>4800</v>
      </c>
      <c r="L67" s="16">
        <f t="shared" si="6"/>
        <v>474346.71000000089</v>
      </c>
      <c r="M67" s="16">
        <f t="shared" si="7"/>
        <v>474346.71000000089</v>
      </c>
      <c r="N67" s="16">
        <f t="shared" si="8"/>
        <v>88.984380777013598</v>
      </c>
      <c r="O67" s="16">
        <f t="shared" si="9"/>
        <v>474346.71000000089</v>
      </c>
      <c r="P67" s="16">
        <f t="shared" si="10"/>
        <v>474346.71000000089</v>
      </c>
      <c r="Q67" s="16">
        <f t="shared" si="5"/>
        <v>88.984380777013598</v>
      </c>
      <c r="R67" s="6"/>
    </row>
    <row r="69" spans="1:18" ht="30" x14ac:dyDescent="0.25">
      <c r="B69" s="9"/>
      <c r="C69" s="41" t="s">
        <v>89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</row>
    <row r="77" spans="1:18" hidden="1" x14ac:dyDescent="0.2"/>
  </sheetData>
  <mergeCells count="3">
    <mergeCell ref="B2:Q2"/>
    <mergeCell ref="B3:Q3"/>
    <mergeCell ref="B1:C1"/>
  </mergeCells>
  <conditionalFormatting sqref="B7:B67">
    <cfRule type="expression" dxfId="97" priority="49" stopIfTrue="1">
      <formula>A7=1</formula>
    </cfRule>
    <cfRule type="expression" dxfId="96" priority="50" stopIfTrue="1">
      <formula>A7=2</formula>
    </cfRule>
    <cfRule type="expression" dxfId="95" priority="51" stopIfTrue="1">
      <formula>A7=3</formula>
    </cfRule>
  </conditionalFormatting>
  <conditionalFormatting sqref="C7:C67">
    <cfRule type="expression" dxfId="94" priority="52" stopIfTrue="1">
      <formula>A7=1</formula>
    </cfRule>
    <cfRule type="expression" dxfId="93" priority="53" stopIfTrue="1">
      <formula>A7=2</formula>
    </cfRule>
    <cfRule type="expression" dxfId="92" priority="54" stopIfTrue="1">
      <formula>A7=3</formula>
    </cfRule>
  </conditionalFormatting>
  <conditionalFormatting sqref="D7:D67">
    <cfRule type="expression" dxfId="91" priority="55" stopIfTrue="1">
      <formula>A7=1</formula>
    </cfRule>
    <cfRule type="expression" dxfId="90" priority="56" stopIfTrue="1">
      <formula>A7=2</formula>
    </cfRule>
    <cfRule type="expression" dxfId="89" priority="57" stopIfTrue="1">
      <formula>A7=3</formula>
    </cfRule>
  </conditionalFormatting>
  <conditionalFormatting sqref="E7:E67">
    <cfRule type="expression" dxfId="88" priority="58" stopIfTrue="1">
      <formula>A7=1</formula>
    </cfRule>
    <cfRule type="expression" dxfId="87" priority="59" stopIfTrue="1">
      <formula>A7=2</formula>
    </cfRule>
    <cfRule type="expression" dxfId="86" priority="60" stopIfTrue="1">
      <formula>A7=3</formula>
    </cfRule>
  </conditionalFormatting>
  <conditionalFormatting sqref="F7:F67">
    <cfRule type="expression" dxfId="85" priority="61" stopIfTrue="1">
      <formula>A7=1</formula>
    </cfRule>
    <cfRule type="expression" dxfId="84" priority="62" stopIfTrue="1">
      <formula>A7=2</formula>
    </cfRule>
    <cfRule type="expression" dxfId="83" priority="63" stopIfTrue="1">
      <formula>A7=3</formula>
    </cfRule>
  </conditionalFormatting>
  <conditionalFormatting sqref="G7:G67">
    <cfRule type="expression" dxfId="82" priority="64" stopIfTrue="1">
      <formula>A7=1</formula>
    </cfRule>
    <cfRule type="expression" dxfId="81" priority="65" stopIfTrue="1">
      <formula>A7=2</formula>
    </cfRule>
    <cfRule type="expression" dxfId="80" priority="66" stopIfTrue="1">
      <formula>A7=3</formula>
    </cfRule>
  </conditionalFormatting>
  <conditionalFormatting sqref="H7:H67">
    <cfRule type="expression" dxfId="79" priority="67" stopIfTrue="1">
      <formula>A7=1</formula>
    </cfRule>
    <cfRule type="expression" dxfId="78" priority="68" stopIfTrue="1">
      <formula>A7=2</formula>
    </cfRule>
    <cfRule type="expression" dxfId="77" priority="69" stopIfTrue="1">
      <formula>A7=3</formula>
    </cfRule>
  </conditionalFormatting>
  <conditionalFormatting sqref="I7:I67">
    <cfRule type="expression" dxfId="76" priority="70" stopIfTrue="1">
      <formula>A7=1</formula>
    </cfRule>
    <cfRule type="expression" dxfId="75" priority="71" stopIfTrue="1">
      <formula>A7=2</formula>
    </cfRule>
    <cfRule type="expression" dxfId="74" priority="72" stopIfTrue="1">
      <formula>A7=3</formula>
    </cfRule>
  </conditionalFormatting>
  <conditionalFormatting sqref="J7:J67">
    <cfRule type="expression" dxfId="73" priority="73" stopIfTrue="1">
      <formula>A7=1</formula>
    </cfRule>
    <cfRule type="expression" dxfId="72" priority="74" stopIfTrue="1">
      <formula>A7=2</formula>
    </cfRule>
    <cfRule type="expression" dxfId="71" priority="75" stopIfTrue="1">
      <formula>A7=3</formula>
    </cfRule>
  </conditionalFormatting>
  <conditionalFormatting sqref="K7:K67">
    <cfRule type="expression" dxfId="70" priority="76" stopIfTrue="1">
      <formula>A7=1</formula>
    </cfRule>
    <cfRule type="expression" dxfId="69" priority="77" stopIfTrue="1">
      <formula>A7=2</formula>
    </cfRule>
    <cfRule type="expression" dxfId="68" priority="78" stopIfTrue="1">
      <formula>A7=3</formula>
    </cfRule>
  </conditionalFormatting>
  <conditionalFormatting sqref="L7:L67">
    <cfRule type="expression" dxfId="67" priority="79" stopIfTrue="1">
      <formula>A7=1</formula>
    </cfRule>
    <cfRule type="expression" dxfId="66" priority="80" stopIfTrue="1">
      <formula>A7=2</formula>
    </cfRule>
    <cfRule type="expression" dxfId="65" priority="81" stopIfTrue="1">
      <formula>A7=3</formula>
    </cfRule>
  </conditionalFormatting>
  <conditionalFormatting sqref="M7:M67">
    <cfRule type="expression" dxfId="64" priority="82" stopIfTrue="1">
      <formula>A7=1</formula>
    </cfRule>
    <cfRule type="expression" dxfId="63" priority="83" stopIfTrue="1">
      <formula>A7=2</formula>
    </cfRule>
    <cfRule type="expression" dxfId="62" priority="84" stopIfTrue="1">
      <formula>A7=3</formula>
    </cfRule>
  </conditionalFormatting>
  <conditionalFormatting sqref="N7:N67">
    <cfRule type="expression" dxfId="61" priority="85" stopIfTrue="1">
      <formula>A7=1</formula>
    </cfRule>
    <cfRule type="expression" dxfId="60" priority="86" stopIfTrue="1">
      <formula>A7=2</formula>
    </cfRule>
    <cfRule type="expression" dxfId="59" priority="87" stopIfTrue="1">
      <formula>A7=3</formula>
    </cfRule>
  </conditionalFormatting>
  <conditionalFormatting sqref="O7:O67">
    <cfRule type="expression" dxfId="58" priority="88" stopIfTrue="1">
      <formula>A7=1</formula>
    </cfRule>
    <cfRule type="expression" dxfId="57" priority="89" stopIfTrue="1">
      <formula>A7=2</formula>
    </cfRule>
    <cfRule type="expression" dxfId="56" priority="90" stopIfTrue="1">
      <formula>A7=3</formula>
    </cfRule>
  </conditionalFormatting>
  <conditionalFormatting sqref="P7:P67">
    <cfRule type="expression" dxfId="55" priority="91" stopIfTrue="1">
      <formula>A7=1</formula>
    </cfRule>
    <cfRule type="expression" dxfId="54" priority="92" stopIfTrue="1">
      <formula>A7=2</formula>
    </cfRule>
    <cfRule type="expression" dxfId="53" priority="93" stopIfTrue="1">
      <formula>A7=3</formula>
    </cfRule>
  </conditionalFormatting>
  <conditionalFormatting sqref="Q7:Q67">
    <cfRule type="expression" dxfId="52" priority="94" stopIfTrue="1">
      <formula>A7=1</formula>
    </cfRule>
    <cfRule type="expression" dxfId="51" priority="95" stopIfTrue="1">
      <formula>A7=2</formula>
    </cfRule>
    <cfRule type="expression" dxfId="50" priority="96" stopIfTrue="1">
      <formula>A7=3</formula>
    </cfRule>
  </conditionalFormatting>
  <conditionalFormatting sqref="B69:B78">
    <cfRule type="expression" dxfId="49" priority="1" stopIfTrue="1">
      <formula>A69=1</formula>
    </cfRule>
    <cfRule type="expression" dxfId="48" priority="2" stopIfTrue="1">
      <formula>A69=2</formula>
    </cfRule>
    <cfRule type="expression" dxfId="47" priority="3" stopIfTrue="1">
      <formula>A69=3</formula>
    </cfRule>
  </conditionalFormatting>
  <conditionalFormatting sqref="C70:C78">
    <cfRule type="expression" dxfId="46" priority="4" stopIfTrue="1">
      <formula>A70=1</formula>
    </cfRule>
    <cfRule type="expression" dxfId="45" priority="5" stopIfTrue="1">
      <formula>A70=2</formula>
    </cfRule>
    <cfRule type="expression" dxfId="44" priority="6" stopIfTrue="1">
      <formula>A70=3</formula>
    </cfRule>
  </conditionalFormatting>
  <conditionalFormatting sqref="D69:D78">
    <cfRule type="expression" dxfId="43" priority="7" stopIfTrue="1">
      <formula>A69=1</formula>
    </cfRule>
    <cfRule type="expression" dxfId="42" priority="8" stopIfTrue="1">
      <formula>A69=2</formula>
    </cfRule>
    <cfRule type="expression" dxfId="41" priority="9" stopIfTrue="1">
      <formula>A69=3</formula>
    </cfRule>
  </conditionalFormatting>
  <conditionalFormatting sqref="E69:E78">
    <cfRule type="expression" dxfId="40" priority="10" stopIfTrue="1">
      <formula>A69=1</formula>
    </cfRule>
    <cfRule type="expression" dxfId="39" priority="11" stopIfTrue="1">
      <formula>A69=2</formula>
    </cfRule>
    <cfRule type="expression" dxfId="38" priority="12" stopIfTrue="1">
      <formula>A69=3</formula>
    </cfRule>
  </conditionalFormatting>
  <conditionalFormatting sqref="F69:F78">
    <cfRule type="expression" dxfId="37" priority="13" stopIfTrue="1">
      <formula>A69=1</formula>
    </cfRule>
    <cfRule type="expression" dxfId="36" priority="14" stopIfTrue="1">
      <formula>A69=2</formula>
    </cfRule>
    <cfRule type="expression" dxfId="35" priority="15" stopIfTrue="1">
      <formula>A69=3</formula>
    </cfRule>
  </conditionalFormatting>
  <conditionalFormatting sqref="G69:G78">
    <cfRule type="expression" dxfId="34" priority="16" stopIfTrue="1">
      <formula>A69=1</formula>
    </cfRule>
    <cfRule type="expression" dxfId="33" priority="17" stopIfTrue="1">
      <formula>A69=2</formula>
    </cfRule>
    <cfRule type="expression" dxfId="32" priority="18" stopIfTrue="1">
      <formula>A69=3</formula>
    </cfRule>
  </conditionalFormatting>
  <conditionalFormatting sqref="H69:H78">
    <cfRule type="expression" dxfId="31" priority="19" stopIfTrue="1">
      <formula>A69=1</formula>
    </cfRule>
    <cfRule type="expression" dxfId="30" priority="20" stopIfTrue="1">
      <formula>A69=2</formula>
    </cfRule>
    <cfRule type="expression" dxfId="29" priority="21" stopIfTrue="1">
      <formula>A69=3</formula>
    </cfRule>
  </conditionalFormatting>
  <conditionalFormatting sqref="I69:I78">
    <cfRule type="expression" dxfId="28" priority="22" stopIfTrue="1">
      <formula>A69=1</formula>
    </cfRule>
    <cfRule type="expression" dxfId="27" priority="23" stopIfTrue="1">
      <formula>A69=2</formula>
    </cfRule>
    <cfRule type="expression" dxfId="26" priority="24" stopIfTrue="1">
      <formula>A69=3</formula>
    </cfRule>
  </conditionalFormatting>
  <conditionalFormatting sqref="J69:J78">
    <cfRule type="expression" dxfId="25" priority="25" stopIfTrue="1">
      <formula>A69=1</formula>
    </cfRule>
    <cfRule type="expression" dxfId="24" priority="26" stopIfTrue="1">
      <formula>A69=2</formula>
    </cfRule>
    <cfRule type="expression" dxfId="23" priority="27" stopIfTrue="1">
      <formula>A69=3</formula>
    </cfRule>
  </conditionalFormatting>
  <conditionalFormatting sqref="K69:K78">
    <cfRule type="expression" dxfId="22" priority="28" stopIfTrue="1">
      <formula>A69=1</formula>
    </cfRule>
    <cfRule type="expression" dxfId="21" priority="29" stopIfTrue="1">
      <formula>A69=2</formula>
    </cfRule>
    <cfRule type="expression" dxfId="20" priority="30" stopIfTrue="1">
      <formula>A69=3</formula>
    </cfRule>
  </conditionalFormatting>
  <conditionalFormatting sqref="L69:L78">
    <cfRule type="expression" dxfId="19" priority="31" stopIfTrue="1">
      <formula>A69=1</formula>
    </cfRule>
    <cfRule type="expression" dxfId="18" priority="32" stopIfTrue="1">
      <formula>A69=2</formula>
    </cfRule>
    <cfRule type="expression" dxfId="17" priority="33" stopIfTrue="1">
      <formula>A69=3</formula>
    </cfRule>
  </conditionalFormatting>
  <conditionalFormatting sqref="M69:M78">
    <cfRule type="expression" dxfId="16" priority="34" stopIfTrue="1">
      <formula>A69=1</formula>
    </cfRule>
    <cfRule type="expression" dxfId="15" priority="35" stopIfTrue="1">
      <formula>A69=2</formula>
    </cfRule>
    <cfRule type="expression" dxfId="14" priority="36" stopIfTrue="1">
      <formula>A69=3</formula>
    </cfRule>
  </conditionalFormatting>
  <conditionalFormatting sqref="N69:N78">
    <cfRule type="expression" dxfId="13" priority="37" stopIfTrue="1">
      <formula>A69=1</formula>
    </cfRule>
    <cfRule type="expression" dxfId="12" priority="38" stopIfTrue="1">
      <formula>A69=2</formula>
    </cfRule>
    <cfRule type="expression" dxfId="11" priority="39" stopIfTrue="1">
      <formula>A69=3</formula>
    </cfRule>
  </conditionalFormatting>
  <conditionalFormatting sqref="O69:O78">
    <cfRule type="expression" dxfId="10" priority="40" stopIfTrue="1">
      <formula>A69=1</formula>
    </cfRule>
    <cfRule type="expression" dxfId="9" priority="41" stopIfTrue="1">
      <formula>A69=2</formula>
    </cfRule>
    <cfRule type="expression" dxfId="8" priority="42" stopIfTrue="1">
      <formula>A69=3</formula>
    </cfRule>
  </conditionalFormatting>
  <conditionalFormatting sqref="P69:P78">
    <cfRule type="expression" dxfId="7" priority="43" stopIfTrue="1">
      <formula>A69=1</formula>
    </cfRule>
    <cfRule type="expression" dxfId="6" priority="44" stopIfTrue="1">
      <formula>A69=2</formula>
    </cfRule>
    <cfRule type="expression" dxfId="5" priority="45" stopIfTrue="1">
      <formula>A69=3</formula>
    </cfRule>
  </conditionalFormatting>
  <conditionalFormatting sqref="Q69:Q78">
    <cfRule type="expression" dxfId="4" priority="46" stopIfTrue="1">
      <formula>A69=1</formula>
    </cfRule>
    <cfRule type="expression" dxfId="3" priority="47" stopIfTrue="1">
      <formula>A69=2</formula>
    </cfRule>
    <cfRule type="expression" dxfId="2" priority="48" stopIfTrue="1">
      <formula>A69=3</formula>
    </cfRule>
  </conditionalFormatting>
  <pageMargins left="0.31496062992125984" right="0.31496062992125984" top="0.39370078740157483" bottom="0.39370078740157483" header="0" footer="0"/>
  <pageSetup paperSize="9" scale="85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topLeftCell="B19" zoomScaleNormal="100" workbookViewId="0">
      <selection activeCell="B9" sqref="A9:XFD10"/>
    </sheetView>
  </sheetViews>
  <sheetFormatPr defaultRowHeight="12.75" x14ac:dyDescent="0.2"/>
  <cols>
    <col min="1" max="1" width="0" style="19" hidden="1" customWidth="1"/>
    <col min="2" max="2" width="9.140625" style="19"/>
    <col min="3" max="3" width="48.7109375" style="19" customWidth="1"/>
    <col min="4" max="4" width="13.7109375" style="19" customWidth="1"/>
    <col min="5" max="5" width="15.28515625" style="19" customWidth="1"/>
    <col min="6" max="8" width="13.7109375" style="19" hidden="1" customWidth="1"/>
    <col min="9" max="9" width="18" style="19" customWidth="1"/>
    <col min="10" max="10" width="13.7109375" style="19" hidden="1" customWidth="1"/>
    <col min="11" max="11" width="0" style="19" hidden="1" customWidth="1"/>
    <col min="12" max="16" width="12.28515625" style="19" hidden="1" customWidth="1"/>
    <col min="17" max="17" width="13.7109375" style="19" customWidth="1"/>
    <col min="18" max="16384" width="9.140625" style="19"/>
  </cols>
  <sheetData>
    <row r="1" spans="1:18" x14ac:dyDescent="0.2">
      <c r="B1" s="20"/>
      <c r="C1" s="20" t="s">
        <v>17</v>
      </c>
    </row>
    <row r="2" spans="1:18" ht="18.75" x14ac:dyDescent="0.3">
      <c r="B2" s="21" t="s">
        <v>87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8" x14ac:dyDescent="0.2">
      <c r="B3" s="22" t="s">
        <v>80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8" x14ac:dyDescent="0.2">
      <c r="B4" s="20"/>
      <c r="M4" s="23"/>
      <c r="Q4" s="23" t="s">
        <v>16</v>
      </c>
    </row>
    <row r="5" spans="1:18" ht="63.75" x14ac:dyDescent="0.2">
      <c r="A5" s="24"/>
      <c r="B5" s="25" t="s">
        <v>0</v>
      </c>
      <c r="C5" s="25" t="s">
        <v>1</v>
      </c>
      <c r="D5" s="25" t="s">
        <v>2</v>
      </c>
      <c r="E5" s="25" t="s">
        <v>3</v>
      </c>
      <c r="F5" s="25" t="s">
        <v>4</v>
      </c>
      <c r="G5" s="25" t="s">
        <v>5</v>
      </c>
      <c r="H5" s="25" t="s">
        <v>6</v>
      </c>
      <c r="I5" s="25" t="s">
        <v>7</v>
      </c>
      <c r="J5" s="25" t="s">
        <v>8</v>
      </c>
      <c r="K5" s="25" t="s">
        <v>9</v>
      </c>
      <c r="L5" s="25" t="s">
        <v>10</v>
      </c>
      <c r="M5" s="25" t="s">
        <v>11</v>
      </c>
      <c r="N5" s="25" t="s">
        <v>12</v>
      </c>
      <c r="O5" s="25" t="s">
        <v>13</v>
      </c>
      <c r="P5" s="25" t="s">
        <v>14</v>
      </c>
      <c r="Q5" s="25" t="s">
        <v>88</v>
      </c>
      <c r="R5" s="26"/>
    </row>
    <row r="6" spans="1:18" x14ac:dyDescent="0.2">
      <c r="A6" s="27"/>
      <c r="B6" s="25">
        <v>1</v>
      </c>
      <c r="C6" s="25">
        <v>2</v>
      </c>
      <c r="D6" s="25">
        <v>3</v>
      </c>
      <c r="E6" s="25">
        <v>4</v>
      </c>
      <c r="F6" s="25">
        <v>5</v>
      </c>
      <c r="G6" s="25">
        <v>6</v>
      </c>
      <c r="H6" s="25">
        <v>7</v>
      </c>
      <c r="I6" s="25">
        <v>8</v>
      </c>
      <c r="J6" s="25">
        <v>9</v>
      </c>
      <c r="K6" s="25">
        <v>10</v>
      </c>
      <c r="L6" s="25">
        <v>11</v>
      </c>
      <c r="M6" s="25">
        <v>12</v>
      </c>
      <c r="N6" s="25">
        <v>13</v>
      </c>
      <c r="O6" s="25">
        <v>14</v>
      </c>
      <c r="P6" s="25">
        <v>15</v>
      </c>
      <c r="Q6" s="25">
        <v>16</v>
      </c>
    </row>
    <row r="7" spans="1:18" s="34" customFormat="1" ht="31.5" customHeight="1" x14ac:dyDescent="0.2">
      <c r="A7" s="28">
        <v>1</v>
      </c>
      <c r="B7" s="29" t="s">
        <v>19</v>
      </c>
      <c r="C7" s="30" t="s">
        <v>20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11616.83</v>
      </c>
      <c r="J7" s="31">
        <v>0</v>
      </c>
      <c r="K7" s="31">
        <v>0</v>
      </c>
      <c r="L7" s="32">
        <v>0</v>
      </c>
      <c r="M7" s="32">
        <v>0</v>
      </c>
      <c r="N7" s="32">
        <v>0</v>
      </c>
      <c r="O7" s="32">
        <v>-11616.83</v>
      </c>
      <c r="P7" s="32">
        <v>-11616.83</v>
      </c>
      <c r="Q7" s="32">
        <v>0</v>
      </c>
      <c r="R7" s="33"/>
    </row>
    <row r="8" spans="1:18" s="34" customFormat="1" ht="66.75" customHeight="1" x14ac:dyDescent="0.2">
      <c r="A8" s="28">
        <v>1</v>
      </c>
      <c r="B8" s="29" t="s">
        <v>21</v>
      </c>
      <c r="C8" s="30" t="s">
        <v>22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11616.83</v>
      </c>
      <c r="J8" s="31">
        <v>0</v>
      </c>
      <c r="K8" s="31">
        <v>0</v>
      </c>
      <c r="L8" s="32">
        <v>0</v>
      </c>
      <c r="M8" s="32">
        <v>0</v>
      </c>
      <c r="N8" s="32">
        <v>0</v>
      </c>
      <c r="O8" s="32">
        <v>-11616.83</v>
      </c>
      <c r="P8" s="32">
        <v>-11616.83</v>
      </c>
      <c r="Q8" s="32">
        <v>0</v>
      </c>
      <c r="R8" s="33"/>
    </row>
    <row r="9" spans="1:18" s="34" customFormat="1" ht="23.25" customHeight="1" x14ac:dyDescent="0.2">
      <c r="A9" s="28">
        <v>1</v>
      </c>
      <c r="B9" s="29" t="s">
        <v>23</v>
      </c>
      <c r="C9" s="30" t="s">
        <v>24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11616.83</v>
      </c>
      <c r="J9" s="31">
        <v>0</v>
      </c>
      <c r="K9" s="31">
        <v>0</v>
      </c>
      <c r="L9" s="32">
        <v>0</v>
      </c>
      <c r="M9" s="32">
        <v>0</v>
      </c>
      <c r="N9" s="32">
        <v>0</v>
      </c>
      <c r="O9" s="32">
        <v>-11616.83</v>
      </c>
      <c r="P9" s="32">
        <v>-11616.83</v>
      </c>
      <c r="Q9" s="32">
        <v>0</v>
      </c>
      <c r="R9" s="33"/>
    </row>
    <row r="10" spans="1:18" s="34" customFormat="1" ht="23.25" customHeight="1" x14ac:dyDescent="0.2">
      <c r="A10" s="28">
        <v>1</v>
      </c>
      <c r="B10" s="29" t="s">
        <v>33</v>
      </c>
      <c r="C10" s="30" t="s">
        <v>34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5519.55</v>
      </c>
      <c r="J10" s="31">
        <v>0</v>
      </c>
      <c r="K10" s="31">
        <v>0</v>
      </c>
      <c r="L10" s="32">
        <v>0</v>
      </c>
      <c r="M10" s="32">
        <v>0</v>
      </c>
      <c r="N10" s="32">
        <v>0</v>
      </c>
      <c r="O10" s="32">
        <v>-5519.55</v>
      </c>
      <c r="P10" s="32">
        <v>-5519.55</v>
      </c>
      <c r="Q10" s="32">
        <v>0</v>
      </c>
      <c r="R10" s="33"/>
    </row>
    <row r="11" spans="1:18" ht="23.25" customHeight="1" x14ac:dyDescent="0.2">
      <c r="A11" s="35">
        <v>0</v>
      </c>
      <c r="B11" s="36" t="s">
        <v>35</v>
      </c>
      <c r="C11" s="37" t="s">
        <v>36</v>
      </c>
      <c r="D11" s="38">
        <v>0</v>
      </c>
      <c r="E11" s="38">
        <v>0</v>
      </c>
      <c r="F11" s="38">
        <v>0</v>
      </c>
      <c r="G11" s="38">
        <v>0</v>
      </c>
      <c r="H11" s="38">
        <v>0</v>
      </c>
      <c r="I11" s="38">
        <v>4179.55</v>
      </c>
      <c r="J11" s="38">
        <v>0</v>
      </c>
      <c r="K11" s="38">
        <v>0</v>
      </c>
      <c r="L11" s="32">
        <v>0</v>
      </c>
      <c r="M11" s="32">
        <v>0</v>
      </c>
      <c r="N11" s="32">
        <v>0</v>
      </c>
      <c r="O11" s="32">
        <v>-4179.55</v>
      </c>
      <c r="P11" s="32">
        <v>-4179.55</v>
      </c>
      <c r="Q11" s="32">
        <v>0</v>
      </c>
      <c r="R11" s="39"/>
    </row>
    <row r="12" spans="1:18" ht="23.25" customHeight="1" x14ac:dyDescent="0.2">
      <c r="A12" s="35">
        <v>0</v>
      </c>
      <c r="B12" s="36" t="s">
        <v>37</v>
      </c>
      <c r="C12" s="37" t="s">
        <v>38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1340</v>
      </c>
      <c r="J12" s="38">
        <v>0</v>
      </c>
      <c r="K12" s="38">
        <v>0</v>
      </c>
      <c r="L12" s="32">
        <v>0</v>
      </c>
      <c r="M12" s="32">
        <v>0</v>
      </c>
      <c r="N12" s="32">
        <v>0</v>
      </c>
      <c r="O12" s="32">
        <v>-1340</v>
      </c>
      <c r="P12" s="32">
        <v>-1340</v>
      </c>
      <c r="Q12" s="32">
        <v>0</v>
      </c>
      <c r="R12" s="39"/>
    </row>
    <row r="13" spans="1:18" ht="23.25" customHeight="1" x14ac:dyDescent="0.2">
      <c r="A13" s="35">
        <v>0</v>
      </c>
      <c r="B13" s="36" t="s">
        <v>47</v>
      </c>
      <c r="C13" s="37" t="s">
        <v>48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6097.28</v>
      </c>
      <c r="J13" s="38">
        <v>0</v>
      </c>
      <c r="K13" s="38">
        <v>0</v>
      </c>
      <c r="L13" s="32">
        <v>0</v>
      </c>
      <c r="M13" s="32">
        <v>0</v>
      </c>
      <c r="N13" s="32">
        <v>0</v>
      </c>
      <c r="O13" s="32">
        <v>-6097.28</v>
      </c>
      <c r="P13" s="32">
        <v>-6097.28</v>
      </c>
      <c r="Q13" s="32">
        <v>0</v>
      </c>
      <c r="R13" s="39"/>
    </row>
    <row r="14" spans="1:18" s="34" customFormat="1" ht="30" customHeight="1" x14ac:dyDescent="0.2">
      <c r="A14" s="28">
        <v>1</v>
      </c>
      <c r="B14" s="29" t="s">
        <v>53</v>
      </c>
      <c r="C14" s="30" t="s">
        <v>54</v>
      </c>
      <c r="D14" s="31">
        <v>0</v>
      </c>
      <c r="E14" s="31">
        <v>2194145.9</v>
      </c>
      <c r="F14" s="31">
        <v>2194145.9</v>
      </c>
      <c r="G14" s="31">
        <v>2130238.7400000002</v>
      </c>
      <c r="H14" s="31">
        <v>0</v>
      </c>
      <c r="I14" s="31">
        <v>2130238.7400000002</v>
      </c>
      <c r="J14" s="31">
        <v>0</v>
      </c>
      <c r="K14" s="31">
        <v>0</v>
      </c>
      <c r="L14" s="32">
        <v>63907.159999999683</v>
      </c>
      <c r="M14" s="32">
        <v>63907.159999999683</v>
      </c>
      <c r="N14" s="32">
        <v>97.087378738123135</v>
      </c>
      <c r="O14" s="32">
        <v>63907.159999999683</v>
      </c>
      <c r="P14" s="32">
        <v>63907.159999999683</v>
      </c>
      <c r="Q14" s="32">
        <v>97.087378738123135</v>
      </c>
      <c r="R14" s="33"/>
    </row>
    <row r="15" spans="1:18" s="34" customFormat="1" ht="239.25" customHeight="1" x14ac:dyDescent="0.2">
      <c r="A15" s="28">
        <v>1</v>
      </c>
      <c r="B15" s="29" t="s">
        <v>81</v>
      </c>
      <c r="C15" s="42" t="s">
        <v>90</v>
      </c>
      <c r="D15" s="31">
        <v>0</v>
      </c>
      <c r="E15" s="31">
        <v>2194145.9</v>
      </c>
      <c r="F15" s="31">
        <v>2194145.9</v>
      </c>
      <c r="G15" s="31">
        <v>2130238.7400000002</v>
      </c>
      <c r="H15" s="31">
        <v>0</v>
      </c>
      <c r="I15" s="31">
        <v>2130238.7400000002</v>
      </c>
      <c r="J15" s="31">
        <v>0</v>
      </c>
      <c r="K15" s="31">
        <v>0</v>
      </c>
      <c r="L15" s="32">
        <v>63907.159999999683</v>
      </c>
      <c r="M15" s="32">
        <v>63907.159999999683</v>
      </c>
      <c r="N15" s="32">
        <v>97.087378738123135</v>
      </c>
      <c r="O15" s="32">
        <v>63907.159999999683</v>
      </c>
      <c r="P15" s="32">
        <v>63907.159999999683</v>
      </c>
      <c r="Q15" s="32">
        <v>97.087378738123135</v>
      </c>
      <c r="R15" s="33"/>
    </row>
    <row r="16" spans="1:18" s="34" customFormat="1" ht="23.25" customHeight="1" x14ac:dyDescent="0.2">
      <c r="A16" s="28">
        <v>1</v>
      </c>
      <c r="B16" s="29" t="s">
        <v>82</v>
      </c>
      <c r="C16" s="30" t="s">
        <v>83</v>
      </c>
      <c r="D16" s="31">
        <v>0</v>
      </c>
      <c r="E16" s="31">
        <v>2194145.9</v>
      </c>
      <c r="F16" s="31">
        <v>2194145.9</v>
      </c>
      <c r="G16" s="31">
        <v>2130238.7400000002</v>
      </c>
      <c r="H16" s="31">
        <v>0</v>
      </c>
      <c r="I16" s="31">
        <v>2130238.7400000002</v>
      </c>
      <c r="J16" s="31">
        <v>0</v>
      </c>
      <c r="K16" s="31">
        <v>0</v>
      </c>
      <c r="L16" s="32">
        <v>63907.159999999683</v>
      </c>
      <c r="M16" s="32">
        <v>63907.159999999683</v>
      </c>
      <c r="N16" s="32">
        <v>97.087378738123135</v>
      </c>
      <c r="O16" s="32">
        <v>63907.159999999683</v>
      </c>
      <c r="P16" s="32">
        <v>63907.159999999683</v>
      </c>
      <c r="Q16" s="32">
        <v>97.087378738123135</v>
      </c>
      <c r="R16" s="33"/>
    </row>
    <row r="17" spans="1:18" s="34" customFormat="1" ht="23.25" customHeight="1" x14ac:dyDescent="0.2">
      <c r="A17" s="28">
        <v>1</v>
      </c>
      <c r="B17" s="29" t="s">
        <v>71</v>
      </c>
      <c r="C17" s="30" t="s">
        <v>84</v>
      </c>
      <c r="D17" s="31">
        <v>0</v>
      </c>
      <c r="E17" s="31">
        <v>2194145.9</v>
      </c>
      <c r="F17" s="31">
        <v>2194145.9</v>
      </c>
      <c r="G17" s="31">
        <v>2130238.7400000002</v>
      </c>
      <c r="H17" s="31">
        <v>0</v>
      </c>
      <c r="I17" s="31">
        <v>2130238.7400000002</v>
      </c>
      <c r="J17" s="31">
        <v>0</v>
      </c>
      <c r="K17" s="31">
        <v>0</v>
      </c>
      <c r="L17" s="32">
        <v>63907.159999999683</v>
      </c>
      <c r="M17" s="32">
        <v>63907.159999999683</v>
      </c>
      <c r="N17" s="32">
        <v>97.087378738123135</v>
      </c>
      <c r="O17" s="32">
        <v>63907.159999999683</v>
      </c>
      <c r="P17" s="32">
        <v>63907.159999999683</v>
      </c>
      <c r="Q17" s="32">
        <v>97.087378738123135</v>
      </c>
      <c r="R17" s="33"/>
    </row>
    <row r="18" spans="1:18" ht="23.25" customHeight="1" x14ac:dyDescent="0.2">
      <c r="A18" s="35">
        <v>0</v>
      </c>
      <c r="B18" s="36" t="s">
        <v>85</v>
      </c>
      <c r="C18" s="37" t="s">
        <v>86</v>
      </c>
      <c r="D18" s="38">
        <v>0</v>
      </c>
      <c r="E18" s="38">
        <v>2194145.9</v>
      </c>
      <c r="F18" s="38">
        <v>2194145.9</v>
      </c>
      <c r="G18" s="38">
        <v>2130238.7400000002</v>
      </c>
      <c r="H18" s="38">
        <v>0</v>
      </c>
      <c r="I18" s="38">
        <v>2130238.7400000002</v>
      </c>
      <c r="J18" s="38">
        <v>0</v>
      </c>
      <c r="K18" s="38">
        <v>0</v>
      </c>
      <c r="L18" s="32">
        <v>63907.159999999683</v>
      </c>
      <c r="M18" s="32">
        <v>63907.159999999683</v>
      </c>
      <c r="N18" s="32">
        <v>97.087378738123135</v>
      </c>
      <c r="O18" s="32">
        <v>63907.159999999683</v>
      </c>
      <c r="P18" s="32">
        <v>63907.159999999683</v>
      </c>
      <c r="Q18" s="32">
        <v>97.087378738123135</v>
      </c>
      <c r="R18" s="39"/>
    </row>
    <row r="19" spans="1:18" x14ac:dyDescent="0.2">
      <c r="A19" s="35">
        <v>1</v>
      </c>
      <c r="B19" s="36" t="s">
        <v>77</v>
      </c>
      <c r="C19" s="37" t="s">
        <v>78</v>
      </c>
      <c r="D19" s="38">
        <v>0</v>
      </c>
      <c r="E19" s="38">
        <v>2194145.9</v>
      </c>
      <c r="F19" s="38">
        <v>2194145.9</v>
      </c>
      <c r="G19" s="38">
        <v>2130238.7400000002</v>
      </c>
      <c r="H19" s="38">
        <v>0</v>
      </c>
      <c r="I19" s="38">
        <v>2141855.5700000003</v>
      </c>
      <c r="J19" s="38">
        <v>0</v>
      </c>
      <c r="K19" s="38">
        <v>0</v>
      </c>
      <c r="L19" s="32">
        <v>63907.159999999683</v>
      </c>
      <c r="M19" s="32">
        <v>63907.159999999683</v>
      </c>
      <c r="N19" s="32">
        <v>97.087378738123135</v>
      </c>
      <c r="O19" s="32">
        <v>52290.329999999609</v>
      </c>
      <c r="P19" s="32">
        <v>52290.329999999609</v>
      </c>
      <c r="Q19" s="32">
        <v>97.616825298627603</v>
      </c>
      <c r="R19" s="39"/>
    </row>
    <row r="21" spans="1:18" ht="45" x14ac:dyDescent="0.25">
      <c r="B21" s="40"/>
      <c r="C21" s="41" t="s">
        <v>89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</row>
  </sheetData>
  <mergeCells count="2">
    <mergeCell ref="B2:Q2"/>
    <mergeCell ref="B3:Q3"/>
  </mergeCells>
  <conditionalFormatting sqref="C15">
    <cfRule type="expression" dxfId="1" priority="1" stopIfTrue="1">
      <formula>A15=1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спец 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2024-01-11T08:25:47Z</cp:lastPrinted>
  <dcterms:created xsi:type="dcterms:W3CDTF">2024-01-02T09:09:27Z</dcterms:created>
  <dcterms:modified xsi:type="dcterms:W3CDTF">2024-01-11T08:25:47Z</dcterms:modified>
</cp:coreProperties>
</file>