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1" sheetId="54" r:id="rId1"/>
  </sheets>
  <definedNames>
    <definedName name="_xlnm.Print_Titles" localSheetId="0">'1'!$9:$11</definedName>
    <definedName name="_xlnm.Print_Area" localSheetId="0">'1'!$A$1:$F$83</definedName>
  </definedNames>
  <calcPr calcId="125725"/>
</workbook>
</file>

<file path=xl/calcChain.xml><?xml version="1.0" encoding="utf-8"?>
<calcChain xmlns="http://schemas.openxmlformats.org/spreadsheetml/2006/main">
  <c r="D69" i="54"/>
  <c r="E69"/>
  <c r="C69" s="1"/>
  <c r="F69"/>
  <c r="C70"/>
  <c r="C71" l="1"/>
  <c r="C24" l="1"/>
  <c r="C26"/>
  <c r="D23"/>
  <c r="C23" s="1"/>
  <c r="D25"/>
  <c r="C25" s="1"/>
  <c r="D22" l="1"/>
  <c r="C75"/>
  <c r="E72"/>
  <c r="F72"/>
  <c r="D72"/>
  <c r="C76"/>
  <c r="C58"/>
  <c r="C54"/>
  <c r="E57"/>
  <c r="F57"/>
  <c r="D57"/>
  <c r="E50"/>
  <c r="F50"/>
  <c r="D50"/>
  <c r="E29"/>
  <c r="F29"/>
  <c r="D29"/>
  <c r="C38"/>
  <c r="E22"/>
  <c r="F22"/>
  <c r="C72" l="1"/>
  <c r="D68"/>
  <c r="C50"/>
  <c r="C57"/>
  <c r="C29"/>
  <c r="C73" l="1"/>
  <c r="C74"/>
  <c r="E53" l="1"/>
  <c r="F53"/>
  <c r="D14"/>
  <c r="D13" s="1"/>
  <c r="E63"/>
  <c r="E62" s="1"/>
  <c r="D59"/>
  <c r="D53"/>
  <c r="D49"/>
  <c r="E44"/>
  <c r="E43" s="1"/>
  <c r="D44"/>
  <c r="D43" s="1"/>
  <c r="C40"/>
  <c r="E39"/>
  <c r="E28" s="1"/>
  <c r="F39"/>
  <c r="D39"/>
  <c r="C30"/>
  <c r="C65"/>
  <c r="C64"/>
  <c r="F63"/>
  <c r="F62" s="1"/>
  <c r="D63"/>
  <c r="C61"/>
  <c r="C60"/>
  <c r="F59"/>
  <c r="E59"/>
  <c r="C56"/>
  <c r="C55"/>
  <c r="C51"/>
  <c r="F49"/>
  <c r="E49"/>
  <c r="C47"/>
  <c r="C46"/>
  <c r="C45"/>
  <c r="F44"/>
  <c r="F43" s="1"/>
  <c r="C42"/>
  <c r="C41"/>
  <c r="C37"/>
  <c r="C36"/>
  <c r="C35"/>
  <c r="C34"/>
  <c r="C33"/>
  <c r="C32"/>
  <c r="C31"/>
  <c r="C27"/>
  <c r="C21"/>
  <c r="F20"/>
  <c r="F19" s="1"/>
  <c r="E20"/>
  <c r="E19" s="1"/>
  <c r="D20"/>
  <c r="C18"/>
  <c r="C17"/>
  <c r="C16"/>
  <c r="C15"/>
  <c r="F14"/>
  <c r="F13" s="1"/>
  <c r="E14"/>
  <c r="E13" s="1"/>
  <c r="D52" l="1"/>
  <c r="E52"/>
  <c r="E48" s="1"/>
  <c r="F52"/>
  <c r="F48" s="1"/>
  <c r="F28"/>
  <c r="F12" s="1"/>
  <c r="C49"/>
  <c r="C39"/>
  <c r="C20"/>
  <c r="C59"/>
  <c r="C63"/>
  <c r="C44"/>
  <c r="D67"/>
  <c r="E68"/>
  <c r="E67" s="1"/>
  <c r="D62"/>
  <c r="C62" s="1"/>
  <c r="F68"/>
  <c r="F67" s="1"/>
  <c r="C43"/>
  <c r="E12"/>
  <c r="C13"/>
  <c r="D28"/>
  <c r="C28" s="1"/>
  <c r="C14"/>
  <c r="D19"/>
  <c r="C19" s="1"/>
  <c r="C53"/>
  <c r="C22"/>
  <c r="E66" l="1"/>
  <c r="E77" s="1"/>
  <c r="F66"/>
  <c r="D48"/>
  <c r="C48" s="1"/>
  <c r="C52"/>
  <c r="F77"/>
  <c r="D12"/>
  <c r="C67"/>
  <c r="C68"/>
  <c r="C12" l="1"/>
  <c r="D66"/>
  <c r="D77" s="1"/>
  <c r="C77" s="1"/>
  <c r="C66" l="1"/>
</calcChain>
</file>

<file path=xl/sharedStrings.xml><?xml version="1.0" encoding="utf-8"?>
<sst xmlns="http://schemas.openxmlformats.org/spreadsheetml/2006/main" count="85" uniqueCount="83">
  <si>
    <t>до рішення міської ради</t>
  </si>
  <si>
    <t>Загальний фонд</t>
  </si>
  <si>
    <t>Спеціальний фонд</t>
  </si>
  <si>
    <t>Усього</t>
  </si>
  <si>
    <t>(грн.)</t>
  </si>
  <si>
    <t>у тому числі бюджет розвитку</t>
  </si>
  <si>
    <t>Х</t>
  </si>
  <si>
    <t xml:space="preserve">Начальник Вугледарського міського фінансового управління </t>
  </si>
  <si>
    <t>Додаток 1</t>
  </si>
  <si>
    <t>Код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</si>
  <si>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</si>
  <si>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</si>
  <si>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</si>
  <si>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</si>
  <si>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</si>
  <si>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</si>
  <si>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</si>
  <si>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</si>
  <si>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</si>
  <si>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</si>
  <si>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копалень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</si>
  <si>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</si>
  <si>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</si>
  <si>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</si>
  <si>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</si>
  <si>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</si>
  <si>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</si>
  <si>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</si>
  <si>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</si>
  <si>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</si>
  <si>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</si>
  <si>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</si>
  <si>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</si>
  <si>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</si>
  <si>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</si>
  <si>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</si>
  <si>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</si>
  <si>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 </t>
  </si>
  <si>
    <t>Надходження від скидів забруднюючих речовин безпосередньо у водні об'єкти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</si>
  <si>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</si>
  <si>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</si>
  <si>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</si>
  <si>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</si>
  <si>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</si>
  <si>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</si>
  <si>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</si>
  <si>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</si>
  <si>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</si>
  <si>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</si>
  <si>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</si>
  <si>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</si>
  <si>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</si>
  <si>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</si>
  <si>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</si>
  <si>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</si>
  <si>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</si>
  <si>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</si>
  <si>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</si>
  <si>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</si>
  <si>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</si>
  <si>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</si>
  <si>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</si>
  <si>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Разом доходів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</si>
  <si>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</si>
  <si>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</si>
  <si>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</si>
  <si>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Інші субвенції з місцевого бюджету</t>
  </si>
  <si>
    <t>05512000000</t>
  </si>
  <si>
    <t>(код бюджету)</t>
  </si>
  <si>
    <t xml:space="preserve">Доходи міського бюджету на 2021 рік </t>
  </si>
  <si>
    <t>Транспортний податок з юридичних осіб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</si>
  <si>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</si>
  <si>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 майном, що перебуває в комунальній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</si>
  <si>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</si>
  <si>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</si>
  <si>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Перелік доходів міського бюджету на 2021 рік  підготовлений Вугледарським міським фінансовим управлінням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</si>
  <si>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</si>
  <si>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</si>
  <si>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</si>
  <si>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22.12.2020 №7/64-49</t>
  </si>
  <si>
    <t>Світлана ЧУПЕЙДА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</si>
  <si>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</si>
  <si>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(в редакції рішення міської ради від 04.06.2021 № 7/71-22)</t>
  </si>
</sst>
</file>

<file path=xl/styles.xml><?xml version="1.0" encoding="utf-8"?>
<styleSheet xmlns="http://schemas.openxmlformats.org/spreadsheetml/2006/main">
  <numFmts count="2">
    <numFmt numFmtId="164" formatCode="0.0"/>
    <numFmt numFmtId="166" formatCode="#,##0.0"/>
  </numFmts>
  <fonts count="8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4" fillId="0" borderId="1" xfId="0" applyFont="1" applyFill="1" applyBorder="1" applyAlignment="1">
      <alignment horizontal="justify"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4" fontId="5" fillId="0" borderId="0" xfId="0" applyNumberFormat="1" applyFon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64" fontId="4" fillId="0" borderId="0" xfId="0" applyNumberFormat="1" applyFont="1" applyFill="1"/>
    <xf numFmtId="0" fontId="4" fillId="0" borderId="0" xfId="0" applyFont="1" applyFill="1"/>
    <xf numFmtId="166" fontId="5" fillId="0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166" fontId="5" fillId="2" borderId="1" xfId="0" applyNumberFormat="1" applyFont="1" applyFill="1" applyBorder="1" applyAlignment="1">
      <alignment vertical="top"/>
    </xf>
    <xf numFmtId="164" fontId="5" fillId="2" borderId="0" xfId="0" applyNumberFormat="1" applyFont="1" applyFill="1"/>
    <xf numFmtId="0" fontId="5" fillId="2" borderId="0" xfId="0" applyFont="1" applyFill="1"/>
    <xf numFmtId="49" fontId="1" fillId="0" borderId="0" xfId="0" applyNumberFormat="1" applyFont="1" applyAlignment="1">
      <alignment wrapText="1"/>
    </xf>
    <xf numFmtId="0" fontId="5" fillId="0" borderId="0" xfId="0" applyFont="1" applyFill="1" applyAlignment="1">
      <alignment horizontal="center"/>
    </xf>
    <xf numFmtId="49" fontId="6" fillId="0" borderId="0" xfId="1" applyNumberFormat="1" applyFont="1" applyAlignment="1">
      <alignment horizontal="left" vertical="top"/>
    </xf>
    <xf numFmtId="49" fontId="2" fillId="0" borderId="0" xfId="0" applyNumberFormat="1" applyFont="1" applyFill="1" applyAlignment="1">
      <alignment horizontal="left"/>
    </xf>
    <xf numFmtId="0" fontId="4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left"/>
    </xf>
    <xf numFmtId="0" fontId="1" fillId="0" borderId="1" xfId="1" applyFont="1" applyBorder="1" applyAlignment="1">
      <alignment horizontal="justify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0" xfId="1" applyNumberFormat="1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CC"/>
    <pageSetUpPr fitToPage="1"/>
  </sheetPr>
  <dimension ref="A1:G83"/>
  <sheetViews>
    <sheetView tabSelected="1" view="pageBreakPreview" zoomScaleSheetLayoutView="100" workbookViewId="0">
      <selection activeCell="G59" sqref="G59"/>
    </sheetView>
  </sheetViews>
  <sheetFormatPr defaultColWidth="9.109375" defaultRowHeight="13.8"/>
  <cols>
    <col min="1" max="1" width="10.88671875" style="2" customWidth="1"/>
    <col min="2" max="2" width="57.88671875" style="2" customWidth="1"/>
    <col min="3" max="3" width="13.88671875" style="2" customWidth="1"/>
    <col min="4" max="4" width="14.109375" style="2" customWidth="1"/>
    <col min="5" max="5" width="13.6640625" style="2" customWidth="1"/>
    <col min="6" max="6" width="13.88671875" style="2" customWidth="1"/>
    <col min="7" max="7" width="12.5546875" style="2" customWidth="1"/>
    <col min="8" max="16384" width="9.109375" style="2"/>
  </cols>
  <sheetData>
    <row r="1" spans="1:7">
      <c r="E1" s="2" t="s">
        <v>8</v>
      </c>
    </row>
    <row r="2" spans="1:7" ht="21" customHeight="1">
      <c r="E2" s="31" t="s">
        <v>0</v>
      </c>
      <c r="F2" s="31"/>
    </row>
    <row r="3" spans="1:7">
      <c r="E3" s="28" t="s">
        <v>79</v>
      </c>
      <c r="F3" s="9"/>
    </row>
    <row r="4" spans="1:7" ht="35.4" customHeight="1">
      <c r="E4" s="30" t="s">
        <v>82</v>
      </c>
      <c r="F4" s="30"/>
    </row>
    <row r="5" spans="1:7">
      <c r="A5" s="32" t="s">
        <v>69</v>
      </c>
      <c r="B5" s="32"/>
      <c r="C5" s="32"/>
      <c r="D5" s="32"/>
      <c r="E5" s="32"/>
      <c r="F5" s="32"/>
    </row>
    <row r="6" spans="1:7">
      <c r="A6" s="24" t="s">
        <v>67</v>
      </c>
      <c r="B6" s="25"/>
      <c r="C6" s="23"/>
      <c r="D6" s="23"/>
      <c r="E6" s="23"/>
      <c r="F6" s="23"/>
    </row>
    <row r="7" spans="1:7">
      <c r="A7" s="37" t="s">
        <v>68</v>
      </c>
      <c r="B7" s="37"/>
      <c r="C7" s="23"/>
      <c r="D7" s="23"/>
      <c r="E7" s="23"/>
      <c r="F7" s="23"/>
    </row>
    <row r="8" spans="1:7">
      <c r="F8" s="10" t="s">
        <v>4</v>
      </c>
    </row>
    <row r="9" spans="1:7" ht="18.75" customHeight="1">
      <c r="A9" s="33" t="s">
        <v>9</v>
      </c>
      <c r="B9" s="33" t="s">
        <v>10</v>
      </c>
      <c r="C9" s="33" t="s">
        <v>3</v>
      </c>
      <c r="D9" s="33" t="s">
        <v>1</v>
      </c>
      <c r="E9" s="35" t="s">
        <v>2</v>
      </c>
      <c r="F9" s="36"/>
    </row>
    <row r="10" spans="1:7" ht="46.5" customHeight="1">
      <c r="A10" s="34"/>
      <c r="B10" s="34"/>
      <c r="C10" s="34"/>
      <c r="D10" s="34"/>
      <c r="E10" s="11" t="s">
        <v>3</v>
      </c>
      <c r="F10" s="11" t="s">
        <v>5</v>
      </c>
    </row>
    <row r="11" spans="1:7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</row>
    <row r="12" spans="1:7" ht="15.75" customHeight="1">
      <c r="A12" s="4">
        <v>10000000</v>
      </c>
      <c r="B12" s="5" t="s">
        <v>11</v>
      </c>
      <c r="C12" s="15">
        <f>D12+E12</f>
        <v>159629400</v>
      </c>
      <c r="D12" s="15">
        <f>D13+D19+D22+D28+D43</f>
        <v>159322700</v>
      </c>
      <c r="E12" s="15">
        <f>E13+E22+E28+E43</f>
        <v>306700</v>
      </c>
      <c r="F12" s="15">
        <f>F13+F22+F28+F43</f>
        <v>0</v>
      </c>
      <c r="G12" s="6"/>
    </row>
    <row r="13" spans="1:7" ht="31.65" customHeight="1">
      <c r="A13" s="4">
        <v>11000000</v>
      </c>
      <c r="B13" s="5" t="s">
        <v>12</v>
      </c>
      <c r="C13" s="15">
        <f>D13+E13</f>
        <v>126598400</v>
      </c>
      <c r="D13" s="15">
        <f>D14</f>
        <v>126598400</v>
      </c>
      <c r="E13" s="15">
        <f t="shared" ref="E13:F13" si="0">E14</f>
        <v>0</v>
      </c>
      <c r="F13" s="15">
        <f t="shared" si="0"/>
        <v>0</v>
      </c>
      <c r="G13" s="6"/>
    </row>
    <row r="14" spans="1:7" ht="16.5" customHeight="1">
      <c r="A14" s="4">
        <v>11010000</v>
      </c>
      <c r="B14" s="5" t="s">
        <v>13</v>
      </c>
      <c r="C14" s="15">
        <f>D14+E14</f>
        <v>126598400</v>
      </c>
      <c r="D14" s="15">
        <f>SUM(D15:D18)</f>
        <v>126598400</v>
      </c>
      <c r="E14" s="15">
        <f>SUM(E15:E18)</f>
        <v>0</v>
      </c>
      <c r="F14" s="15">
        <f>SUM(F15:F18)</f>
        <v>0</v>
      </c>
      <c r="G14" s="6"/>
    </row>
    <row r="15" spans="1:7" s="14" customFormat="1" ht="27.6" customHeight="1">
      <c r="A15" s="12">
        <v>11010100</v>
      </c>
      <c r="B15" s="1" t="s">
        <v>14</v>
      </c>
      <c r="C15" s="16">
        <f t="shared" ref="C15:C76" si="1">D15+E15</f>
        <v>113507500</v>
      </c>
      <c r="D15" s="16">
        <v>113507500</v>
      </c>
      <c r="E15" s="16">
        <v>0</v>
      </c>
      <c r="F15" s="16">
        <v>0</v>
      </c>
      <c r="G15" s="13"/>
    </row>
    <row r="16" spans="1:7" s="14" customFormat="1" ht="54.6" customHeight="1">
      <c r="A16" s="12">
        <v>11010200</v>
      </c>
      <c r="B16" s="1" t="s">
        <v>15</v>
      </c>
      <c r="C16" s="16">
        <f>D16+E16</f>
        <v>614100</v>
      </c>
      <c r="D16" s="16">
        <v>614100</v>
      </c>
      <c r="E16" s="16">
        <v>0</v>
      </c>
      <c r="F16" s="16">
        <v>0</v>
      </c>
      <c r="G16" s="13"/>
    </row>
    <row r="17" spans="1:7" s="14" customFormat="1" ht="30" customHeight="1">
      <c r="A17" s="12">
        <v>11010400</v>
      </c>
      <c r="B17" s="1" t="s">
        <v>16</v>
      </c>
      <c r="C17" s="16">
        <f t="shared" si="1"/>
        <v>5162600</v>
      </c>
      <c r="D17" s="16">
        <v>5162600</v>
      </c>
      <c r="E17" s="16">
        <v>0</v>
      </c>
      <c r="F17" s="16">
        <v>0</v>
      </c>
      <c r="G17" s="13"/>
    </row>
    <row r="18" spans="1:7" s="14" customFormat="1" ht="27.75" customHeight="1">
      <c r="A18" s="12">
        <v>11010500</v>
      </c>
      <c r="B18" s="1" t="s">
        <v>17</v>
      </c>
      <c r="C18" s="16">
        <f t="shared" si="1"/>
        <v>7314200</v>
      </c>
      <c r="D18" s="16">
        <v>7314200</v>
      </c>
      <c r="E18" s="16">
        <v>0</v>
      </c>
      <c r="F18" s="16">
        <v>0</v>
      </c>
      <c r="G18" s="13"/>
    </row>
    <row r="19" spans="1:7" ht="17.399999999999999" customHeight="1">
      <c r="A19" s="4">
        <v>13000000</v>
      </c>
      <c r="B19" s="5" t="s">
        <v>18</v>
      </c>
      <c r="C19" s="15">
        <f t="shared" si="1"/>
        <v>106000</v>
      </c>
      <c r="D19" s="15">
        <f t="shared" ref="D19:F20" si="2">D20</f>
        <v>106000</v>
      </c>
      <c r="E19" s="15">
        <f t="shared" si="2"/>
        <v>0</v>
      </c>
      <c r="F19" s="15">
        <f t="shared" si="2"/>
        <v>0</v>
      </c>
      <c r="G19" s="6"/>
    </row>
    <row r="20" spans="1:7" ht="18.75" customHeight="1">
      <c r="A20" s="4">
        <v>13030000</v>
      </c>
      <c r="B20" s="5" t="s">
        <v>19</v>
      </c>
      <c r="C20" s="15">
        <f t="shared" si="1"/>
        <v>106000</v>
      </c>
      <c r="D20" s="15">
        <f t="shared" si="2"/>
        <v>106000</v>
      </c>
      <c r="E20" s="15">
        <f t="shared" si="2"/>
        <v>0</v>
      </c>
      <c r="F20" s="15">
        <f t="shared" si="2"/>
        <v>0</v>
      </c>
      <c r="G20" s="6"/>
    </row>
    <row r="21" spans="1:7" s="14" customFormat="1" ht="27" customHeight="1">
      <c r="A21" s="12">
        <v>13030100</v>
      </c>
      <c r="B21" s="1" t="s">
        <v>20</v>
      </c>
      <c r="C21" s="16">
        <f t="shared" si="1"/>
        <v>106000</v>
      </c>
      <c r="D21" s="16">
        <v>106000</v>
      </c>
      <c r="E21" s="16">
        <v>0</v>
      </c>
      <c r="F21" s="16">
        <v>0</v>
      </c>
      <c r="G21" s="13"/>
    </row>
    <row r="22" spans="1:7" ht="15" customHeight="1">
      <c r="A22" s="4">
        <v>14000000</v>
      </c>
      <c r="B22" s="5" t="s">
        <v>21</v>
      </c>
      <c r="C22" s="15">
        <f t="shared" si="1"/>
        <v>3982900</v>
      </c>
      <c r="D22" s="15">
        <f>D27+D23+D25</f>
        <v>3982900</v>
      </c>
      <c r="E22" s="15">
        <f t="shared" ref="E22:F22" si="3">E27</f>
        <v>0</v>
      </c>
      <c r="F22" s="15">
        <f t="shared" si="3"/>
        <v>0</v>
      </c>
      <c r="G22" s="6"/>
    </row>
    <row r="23" spans="1:7" ht="15" customHeight="1">
      <c r="A23" s="17">
        <v>14020000</v>
      </c>
      <c r="B23" s="18" t="s">
        <v>76</v>
      </c>
      <c r="C23" s="15">
        <f>D23+E23</f>
        <v>500000</v>
      </c>
      <c r="D23" s="15">
        <f>D24</f>
        <v>500000</v>
      </c>
      <c r="E23" s="15">
        <v>0</v>
      </c>
      <c r="F23" s="15">
        <v>0</v>
      </c>
      <c r="G23" s="6"/>
    </row>
    <row r="24" spans="1:7" ht="15" customHeight="1">
      <c r="A24" s="26">
        <v>14021900</v>
      </c>
      <c r="B24" s="27" t="s">
        <v>77</v>
      </c>
      <c r="C24" s="15">
        <f>D24+E24</f>
        <v>500000</v>
      </c>
      <c r="D24" s="15">
        <v>500000</v>
      </c>
      <c r="E24" s="15">
        <v>0</v>
      </c>
      <c r="F24" s="15">
        <v>0</v>
      </c>
      <c r="G24" s="6"/>
    </row>
    <row r="25" spans="1:7" ht="15" customHeight="1">
      <c r="A25" s="17">
        <v>14030000</v>
      </c>
      <c r="B25" s="18" t="s">
        <v>78</v>
      </c>
      <c r="C25" s="15">
        <f>D25+E25</f>
        <v>1600000</v>
      </c>
      <c r="D25" s="15">
        <f>D26</f>
        <v>1600000</v>
      </c>
      <c r="E25" s="15">
        <v>0</v>
      </c>
      <c r="F25" s="15">
        <v>0</v>
      </c>
      <c r="G25" s="6"/>
    </row>
    <row r="26" spans="1:7" ht="15" customHeight="1">
      <c r="A26" s="26">
        <v>14031900</v>
      </c>
      <c r="B26" s="27" t="s">
        <v>77</v>
      </c>
      <c r="C26" s="15">
        <f>D26+E26</f>
        <v>1600000</v>
      </c>
      <c r="D26" s="15">
        <v>1600000</v>
      </c>
      <c r="E26" s="15">
        <v>0</v>
      </c>
      <c r="F26" s="15">
        <v>0</v>
      </c>
      <c r="G26" s="6"/>
    </row>
    <row r="27" spans="1:7" ht="28.95" customHeight="1">
      <c r="A27" s="4">
        <v>14040000</v>
      </c>
      <c r="B27" s="5" t="s">
        <v>22</v>
      </c>
      <c r="C27" s="15">
        <f t="shared" si="1"/>
        <v>1882900</v>
      </c>
      <c r="D27" s="15">
        <v>1882900</v>
      </c>
      <c r="E27" s="15">
        <v>0</v>
      </c>
      <c r="F27" s="15">
        <v>0</v>
      </c>
      <c r="G27" s="6"/>
    </row>
    <row r="28" spans="1:7" ht="15.75" customHeight="1">
      <c r="A28" s="4">
        <v>18000000</v>
      </c>
      <c r="B28" s="5" t="s">
        <v>23</v>
      </c>
      <c r="C28" s="15">
        <f t="shared" si="1"/>
        <v>28635400</v>
      </c>
      <c r="D28" s="15">
        <f>D29+D39</f>
        <v>28635400</v>
      </c>
      <c r="E28" s="15">
        <f>E29+E39</f>
        <v>0</v>
      </c>
      <c r="F28" s="15">
        <f>F29+F39</f>
        <v>0</v>
      </c>
      <c r="G28" s="6"/>
    </row>
    <row r="29" spans="1:7" ht="15.6" customHeight="1">
      <c r="A29" s="4">
        <v>18010000</v>
      </c>
      <c r="B29" s="5" t="s">
        <v>24</v>
      </c>
      <c r="C29" s="15">
        <f>D29+E29</f>
        <v>12784300</v>
      </c>
      <c r="D29" s="15">
        <f>SUM(D30:D38)</f>
        <v>12784300</v>
      </c>
      <c r="E29" s="15">
        <f t="shared" ref="E29:F29" si="4">SUM(E30:E38)</f>
        <v>0</v>
      </c>
      <c r="F29" s="15">
        <f t="shared" si="4"/>
        <v>0</v>
      </c>
      <c r="G29" s="6"/>
    </row>
    <row r="30" spans="1:7" s="14" customFormat="1" ht="30" customHeight="1">
      <c r="A30" s="12">
        <v>18010100</v>
      </c>
      <c r="B30" s="1" t="s">
        <v>63</v>
      </c>
      <c r="C30" s="16">
        <f t="shared" si="1"/>
        <v>15900</v>
      </c>
      <c r="D30" s="16">
        <v>15900</v>
      </c>
      <c r="E30" s="16">
        <v>0</v>
      </c>
      <c r="F30" s="16"/>
      <c r="G30" s="13"/>
    </row>
    <row r="31" spans="1:7" s="14" customFormat="1" ht="29.4" customHeight="1">
      <c r="A31" s="12">
        <v>18010200</v>
      </c>
      <c r="B31" s="1" t="s">
        <v>25</v>
      </c>
      <c r="C31" s="16">
        <f t="shared" si="1"/>
        <v>109300</v>
      </c>
      <c r="D31" s="16">
        <v>109300</v>
      </c>
      <c r="E31" s="16">
        <v>0</v>
      </c>
      <c r="F31" s="16">
        <v>0</v>
      </c>
      <c r="G31" s="13"/>
    </row>
    <row r="32" spans="1:7" s="14" customFormat="1" ht="29.4" customHeight="1">
      <c r="A32" s="12">
        <v>18010300</v>
      </c>
      <c r="B32" s="1" t="s">
        <v>26</v>
      </c>
      <c r="C32" s="16">
        <f t="shared" si="1"/>
        <v>168400</v>
      </c>
      <c r="D32" s="16">
        <v>168400</v>
      </c>
      <c r="E32" s="16">
        <v>0</v>
      </c>
      <c r="F32" s="16">
        <v>0</v>
      </c>
      <c r="G32" s="13"/>
    </row>
    <row r="33" spans="1:7" s="14" customFormat="1" ht="35.4" customHeight="1">
      <c r="A33" s="12">
        <v>18010400</v>
      </c>
      <c r="B33" s="1" t="s">
        <v>27</v>
      </c>
      <c r="C33" s="16">
        <f t="shared" si="1"/>
        <v>1546600</v>
      </c>
      <c r="D33" s="16">
        <v>1546600</v>
      </c>
      <c r="E33" s="16">
        <v>0</v>
      </c>
      <c r="F33" s="16">
        <v>0</v>
      </c>
      <c r="G33" s="13"/>
    </row>
    <row r="34" spans="1:7" s="14" customFormat="1" ht="15.75" customHeight="1">
      <c r="A34" s="12">
        <v>18010500</v>
      </c>
      <c r="B34" s="1" t="s">
        <v>28</v>
      </c>
      <c r="C34" s="16">
        <f t="shared" si="1"/>
        <v>1863600</v>
      </c>
      <c r="D34" s="16">
        <v>1863600</v>
      </c>
      <c r="E34" s="16">
        <v>0</v>
      </c>
      <c r="F34" s="16">
        <v>0</v>
      </c>
      <c r="G34" s="13"/>
    </row>
    <row r="35" spans="1:7" s="14" customFormat="1" ht="15" customHeight="1">
      <c r="A35" s="12">
        <v>18010600</v>
      </c>
      <c r="B35" s="1" t="s">
        <v>29</v>
      </c>
      <c r="C35" s="16">
        <f t="shared" si="1"/>
        <v>5300100</v>
      </c>
      <c r="D35" s="16">
        <v>5300100</v>
      </c>
      <c r="E35" s="16">
        <v>0</v>
      </c>
      <c r="F35" s="16">
        <v>0</v>
      </c>
      <c r="G35" s="13"/>
    </row>
    <row r="36" spans="1:7" s="14" customFormat="1" ht="15.75" customHeight="1">
      <c r="A36" s="12">
        <v>18010700</v>
      </c>
      <c r="B36" s="1" t="s">
        <v>30</v>
      </c>
      <c r="C36" s="16">
        <f t="shared" si="1"/>
        <v>1823500</v>
      </c>
      <c r="D36" s="16">
        <v>1823500</v>
      </c>
      <c r="E36" s="16">
        <v>0</v>
      </c>
      <c r="F36" s="16">
        <v>0</v>
      </c>
      <c r="G36" s="13"/>
    </row>
    <row r="37" spans="1:7" s="14" customFormat="1" ht="14.25" customHeight="1">
      <c r="A37" s="12">
        <v>18010900</v>
      </c>
      <c r="B37" s="1" t="s">
        <v>31</v>
      </c>
      <c r="C37" s="16">
        <f t="shared" si="1"/>
        <v>1931900</v>
      </c>
      <c r="D37" s="16">
        <v>1931900</v>
      </c>
      <c r="E37" s="16">
        <v>0</v>
      </c>
      <c r="F37" s="16">
        <v>0</v>
      </c>
      <c r="G37" s="13"/>
    </row>
    <row r="38" spans="1:7" s="14" customFormat="1" ht="14.25" customHeight="1">
      <c r="A38" s="12">
        <v>18011100</v>
      </c>
      <c r="B38" s="1" t="s">
        <v>70</v>
      </c>
      <c r="C38" s="16">
        <f t="shared" si="1"/>
        <v>25000</v>
      </c>
      <c r="D38" s="16">
        <v>25000</v>
      </c>
      <c r="E38" s="16">
        <v>0</v>
      </c>
      <c r="F38" s="16">
        <v>0</v>
      </c>
      <c r="G38" s="13"/>
    </row>
    <row r="39" spans="1:7" ht="17.399999999999999" customHeight="1">
      <c r="A39" s="4">
        <v>18050000</v>
      </c>
      <c r="B39" s="5" t="s">
        <v>32</v>
      </c>
      <c r="C39" s="15">
        <f t="shared" si="1"/>
        <v>15851100</v>
      </c>
      <c r="D39" s="15">
        <f>D40+D41+D42</f>
        <v>15851100</v>
      </c>
      <c r="E39" s="15">
        <f t="shared" ref="E39:F39" si="5">E40+E41+E42</f>
        <v>0</v>
      </c>
      <c r="F39" s="15">
        <f t="shared" si="5"/>
        <v>0</v>
      </c>
      <c r="G39" s="6"/>
    </row>
    <row r="40" spans="1:7" s="14" customFormat="1" ht="13.65" customHeight="1">
      <c r="A40" s="12">
        <v>18050300</v>
      </c>
      <c r="B40" s="1" t="s">
        <v>33</v>
      </c>
      <c r="C40" s="16">
        <f>D40+E40</f>
        <v>703000</v>
      </c>
      <c r="D40" s="16">
        <v>703000</v>
      </c>
      <c r="E40" s="16">
        <v>0</v>
      </c>
      <c r="F40" s="16">
        <v>0</v>
      </c>
      <c r="G40" s="13"/>
    </row>
    <row r="41" spans="1:7" s="14" customFormat="1" ht="14.25" customHeight="1">
      <c r="A41" s="12">
        <v>18050400</v>
      </c>
      <c r="B41" s="1" t="s">
        <v>34</v>
      </c>
      <c r="C41" s="16">
        <f t="shared" si="1"/>
        <v>6572300</v>
      </c>
      <c r="D41" s="16">
        <v>6572300</v>
      </c>
      <c r="E41" s="16">
        <v>0</v>
      </c>
      <c r="F41" s="16">
        <v>0</v>
      </c>
      <c r="G41" s="13"/>
    </row>
    <row r="42" spans="1:7" s="14" customFormat="1" ht="40.950000000000003" customHeight="1">
      <c r="A42" s="12">
        <v>18050500</v>
      </c>
      <c r="B42" s="1" t="s">
        <v>64</v>
      </c>
      <c r="C42" s="16">
        <f t="shared" si="1"/>
        <v>8575800</v>
      </c>
      <c r="D42" s="16">
        <v>8575800</v>
      </c>
      <c r="E42" s="16">
        <v>0</v>
      </c>
      <c r="F42" s="16">
        <v>0</v>
      </c>
      <c r="G42" s="13"/>
    </row>
    <row r="43" spans="1:7" ht="16.5" customHeight="1">
      <c r="A43" s="4">
        <v>19000000</v>
      </c>
      <c r="B43" s="5" t="s">
        <v>35</v>
      </c>
      <c r="C43" s="15">
        <f t="shared" si="1"/>
        <v>306700</v>
      </c>
      <c r="D43" s="15">
        <f>D44</f>
        <v>0</v>
      </c>
      <c r="E43" s="15">
        <f>E44</f>
        <v>306700</v>
      </c>
      <c r="F43" s="15">
        <f>F44</f>
        <v>0</v>
      </c>
      <c r="G43" s="6"/>
    </row>
    <row r="44" spans="1:7" ht="14.25" customHeight="1">
      <c r="A44" s="4">
        <v>19010000</v>
      </c>
      <c r="B44" s="5" t="s">
        <v>36</v>
      </c>
      <c r="C44" s="15">
        <f t="shared" si="1"/>
        <v>306700</v>
      </c>
      <c r="D44" s="15">
        <f>D45+D46+D47</f>
        <v>0</v>
      </c>
      <c r="E44" s="15">
        <f>E45+E46+E47</f>
        <v>306700</v>
      </c>
      <c r="F44" s="15">
        <f>F45</f>
        <v>0</v>
      </c>
      <c r="G44" s="6"/>
    </row>
    <row r="45" spans="1:7" s="14" customFormat="1" ht="42" customHeight="1">
      <c r="A45" s="12">
        <v>19010100</v>
      </c>
      <c r="B45" s="1" t="s">
        <v>37</v>
      </c>
      <c r="C45" s="16">
        <f t="shared" si="1"/>
        <v>191900</v>
      </c>
      <c r="D45" s="16">
        <v>0</v>
      </c>
      <c r="E45" s="16">
        <v>191900</v>
      </c>
      <c r="F45" s="16">
        <v>0</v>
      </c>
      <c r="G45" s="13"/>
    </row>
    <row r="46" spans="1:7" s="14" customFormat="1" ht="28.5" customHeight="1">
      <c r="A46" s="12">
        <v>19010200</v>
      </c>
      <c r="B46" s="1" t="s">
        <v>38</v>
      </c>
      <c r="C46" s="16">
        <f t="shared" si="1"/>
        <v>41000</v>
      </c>
      <c r="D46" s="16">
        <v>0</v>
      </c>
      <c r="E46" s="16">
        <v>41000</v>
      </c>
      <c r="F46" s="16">
        <v>0</v>
      </c>
      <c r="G46" s="13"/>
    </row>
    <row r="47" spans="1:7" s="14" customFormat="1" ht="41.25" customHeight="1">
      <c r="A47" s="12">
        <v>19010300</v>
      </c>
      <c r="B47" s="1" t="s">
        <v>39</v>
      </c>
      <c r="C47" s="16">
        <f t="shared" si="1"/>
        <v>73800</v>
      </c>
      <c r="D47" s="16">
        <v>0</v>
      </c>
      <c r="E47" s="16">
        <v>73800</v>
      </c>
      <c r="F47" s="16">
        <v>0</v>
      </c>
      <c r="G47" s="13"/>
    </row>
    <row r="48" spans="1:7" ht="15" customHeight="1">
      <c r="A48" s="4">
        <v>20000000</v>
      </c>
      <c r="B48" s="5" t="s">
        <v>40</v>
      </c>
      <c r="C48" s="15">
        <f>D48+E48</f>
        <v>3588000</v>
      </c>
      <c r="D48" s="15">
        <f>D49+D52+D62</f>
        <v>1184800</v>
      </c>
      <c r="E48" s="15">
        <f t="shared" ref="E48:F48" si="6">E49+E52+E62</f>
        <v>2403200</v>
      </c>
      <c r="F48" s="15">
        <f t="shared" si="6"/>
        <v>0</v>
      </c>
      <c r="G48" s="6"/>
    </row>
    <row r="49" spans="1:7" ht="17.399999999999999" customHeight="1">
      <c r="A49" s="4">
        <v>21000000</v>
      </c>
      <c r="B49" s="5" t="s">
        <v>41</v>
      </c>
      <c r="C49" s="15">
        <f t="shared" si="1"/>
        <v>10000</v>
      </c>
      <c r="D49" s="15">
        <f>D50</f>
        <v>10000</v>
      </c>
      <c r="E49" s="15">
        <f>E50</f>
        <v>0</v>
      </c>
      <c r="F49" s="15">
        <f>F50</f>
        <v>0</v>
      </c>
      <c r="G49" s="6"/>
    </row>
    <row r="50" spans="1:7" ht="15.75" customHeight="1">
      <c r="A50" s="4">
        <v>21080000</v>
      </c>
      <c r="B50" s="5" t="s">
        <v>42</v>
      </c>
      <c r="C50" s="15">
        <f>D50+E50</f>
        <v>10000</v>
      </c>
      <c r="D50" s="15">
        <f>D51</f>
        <v>10000</v>
      </c>
      <c r="E50" s="15">
        <f t="shared" ref="E50:F50" si="7">E51</f>
        <v>0</v>
      </c>
      <c r="F50" s="15">
        <f t="shared" si="7"/>
        <v>0</v>
      </c>
      <c r="G50" s="6"/>
    </row>
    <row r="51" spans="1:7" s="14" customFormat="1" ht="15" customHeight="1">
      <c r="A51" s="12">
        <v>21081100</v>
      </c>
      <c r="B51" s="1" t="s">
        <v>43</v>
      </c>
      <c r="C51" s="16">
        <f t="shared" si="1"/>
        <v>10000</v>
      </c>
      <c r="D51" s="16">
        <v>10000</v>
      </c>
      <c r="E51" s="16">
        <v>0</v>
      </c>
      <c r="F51" s="16">
        <v>0</v>
      </c>
      <c r="G51" s="13"/>
    </row>
    <row r="52" spans="1:7" ht="30.75" customHeight="1">
      <c r="A52" s="4">
        <v>22000000</v>
      </c>
      <c r="B52" s="5" t="s">
        <v>44</v>
      </c>
      <c r="C52" s="15">
        <f t="shared" si="1"/>
        <v>1174800</v>
      </c>
      <c r="D52" s="15">
        <f>D53+D57+D59</f>
        <v>1174800</v>
      </c>
      <c r="E52" s="15">
        <f t="shared" ref="E52:F52" si="8">E53+E57+E59</f>
        <v>0</v>
      </c>
      <c r="F52" s="15">
        <f t="shared" si="8"/>
        <v>0</v>
      </c>
      <c r="G52" s="6"/>
    </row>
    <row r="53" spans="1:7" ht="17.399999999999999" customHeight="1">
      <c r="A53" s="4">
        <v>22010000</v>
      </c>
      <c r="B53" s="5" t="s">
        <v>45</v>
      </c>
      <c r="C53" s="15">
        <f>D53+E53</f>
        <v>1047100</v>
      </c>
      <c r="D53" s="15">
        <f>SUM(D54:D56)</f>
        <v>1047100</v>
      </c>
      <c r="E53" s="15">
        <f t="shared" ref="E53:F53" si="9">SUM(E54:E56)</f>
        <v>0</v>
      </c>
      <c r="F53" s="15">
        <f t="shared" si="9"/>
        <v>0</v>
      </c>
      <c r="G53" s="6"/>
    </row>
    <row r="54" spans="1:7" s="14" customFormat="1" ht="28.2" customHeight="1">
      <c r="A54" s="12">
        <v>22010300</v>
      </c>
      <c r="B54" s="1" t="s">
        <v>46</v>
      </c>
      <c r="C54" s="16">
        <f>D54+E54</f>
        <v>32000</v>
      </c>
      <c r="D54" s="16">
        <v>32000</v>
      </c>
      <c r="E54" s="16">
        <v>0</v>
      </c>
      <c r="F54" s="16">
        <v>0</v>
      </c>
      <c r="G54" s="13"/>
    </row>
    <row r="55" spans="1:7" s="14" customFormat="1" ht="15.75" customHeight="1">
      <c r="A55" s="12">
        <v>22012500</v>
      </c>
      <c r="B55" s="1" t="s">
        <v>47</v>
      </c>
      <c r="C55" s="16">
        <f t="shared" si="1"/>
        <v>952100</v>
      </c>
      <c r="D55" s="16">
        <v>952100</v>
      </c>
      <c r="E55" s="16">
        <v>0</v>
      </c>
      <c r="F55" s="16">
        <v>0</v>
      </c>
      <c r="G55" s="13"/>
    </row>
    <row r="56" spans="1:7" s="14" customFormat="1" ht="28.5" customHeight="1">
      <c r="A56" s="12">
        <v>22012600</v>
      </c>
      <c r="B56" s="1" t="s">
        <v>48</v>
      </c>
      <c r="C56" s="16">
        <f t="shared" si="1"/>
        <v>63000</v>
      </c>
      <c r="D56" s="16">
        <v>63000</v>
      </c>
      <c r="E56" s="16">
        <v>0</v>
      </c>
      <c r="F56" s="16">
        <v>0</v>
      </c>
      <c r="G56" s="13"/>
    </row>
    <row r="57" spans="1:7" s="14" customFormat="1" ht="28.5" customHeight="1">
      <c r="A57" s="12">
        <v>22080000</v>
      </c>
      <c r="B57" s="1" t="s">
        <v>71</v>
      </c>
      <c r="C57" s="16">
        <f>D57+E57</f>
        <v>49400</v>
      </c>
      <c r="D57" s="16">
        <f>D58</f>
        <v>49400</v>
      </c>
      <c r="E57" s="16">
        <f t="shared" ref="E57:F57" si="10">E58</f>
        <v>0</v>
      </c>
      <c r="F57" s="16">
        <f t="shared" si="10"/>
        <v>0</v>
      </c>
      <c r="G57" s="13"/>
    </row>
    <row r="58" spans="1:7" s="14" customFormat="1" ht="27.6" customHeight="1">
      <c r="A58" s="12">
        <v>22080400</v>
      </c>
      <c r="B58" s="1" t="s">
        <v>72</v>
      </c>
      <c r="C58" s="16">
        <f>D58+E58</f>
        <v>49400</v>
      </c>
      <c r="D58" s="16">
        <v>49400</v>
      </c>
      <c r="E58" s="16">
        <v>0</v>
      </c>
      <c r="F58" s="16">
        <v>0</v>
      </c>
      <c r="G58" s="13"/>
    </row>
    <row r="59" spans="1:7" ht="15.75" customHeight="1">
      <c r="A59" s="4">
        <v>22090000</v>
      </c>
      <c r="B59" s="5" t="s">
        <v>49</v>
      </c>
      <c r="C59" s="15">
        <f t="shared" si="1"/>
        <v>78300</v>
      </c>
      <c r="D59" s="15">
        <f>D60+D61</f>
        <v>78300</v>
      </c>
      <c r="E59" s="15">
        <f>E60+E61</f>
        <v>0</v>
      </c>
      <c r="F59" s="15">
        <f>F60+F61</f>
        <v>0</v>
      </c>
      <c r="G59" s="6"/>
    </row>
    <row r="60" spans="1:7" s="14" customFormat="1" ht="40.65" customHeight="1">
      <c r="A60" s="12">
        <v>22090100</v>
      </c>
      <c r="B60" s="1" t="s">
        <v>50</v>
      </c>
      <c r="C60" s="16">
        <f t="shared" si="1"/>
        <v>61600</v>
      </c>
      <c r="D60" s="16">
        <v>61600</v>
      </c>
      <c r="E60" s="16">
        <v>0</v>
      </c>
      <c r="F60" s="16">
        <v>0</v>
      </c>
      <c r="G60" s="13"/>
    </row>
    <row r="61" spans="1:7" s="14" customFormat="1" ht="29.4" customHeight="1">
      <c r="A61" s="12">
        <v>22090400</v>
      </c>
      <c r="B61" s="1" t="s">
        <v>51</v>
      </c>
      <c r="C61" s="16">
        <f t="shared" si="1"/>
        <v>16700</v>
      </c>
      <c r="D61" s="16">
        <v>16700</v>
      </c>
      <c r="E61" s="16">
        <v>0</v>
      </c>
      <c r="F61" s="16">
        <v>0</v>
      </c>
      <c r="G61" s="13"/>
    </row>
    <row r="62" spans="1:7" ht="17.399999999999999" customHeight="1">
      <c r="A62" s="4">
        <v>25000000</v>
      </c>
      <c r="B62" s="5" t="s">
        <v>52</v>
      </c>
      <c r="C62" s="15">
        <f t="shared" si="1"/>
        <v>2403200</v>
      </c>
      <c r="D62" s="15">
        <f>D63</f>
        <v>0</v>
      </c>
      <c r="E62" s="15">
        <f>E63</f>
        <v>2403200</v>
      </c>
      <c r="F62" s="15">
        <f>F63</f>
        <v>0</v>
      </c>
      <c r="G62" s="6"/>
    </row>
    <row r="63" spans="1:7" ht="31.65" customHeight="1">
      <c r="A63" s="4">
        <v>25010000</v>
      </c>
      <c r="B63" s="5" t="s">
        <v>53</v>
      </c>
      <c r="C63" s="15">
        <f>D63+E63</f>
        <v>2403200</v>
      </c>
      <c r="D63" s="15">
        <f>D64+D65</f>
        <v>0</v>
      </c>
      <c r="E63" s="15">
        <f>E64+E65</f>
        <v>2403200</v>
      </c>
      <c r="F63" s="15">
        <f>F64+F65</f>
        <v>0</v>
      </c>
      <c r="G63" s="6"/>
    </row>
    <row r="64" spans="1:7" s="14" customFormat="1" ht="26.4" customHeight="1">
      <c r="A64" s="12">
        <v>25010100</v>
      </c>
      <c r="B64" s="1" t="s">
        <v>54</v>
      </c>
      <c r="C64" s="16">
        <f>D64+E64</f>
        <v>2144200</v>
      </c>
      <c r="D64" s="16">
        <v>0</v>
      </c>
      <c r="E64" s="16">
        <v>2144200</v>
      </c>
      <c r="F64" s="16">
        <v>0</v>
      </c>
      <c r="G64" s="13"/>
    </row>
    <row r="65" spans="1:7" s="14" customFormat="1" ht="14.25" customHeight="1">
      <c r="A65" s="12">
        <v>25010300</v>
      </c>
      <c r="B65" s="1" t="s">
        <v>55</v>
      </c>
      <c r="C65" s="16">
        <f t="shared" si="1"/>
        <v>259000</v>
      </c>
      <c r="D65" s="16">
        <v>0</v>
      </c>
      <c r="E65" s="16">
        <v>259000</v>
      </c>
      <c r="F65" s="16">
        <v>0</v>
      </c>
      <c r="G65" s="13"/>
    </row>
    <row r="66" spans="1:7" ht="16.2" customHeight="1">
      <c r="A66" s="4"/>
      <c r="B66" s="5" t="s">
        <v>56</v>
      </c>
      <c r="C66" s="15">
        <f t="shared" si="1"/>
        <v>163217400</v>
      </c>
      <c r="D66" s="15">
        <f>D12+D48</f>
        <v>160507500</v>
      </c>
      <c r="E66" s="15">
        <f>E12+E48</f>
        <v>2709900</v>
      </c>
      <c r="F66" s="15">
        <f>F12+F48</f>
        <v>0</v>
      </c>
      <c r="G66" s="6"/>
    </row>
    <row r="67" spans="1:7" s="21" customFormat="1" ht="16.2" customHeight="1">
      <c r="A67" s="17">
        <v>40000000</v>
      </c>
      <c r="B67" s="18" t="s">
        <v>57</v>
      </c>
      <c r="C67" s="19">
        <f t="shared" si="1"/>
        <v>73004545</v>
      </c>
      <c r="D67" s="19">
        <f>D68</f>
        <v>72642435</v>
      </c>
      <c r="E67" s="19">
        <f>E68</f>
        <v>362110</v>
      </c>
      <c r="F67" s="19">
        <f>F68</f>
        <v>362110</v>
      </c>
      <c r="G67" s="20"/>
    </row>
    <row r="68" spans="1:7" ht="15.6" customHeight="1">
      <c r="A68" s="4">
        <v>41000000</v>
      </c>
      <c r="B68" s="5" t="s">
        <v>58</v>
      </c>
      <c r="C68" s="15">
        <f t="shared" si="1"/>
        <v>73004545</v>
      </c>
      <c r="D68" s="15">
        <f>D69+D72</f>
        <v>72642435</v>
      </c>
      <c r="E68" s="15">
        <f>E69+E72</f>
        <v>362110</v>
      </c>
      <c r="F68" s="15">
        <f>F69+F72</f>
        <v>362110</v>
      </c>
      <c r="G68" s="6"/>
    </row>
    <row r="69" spans="1:7" ht="16.5" customHeight="1">
      <c r="A69" s="4">
        <v>41030000</v>
      </c>
      <c r="B69" s="5" t="s">
        <v>59</v>
      </c>
      <c r="C69" s="15">
        <f>D69+E69</f>
        <v>68771732</v>
      </c>
      <c r="D69" s="15">
        <f>D70+D71</f>
        <v>68409622</v>
      </c>
      <c r="E69" s="15">
        <f t="shared" ref="E69:F69" si="11">E70+E71</f>
        <v>362110</v>
      </c>
      <c r="F69" s="15">
        <f t="shared" si="11"/>
        <v>362110</v>
      </c>
      <c r="G69" s="6"/>
    </row>
    <row r="70" spans="1:7" s="14" customFormat="1" ht="43.8" customHeight="1">
      <c r="A70" s="12">
        <v>41031400</v>
      </c>
      <c r="B70" s="29" t="s">
        <v>81</v>
      </c>
      <c r="C70" s="16">
        <f>D70+E70</f>
        <v>434532</v>
      </c>
      <c r="D70" s="16">
        <v>72422</v>
      </c>
      <c r="E70" s="16">
        <v>362110</v>
      </c>
      <c r="F70" s="16">
        <v>362110</v>
      </c>
      <c r="G70" s="13"/>
    </row>
    <row r="71" spans="1:7" s="14" customFormat="1" ht="15" customHeight="1">
      <c r="A71" s="12">
        <v>41033900</v>
      </c>
      <c r="B71" s="1" t="s">
        <v>60</v>
      </c>
      <c r="C71" s="16">
        <f>D71+E71</f>
        <v>68337200</v>
      </c>
      <c r="D71" s="16">
        <v>68337200</v>
      </c>
      <c r="E71" s="16">
        <v>0</v>
      </c>
      <c r="F71" s="16">
        <v>0</v>
      </c>
      <c r="G71" s="13"/>
    </row>
    <row r="72" spans="1:7" ht="15.6" customHeight="1">
      <c r="A72" s="4">
        <v>41050000</v>
      </c>
      <c r="B72" s="5" t="s">
        <v>61</v>
      </c>
      <c r="C72" s="15">
        <f>D72+E72</f>
        <v>4232813</v>
      </c>
      <c r="D72" s="15">
        <f>SUM(D73:D76)</f>
        <v>4232813</v>
      </c>
      <c r="E72" s="15">
        <f t="shared" ref="E72:F72" si="12">SUM(E73:E76)</f>
        <v>0</v>
      </c>
      <c r="F72" s="15">
        <f t="shared" si="12"/>
        <v>0</v>
      </c>
      <c r="G72" s="6"/>
    </row>
    <row r="73" spans="1:7" s="14" customFormat="1" ht="28.5" customHeight="1">
      <c r="A73" s="12">
        <v>41051000</v>
      </c>
      <c r="B73" s="22" t="s">
        <v>65</v>
      </c>
      <c r="C73" s="16">
        <f t="shared" si="1"/>
        <v>963300</v>
      </c>
      <c r="D73" s="16">
        <v>963300</v>
      </c>
      <c r="E73" s="16">
        <v>0</v>
      </c>
      <c r="F73" s="16">
        <v>0</v>
      </c>
      <c r="G73" s="13"/>
    </row>
    <row r="74" spans="1:7" s="14" customFormat="1" ht="42" customHeight="1">
      <c r="A74" s="12">
        <v>41051200</v>
      </c>
      <c r="B74" s="1" t="s">
        <v>73</v>
      </c>
      <c r="C74" s="16">
        <f t="shared" si="1"/>
        <v>267072</v>
      </c>
      <c r="D74" s="16">
        <v>267072</v>
      </c>
      <c r="E74" s="16">
        <v>0</v>
      </c>
      <c r="F74" s="16">
        <v>0</v>
      </c>
      <c r="G74" s="13"/>
    </row>
    <row r="75" spans="1:7" s="14" customFormat="1" ht="16.95" customHeight="1">
      <c r="A75" s="12">
        <v>41053900</v>
      </c>
      <c r="B75" s="1" t="s">
        <v>66</v>
      </c>
      <c r="C75" s="16">
        <f>D75+E75</f>
        <v>2258741</v>
      </c>
      <c r="D75" s="16">
        <v>2258741</v>
      </c>
      <c r="E75" s="16">
        <v>0</v>
      </c>
      <c r="F75" s="16">
        <v>0</v>
      </c>
      <c r="G75" s="13"/>
    </row>
    <row r="76" spans="1:7" s="14" customFormat="1" ht="41.4" customHeight="1">
      <c r="A76" s="12">
        <v>41055000</v>
      </c>
      <c r="B76" s="1" t="s">
        <v>74</v>
      </c>
      <c r="C76" s="16">
        <f t="shared" si="1"/>
        <v>743700</v>
      </c>
      <c r="D76" s="16">
        <v>743700</v>
      </c>
      <c r="E76" s="16">
        <v>0</v>
      </c>
      <c r="F76" s="16">
        <v>0</v>
      </c>
      <c r="G76" s="13"/>
    </row>
    <row r="77" spans="1:7">
      <c r="A77" s="7" t="s">
        <v>6</v>
      </c>
      <c r="B77" s="8" t="s">
        <v>62</v>
      </c>
      <c r="C77" s="15">
        <f>D77+E77</f>
        <v>236221945</v>
      </c>
      <c r="D77" s="15">
        <f>D66+D67</f>
        <v>233149935</v>
      </c>
      <c r="E77" s="15">
        <f>E66+E67</f>
        <v>3072010</v>
      </c>
      <c r="F77" s="15">
        <f>F66+F67</f>
        <v>362110</v>
      </c>
      <c r="G77" s="6"/>
    </row>
    <row r="80" spans="1:7" ht="15.6" customHeight="1">
      <c r="A80" s="30" t="s">
        <v>75</v>
      </c>
      <c r="B80" s="30"/>
      <c r="C80" s="30"/>
      <c r="D80" s="30"/>
      <c r="E80" s="30"/>
      <c r="F80" s="30"/>
    </row>
    <row r="83" spans="1:5">
      <c r="A83" s="30" t="s">
        <v>7</v>
      </c>
      <c r="B83" s="30"/>
      <c r="E83" s="2" t="s">
        <v>80</v>
      </c>
    </row>
  </sheetData>
  <mergeCells count="11">
    <mergeCell ref="A80:F80"/>
    <mergeCell ref="A83:B83"/>
    <mergeCell ref="E2:F2"/>
    <mergeCell ref="A5:F5"/>
    <mergeCell ref="A9:A10"/>
    <mergeCell ref="B9:B10"/>
    <mergeCell ref="C9:C10"/>
    <mergeCell ref="D9:D10"/>
    <mergeCell ref="E9:F9"/>
    <mergeCell ref="E4:F4"/>
    <mergeCell ref="A7:B7"/>
  </mergeCells>
  <phoneticPr fontId="0" type="noConversion"/>
  <pageMargins left="1.1811023622047245" right="0.39370078740157483" top="0.78740157480314965" bottom="0.78740157480314965" header="0.59055118110236227" footer="0.31496062992125984"/>
  <pageSetup paperSize="9" scale="70" fitToHeight="3" orientation="portrait" useFirstPageNumber="1" r:id="rId1"/>
  <headerFooter differentFirst="1">
    <oddHeader>&amp;C&amp;"Times New Roman,обычный"&amp;P&amp;R&amp;"Times New Roman,обычный"Продовження додатка 1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2021-06-07T13:10:53Z</cp:lastPrinted>
  <dcterms:created xsi:type="dcterms:W3CDTF">1996-10-08T23:32:33Z</dcterms:created>
  <dcterms:modified xsi:type="dcterms:W3CDTF">2021-06-07T13:32:38Z</dcterms:modified>
</cp:coreProperties>
</file>