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6" sheetId="59" r:id="rId1"/>
  </sheets>
  <definedNames>
    <definedName name="_xlnm.Print_Titles" localSheetId="0">'6'!$9:$11</definedName>
    <definedName name="_xlnm.Print_Area" localSheetId="0">'6'!$A$1:$J$76</definedName>
  </definedNames>
  <calcPr calcId="125725"/>
</workbook>
</file>

<file path=xl/calcChain.xml><?xml version="1.0" encoding="utf-8"?>
<calcChain xmlns="http://schemas.openxmlformats.org/spreadsheetml/2006/main">
  <c r="H32" i="59"/>
  <c r="I32"/>
  <c r="J32"/>
  <c r="G33"/>
  <c r="G32" l="1"/>
  <c r="G31" s="1"/>
  <c r="G34"/>
  <c r="I31"/>
  <c r="H31"/>
  <c r="J31"/>
  <c r="H13"/>
  <c r="H68"/>
  <c r="J13"/>
  <c r="I13"/>
  <c r="G16"/>
  <c r="G48" l="1"/>
  <c r="G26"/>
  <c r="G70" l="1"/>
  <c r="H67"/>
  <c r="I68"/>
  <c r="I67" s="1"/>
  <c r="J68"/>
  <c r="J67" s="1"/>
  <c r="G69"/>
  <c r="G68" l="1"/>
  <c r="G67" s="1"/>
  <c r="G27"/>
  <c r="H58" l="1"/>
  <c r="G30" l="1"/>
  <c r="G22" l="1"/>
  <c r="G14"/>
  <c r="J58" l="1"/>
  <c r="G61"/>
  <c r="G29" l="1"/>
  <c r="H36"/>
  <c r="I36"/>
  <c r="J36"/>
  <c r="I58"/>
  <c r="I57" s="1"/>
  <c r="H57"/>
  <c r="J57"/>
  <c r="G62"/>
  <c r="G53"/>
  <c r="G39"/>
  <c r="G19"/>
  <c r="G15"/>
  <c r="G17"/>
  <c r="G18"/>
  <c r="G20" l="1"/>
  <c r="H35"/>
  <c r="I55"/>
  <c r="J55"/>
  <c r="H55"/>
  <c r="I35"/>
  <c r="J35"/>
  <c r="G45" l="1"/>
  <c r="G66" l="1"/>
  <c r="G65"/>
  <c r="G64"/>
  <c r="G63"/>
  <c r="G60"/>
  <c r="G59"/>
  <c r="G56"/>
  <c r="J54"/>
  <c r="I54"/>
  <c r="H54"/>
  <c r="G52"/>
  <c r="G51"/>
  <c r="G50"/>
  <c r="G49"/>
  <c r="G47"/>
  <c r="G46"/>
  <c r="G44"/>
  <c r="G43"/>
  <c r="G42"/>
  <c r="G41"/>
  <c r="G40"/>
  <c r="G38"/>
  <c r="G37"/>
  <c r="G28"/>
  <c r="G13" s="1"/>
  <c r="G25"/>
  <c r="G24"/>
  <c r="G23"/>
  <c r="G21"/>
  <c r="J12"/>
  <c r="J71" s="1"/>
  <c r="I12"/>
  <c r="H12"/>
  <c r="H71" s="1"/>
  <c r="G35" l="1"/>
  <c r="I71"/>
  <c r="G36"/>
  <c r="G58"/>
  <c r="G57" s="1"/>
  <c r="G55"/>
  <c r="G54" s="1"/>
  <c r="G12"/>
  <c r="G71" s="1"/>
</calcChain>
</file>

<file path=xl/sharedStrings.xml><?xml version="1.0" encoding="utf-8"?>
<sst xmlns="http://schemas.openxmlformats.org/spreadsheetml/2006/main" count="291" uniqueCount="249">
  <si>
    <t>0490</t>
  </si>
  <si>
    <t>0731</t>
  </si>
  <si>
    <t>1040</t>
  </si>
  <si>
    <t>0620</t>
  </si>
  <si>
    <t>0810</t>
  </si>
  <si>
    <t>0456</t>
  </si>
  <si>
    <t>0540</t>
  </si>
  <si>
    <t>0133</t>
  </si>
  <si>
    <t>0921</t>
  </si>
  <si>
    <t>1030</t>
  </si>
  <si>
    <t>1060</t>
  </si>
  <si>
    <t>1090</t>
  </si>
  <si>
    <t>1010</t>
  </si>
  <si>
    <t>0828</t>
  </si>
  <si>
    <t>0180</t>
  </si>
  <si>
    <t>Виконавчий комітет Вугледарської міської ради</t>
  </si>
  <si>
    <t>Міський відділ освіти</t>
  </si>
  <si>
    <t>до рішення міської ради</t>
  </si>
  <si>
    <t>Загальний фонд</t>
  </si>
  <si>
    <t>Спеціальний фонд</t>
  </si>
  <si>
    <t>Вугледарське міське управління соціального захисту населення</t>
  </si>
  <si>
    <t>1000000</t>
  </si>
  <si>
    <t>1010000</t>
  </si>
  <si>
    <t>2010</t>
  </si>
  <si>
    <t>4060</t>
  </si>
  <si>
    <t>1050</t>
  </si>
  <si>
    <t>Організація та проведення громадських робіт</t>
  </si>
  <si>
    <t>Вугледарський міський відділ культури і туризму</t>
  </si>
  <si>
    <t>6030</t>
  </si>
  <si>
    <t>3160</t>
  </si>
  <si>
    <t>Начальник Вугледарського міського фінансового управління</t>
  </si>
  <si>
    <t>Організація благоустрою населених пунктів</t>
  </si>
  <si>
    <t>7680</t>
  </si>
  <si>
    <t>0600000</t>
  </si>
  <si>
    <t>0610000</t>
  </si>
  <si>
    <t>0800000</t>
  </si>
  <si>
    <t>0810000</t>
  </si>
  <si>
    <t>0813160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</si>
  <si>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</si>
  <si>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</si>
  <si>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3700000</t>
  </si>
  <si>
    <t>3710000</t>
  </si>
  <si>
    <t>0200000</t>
  </si>
  <si>
    <t>0210000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</si>
  <si>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</si>
  <si>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3210</t>
  </si>
  <si>
    <t>0813210</t>
  </si>
  <si>
    <t>0217680</t>
  </si>
  <si>
    <t>8330</t>
  </si>
  <si>
    <t>Інша діяльність у сфері екології та охорони природних ресурсів</t>
  </si>
  <si>
    <t>2</t>
  </si>
  <si>
    <t>3</t>
  </si>
  <si>
    <t>0763</t>
  </si>
  <si>
    <t>0213112</t>
  </si>
  <si>
    <t>3112</t>
  </si>
  <si>
    <t>Заходи державної політики з питань дітей та їх соціального захисту</t>
  </si>
  <si>
    <t>3121</t>
  </si>
  <si>
    <t xml:space="preserve">Утримання та забезпечення діяльності центрів соціальних служб для сім'ї, дітей та молоді </t>
  </si>
  <si>
    <t>0213131</t>
  </si>
  <si>
    <t>3131</t>
  </si>
  <si>
    <t>Здійснення заходів та реалізація проектів на виконання Державної цільової соціальної програми «Молодь України»</t>
  </si>
  <si>
    <t>0213133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</si>
  <si>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</si>
  <si>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</si>
  <si>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</si>
  <si>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</si>
  <si>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3242</t>
  </si>
  <si>
    <t>Інші заходи у сфері соціального захисту і соціального забезпечення</t>
  </si>
  <si>
    <t>0215011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</si>
  <si>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</si>
  <si>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</si>
  <si>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</si>
  <si>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</si>
  <si>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</si>
  <si>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</si>
  <si>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</si>
  <si>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</si>
  <si>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7461</t>
  </si>
  <si>
    <t>0217693</t>
  </si>
  <si>
    <t>7693</t>
  </si>
  <si>
    <t>Інші заходи, пов'язані з економічною діяльністю</t>
  </si>
  <si>
    <t>8312</t>
  </si>
  <si>
    <t>0512</t>
  </si>
  <si>
    <t>Утилізація відходів</t>
  </si>
  <si>
    <t>0813031</t>
  </si>
  <si>
    <t>3031</t>
  </si>
  <si>
    <t xml:space="preserve">Надання інших пільг окремим категоріям громадян відповідно до законодавства </t>
  </si>
  <si>
    <t>0813032</t>
  </si>
  <si>
    <t>3032</t>
  </si>
  <si>
    <t>1070</t>
  </si>
  <si>
    <t>Надання пільг окремим категоріям громадян з оплати послуг зв'язку</t>
  </si>
  <si>
    <t>0813180</t>
  </si>
  <si>
    <t>3180</t>
  </si>
  <si>
    <t>0813242</t>
  </si>
  <si>
    <t>0813171</t>
  </si>
  <si>
    <t>3171</t>
  </si>
  <si>
    <t>0813050</t>
  </si>
  <si>
    <t>3050</t>
  </si>
  <si>
    <t>0813090</t>
  </si>
  <si>
    <t>3090</t>
  </si>
  <si>
    <t>0813172</t>
  </si>
  <si>
    <t>3172</t>
  </si>
  <si>
    <t>Усього</t>
  </si>
  <si>
    <t>(грн.)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</si>
  <si>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</si>
  <si>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</si>
  <si>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</si>
  <si>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усього</t>
  </si>
  <si>
    <t>Утримання  та розвиток автомобільних доріг та дорожньої інфраструктури за рахунок коштів місцевого бюджету</t>
  </si>
  <si>
    <t>1</t>
  </si>
  <si>
    <t>УСЬОГО</t>
  </si>
  <si>
    <t>0212152</t>
  </si>
  <si>
    <t>2152</t>
  </si>
  <si>
    <t>Інші програми та заходи у сфері охорони здоров'я</t>
  </si>
  <si>
    <t>0813140</t>
  </si>
  <si>
    <t>1200000</t>
  </si>
  <si>
    <t>Управління міського господарства Вугледарської міської ради</t>
  </si>
  <si>
    <t>1210000</t>
  </si>
  <si>
    <t>1213210</t>
  </si>
  <si>
    <t>1216030</t>
  </si>
  <si>
    <t>1218312</t>
  </si>
  <si>
    <t>1218330</t>
  </si>
  <si>
    <t>1217670</t>
  </si>
  <si>
    <t>7670</t>
  </si>
  <si>
    <t>Внески до статутного капіталу суб'єктів господарювання</t>
  </si>
  <si>
    <t>0210180</t>
  </si>
  <si>
    <t>Інша діяльність у сфері державного управління</t>
  </si>
  <si>
    <t>1217461</t>
  </si>
  <si>
    <t>Вугледарське міське фінансове управління</t>
  </si>
  <si>
    <t>Додаток 6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</si>
  <si>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</si>
  <si>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</si>
  <si>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Молодь. Сім’я</t>
  </si>
  <si>
    <t>Багатопрофільна стаціонарна медична допомога населенню</t>
  </si>
  <si>
    <t>Членські внески до асоціацій органів місцевого самоврядування</t>
  </si>
  <si>
    <t>Забезпечення членства Вугледарської міської ради в Асоціаціях</t>
  </si>
  <si>
    <t>Соціальний захист населення</t>
  </si>
  <si>
    <t>Пільгове медичне обслуговування осіб, які постраждали внаслідок Чорнобильської катастрофи</t>
  </si>
  <si>
    <t>Видатки на поховання учасників бойових дій та осіб з інвалідністю внаслідок війни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</si>
  <si>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</si>
  <si>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Встановлення телефонів особам з інвалідністю І і ІІ груп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</si>
  <si>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</si>
  <si>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Соціальна підтримка сім’ї, дітей та молоді</t>
  </si>
  <si>
    <t>Одноразова матеріальна допомога окремим категоріям громадян</t>
  </si>
  <si>
    <t>Надання матеріальної допомоги сім’ям на лікування дітей з інвалідністю до 18 років</t>
  </si>
  <si>
    <t>Культура і мистецтво</t>
  </si>
  <si>
    <t>Збільшення статутного капіталу комунального підприємства «Благоустрій» Вугледарської міської ради</t>
  </si>
  <si>
    <t>Інші субвенції з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</si>
  <si>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</si>
  <si>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</si>
  <si>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05512000000</t>
  </si>
  <si>
    <t>(код бюджету)</t>
  </si>
  <si>
    <t>Код Програмної класифікації видатків та кредитування місцевого бюджету</t>
  </si>
  <si>
    <t>Збільшення статутного капіталу комунального підприємства «Водоканал" Вугледарської міської ради</t>
  </si>
  <si>
    <t>Захист прав дітей-сиріт та дітей, позбавлених батьківського піклування</t>
  </si>
  <si>
    <t>0833121</t>
  </si>
  <si>
    <t>0833242</t>
  </si>
  <si>
    <t>0212010</t>
  </si>
  <si>
    <t xml:space="preserve">Оздоровлення та відпочинок дітей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</si>
  <si>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</si>
  <si>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</si>
  <si>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</si>
  <si>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</si>
  <si>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</si>
  <si>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</si>
  <si>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</si>
  <si>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1217640</t>
  </si>
  <si>
    <t>7640</t>
  </si>
  <si>
    <t>0470</t>
  </si>
  <si>
    <t>Заходи з енергозбереження</t>
  </si>
  <si>
    <t>Розподіл витрат міського бюджету на реалізацію місцевих/регіональних програм у 2021 році</t>
  </si>
  <si>
    <t>Допомога на поховання деяких категорій осіб</t>
  </si>
  <si>
    <t xml:space="preserve">Підтримка Комунального некомерційного підприємства "Лікувально-профілактична установа Центральна міська лікарня Вугледарської міської ради" </t>
  </si>
  <si>
    <t>20.11.2020 №7/62-8</t>
  </si>
  <si>
    <t>20.11.2020 №7/62-7</t>
  </si>
  <si>
    <t>Фізична культура та спорт у Вугледарській міській територіальні громаді</t>
  </si>
  <si>
    <t xml:space="preserve">Грошова винагорода провідним спортсменам та тренерам Вугледарської міської територіальної громади </t>
  </si>
  <si>
    <t>Енергосервіс: облік, контроль, економія</t>
  </si>
  <si>
    <t>Природоохоронні заходи на 2021 рік Вугледарської міської  територіальної громади</t>
  </si>
  <si>
    <t>Про організацію та фінансування громадських робіт у Вугледарській міській  територіальній громаді на 2021 рік</t>
  </si>
  <si>
    <t>Про організацію та фінансування громадських робіт у Вугледарській міській територіальній громаді на 2021 рік</t>
  </si>
  <si>
    <t>Організація благоустрою території  Вугледарської міської територіальної громади</t>
  </si>
  <si>
    <t>Забезпечення посвідченнями батьків багатодітних сімей і дітей з багатодітних сімей на 2021 рік</t>
  </si>
  <si>
    <t>Заохочення обдарованих дітей та молоді м.Вугледара на 2021-2023 роки</t>
  </si>
  <si>
    <t>Розвиток та фінансова підтримка комунального некомерційного підприємства «Центр первинної медико-санітарної допомоги Вугледарської міської ради»</t>
  </si>
  <si>
    <t>11.12.2020 №7/63-10</t>
  </si>
  <si>
    <t>Розподіл витрат міського бюджету на реалізацію місцевих/регіональних програм у 2021 році, підготовлений Вугледарським міським фінансовим упрвлінням</t>
  </si>
  <si>
    <t>Висвітлення діяльності Вугледарської міської ради та іі виконавчих органів друкованими засобами масової інформації</t>
  </si>
  <si>
    <t>1021</t>
  </si>
  <si>
    <t>0611021</t>
  </si>
  <si>
    <t>Надання загальної середньої освіти закладами загальної середньої освіти</t>
  </si>
  <si>
    <t>22.12.2020 №7/64-49</t>
  </si>
  <si>
    <t>22.12.2020 №7/64-12</t>
  </si>
  <si>
    <t>22.12.2020 №7/64-5</t>
  </si>
  <si>
    <t>22.12.2020 №7/64-14</t>
  </si>
  <si>
    <t>22.12.2020 №7/64-13</t>
  </si>
  <si>
    <t>22.12.2020 №7/64-10</t>
  </si>
  <si>
    <t>22.12.2020 №7/64-11</t>
  </si>
  <si>
    <t>22.12.2020 №7/64-46</t>
  </si>
  <si>
    <t>22.12.2020 №7/64-16</t>
  </si>
  <si>
    <t>22.12.2020 №7/64-17</t>
  </si>
  <si>
    <t>22.12.2020 №7/64-18</t>
  </si>
  <si>
    <t>22.12.2020 №7/64-15</t>
  </si>
  <si>
    <t>22.12.2020 №7/64-20</t>
  </si>
  <si>
    <t>22.12.2020 №7/64-23</t>
  </si>
  <si>
    <t>0217361</t>
  </si>
  <si>
    <t>7361</t>
  </si>
  <si>
    <t>Співфінансування інвестиційних проєктів, що реалізуються за рахунок коштів державного фонду регіонального розвитку</t>
  </si>
  <si>
    <t>Будівництво Центру надання адміністративних і соціальних послуг міста Вугледара</t>
  </si>
  <si>
    <t>20.03.2020 № 7/56-3 (зі змінами)</t>
  </si>
  <si>
    <t>3719770</t>
  </si>
  <si>
    <t>9770</t>
  </si>
  <si>
    <t>Передача субвенції з міського бюджету Мар'їнській територіальній громаді на здійснення видатків закладами охорони здоров'я, що надають первинну медичну допомогу</t>
  </si>
  <si>
    <t>0217130</t>
  </si>
  <si>
    <t>7130</t>
  </si>
  <si>
    <t>0421</t>
  </si>
  <si>
    <t>Здійснення заходів із землеустрою</t>
  </si>
  <si>
    <t>Розробка проекту землеустрою щодо встановлення (зміни) меж міста Вугледара Донецької області (погодження проекту землеустрою та державна експертиза землевпорядної документації)</t>
  </si>
  <si>
    <t>22.12.2020 №7/64-19 (зі змінами)</t>
  </si>
  <si>
    <t>22.12.2020 №7/64-21 (зі змінами)</t>
  </si>
  <si>
    <t>22.12.2020 №7/64-22 (зі змінами)</t>
  </si>
  <si>
    <t>0813191</t>
  </si>
  <si>
    <t>3191</t>
  </si>
  <si>
    <t>Інші видатки на соціальний захист ветеранів війни та праці</t>
  </si>
  <si>
    <t>Ветеран</t>
  </si>
  <si>
    <t>Світлана ЧУПЕЙДА</t>
  </si>
  <si>
    <t>7366</t>
  </si>
  <si>
    <t>Реалізація проектів в рамках Надзвичайної кредитної програми для відновлення України</t>
  </si>
  <si>
    <t>0217366</t>
  </si>
  <si>
    <t>22.12.2020 №7/64-31 (зі змінами)</t>
  </si>
  <si>
    <t>19.03.2021 №7/67-49</t>
  </si>
  <si>
    <t>Передача субвенцій обласному бюджету з міського бюджету на здійснення видатків комунальними некомерційними підприємствами</t>
  </si>
  <si>
    <t>19.03.2021 № 7/67-45</t>
  </si>
  <si>
    <t>22.12.2020 №7/64-4 (зі змінами)</t>
  </si>
  <si>
    <t>22.01.2021 № 7/65-9 (зі змінами)</t>
  </si>
  <si>
    <t>22.12.2020 №7/64-47 (зі змінами)</t>
  </si>
  <si>
    <t>19.03.2021 № 7/67-10</t>
  </si>
  <si>
    <t>22.12.2020 №7/64-8 (зі змінами)</t>
  </si>
  <si>
    <t>16.04.2021 №7/68-25</t>
  </si>
  <si>
    <t>0613210</t>
  </si>
  <si>
    <t>22.12.2020 №7/64-3 (зі змінами)</t>
  </si>
  <si>
    <t>Оплата комунальних послуг та енергоносіїв комунального некомерційного підприємства «Центр первинної медико-санітарної допомоги Вугледарської міської ради" для забезпечення надання медичних послуг за програмою державних гарантій медичного обслуговування населення</t>
  </si>
  <si>
    <t>22.12.2020 №7/64-9 (зі змінами)</t>
  </si>
  <si>
    <t>Проведення стратегічної екологічної оцінки "Програми економічного соціального розвитку Вугледарської міської територіальної громади на 2021 рік"</t>
  </si>
  <si>
    <t>Утримання та розвиток автомобільних доріг та дорожньої інфраструктури Вугледарської міської територіальної громади</t>
  </si>
  <si>
    <t>22.12.2020 №7/64-7 (зі змінами)</t>
  </si>
  <si>
    <t>Шкільний автобус</t>
  </si>
  <si>
    <t>проєкт</t>
  </si>
  <si>
    <t>(в редакції рішення міської ради від 04.06.2021 № 7/71-22)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</si>
</sst>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7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9">
    <xf numFmtId="0" fontId="0" fillId="0" borderId="0" xfId="0"/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2" fillId="0" borderId="0" xfId="0" applyNumberFormat="1" applyFont="1" applyFill="1"/>
    <xf numFmtId="0" fontId="4" fillId="0" borderId="0" xfId="0" applyFont="1" applyFill="1" applyAlignment="1">
      <alignment horizontal="justify" vertical="top" wrapText="1"/>
    </xf>
    <xf numFmtId="0" fontId="2" fillId="0" borderId="0" xfId="0" applyFont="1" applyFill="1" applyAlignment="1">
      <alignment vertical="top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165" fontId="2" fillId="0" borderId="0" xfId="0" applyNumberFormat="1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justify" vertical="top" wrapText="1"/>
    </xf>
    <xf numFmtId="0" fontId="5" fillId="0" borderId="0" xfId="0" applyFont="1" applyFill="1"/>
    <xf numFmtId="2" fontId="2" fillId="0" borderId="0" xfId="0" applyNumberFormat="1" applyFont="1" applyFill="1" applyAlignment="1">
      <alignment vertical="top"/>
    </xf>
    <xf numFmtId="0" fontId="2" fillId="0" borderId="1" xfId="0" applyFont="1" applyFill="1" applyBorder="1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0" xfId="1" applyFont="1" applyFill="1" applyAlignment="1"/>
    <xf numFmtId="0" fontId="2" fillId="0" borderId="0" xfId="1" applyFont="1" applyFill="1" applyAlignment="1">
      <alignment wrapText="1"/>
    </xf>
    <xf numFmtId="49" fontId="1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5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2" fontId="1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horizontal="center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166" fontId="1" fillId="0" borderId="1" xfId="0" applyNumberFormat="1" applyFont="1" applyFill="1" applyBorder="1" applyAlignment="1">
      <alignment horizontal="right" vertical="top" wrapText="1"/>
    </xf>
    <xf numFmtId="166" fontId="1" fillId="0" borderId="1" xfId="0" applyNumberFormat="1" applyFont="1" applyFill="1" applyBorder="1" applyAlignment="1">
      <alignment vertical="top" wrapText="1"/>
    </xf>
    <xf numFmtId="49" fontId="2" fillId="0" borderId="0" xfId="0" applyNumberFormat="1" applyFont="1" applyFill="1" applyAlignment="1"/>
    <xf numFmtId="49" fontId="2" fillId="0" borderId="0" xfId="0" applyNumberFormat="1" applyFont="1" applyFill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justify"/>
    </xf>
    <xf numFmtId="0" fontId="2" fillId="0" borderId="3" xfId="0" applyFont="1" applyFill="1" applyBorder="1" applyAlignment="1">
      <alignment horizontal="justify" vertical="top" wrapText="1"/>
    </xf>
    <xf numFmtId="166" fontId="1" fillId="0" borderId="3" xfId="0" applyNumberFormat="1" applyFont="1" applyFill="1" applyBorder="1" applyAlignment="1">
      <alignment vertical="top" wrapText="1"/>
    </xf>
    <xf numFmtId="0" fontId="2" fillId="0" borderId="0" xfId="1" applyFont="1" applyFill="1" applyAlignment="1">
      <alignment vertical="top" wrapText="1"/>
    </xf>
    <xf numFmtId="49" fontId="6" fillId="0" borderId="0" xfId="1" applyNumberFormat="1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166" fontId="1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justify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0" xfId="1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justify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2" fillId="0" borderId="0" xfId="1" applyFont="1" applyFill="1" applyAlignment="1">
      <alignment horizontal="left"/>
    </xf>
    <xf numFmtId="0" fontId="1" fillId="0" borderId="4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0" xfId="1" applyNumberFormat="1" applyFont="1" applyFill="1" applyAlignment="1">
      <alignment horizontal="left" vertical="top"/>
    </xf>
    <xf numFmtId="0" fontId="1" fillId="0" borderId="1" xfId="0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O78"/>
  <sheetViews>
    <sheetView tabSelected="1" view="pageBreakPreview" topLeftCell="C1" zoomScale="93" zoomScaleSheetLayoutView="93" workbookViewId="0">
      <selection activeCell="K71" sqref="K71"/>
    </sheetView>
  </sheetViews>
  <sheetFormatPr defaultColWidth="9.109375" defaultRowHeight="13.2"/>
  <cols>
    <col min="1" max="1" width="12.109375" style="33" customWidth="1"/>
    <col min="2" max="2" width="11.6640625" style="33" customWidth="1"/>
    <col min="3" max="3" width="11.33203125" style="9" customWidth="1"/>
    <col min="4" max="4" width="58.88671875" style="10" customWidth="1"/>
    <col min="5" max="5" width="58.44140625" style="7" customWidth="1"/>
    <col min="6" max="6" width="18" style="7" customWidth="1"/>
    <col min="7" max="7" width="13.6640625" style="7" customWidth="1"/>
    <col min="8" max="8" width="12.88671875" style="7" customWidth="1"/>
    <col min="9" max="9" width="13.109375" style="7" customWidth="1"/>
    <col min="10" max="10" width="13" style="7" customWidth="1"/>
    <col min="11" max="11" width="13.33203125" style="7" bestFit="1" customWidth="1"/>
    <col min="12" max="12" width="8" style="7" customWidth="1"/>
    <col min="13" max="13" width="8.109375" style="7" customWidth="1"/>
    <col min="14" max="14" width="11" style="7" customWidth="1"/>
    <col min="15" max="16384" width="9.109375" style="7"/>
  </cols>
  <sheetData>
    <row r="1" spans="1:15" ht="13.8">
      <c r="C1" s="13"/>
      <c r="D1" s="29"/>
      <c r="E1" s="6"/>
      <c r="F1" s="6"/>
      <c r="H1" s="21" t="s">
        <v>129</v>
      </c>
      <c r="I1" s="21"/>
      <c r="J1" s="21"/>
    </row>
    <row r="2" spans="1:15" ht="19.95" customHeight="1">
      <c r="C2" s="13"/>
      <c r="D2" s="29"/>
      <c r="E2" s="6"/>
      <c r="F2" s="6"/>
      <c r="H2" s="21" t="s">
        <v>17</v>
      </c>
      <c r="I2" s="21"/>
      <c r="J2" s="21"/>
    </row>
    <row r="3" spans="1:15" ht="13.8">
      <c r="C3" s="13"/>
      <c r="D3" s="29"/>
      <c r="E3" s="6"/>
      <c r="F3" s="6"/>
      <c r="G3" s="6"/>
      <c r="H3" s="84" t="s">
        <v>191</v>
      </c>
      <c r="I3" s="84"/>
      <c r="J3" s="84"/>
      <c r="K3" s="84"/>
    </row>
    <row r="4" spans="1:15" ht="33.6" customHeight="1">
      <c r="C4" s="54"/>
      <c r="D4" s="54"/>
      <c r="E4" s="54"/>
      <c r="F4" s="54"/>
      <c r="G4" s="54"/>
      <c r="H4" s="77" t="s">
        <v>248</v>
      </c>
      <c r="I4" s="77"/>
      <c r="J4" s="77"/>
      <c r="K4" s="63"/>
      <c r="L4" s="54"/>
      <c r="M4" s="54"/>
      <c r="N4" s="54"/>
      <c r="O4" s="54"/>
    </row>
    <row r="5" spans="1:15" s="6" customFormat="1" ht="15" customHeight="1">
      <c r="A5" s="90" t="s">
        <v>170</v>
      </c>
      <c r="B5" s="90"/>
      <c r="C5" s="90"/>
      <c r="D5" s="90"/>
      <c r="E5" s="90"/>
      <c r="F5" s="90"/>
      <c r="G5" s="90"/>
      <c r="H5" s="90"/>
      <c r="I5" s="90"/>
      <c r="J5" s="90"/>
      <c r="K5" s="54"/>
      <c r="L5" s="54"/>
      <c r="M5" s="54"/>
      <c r="N5" s="54"/>
      <c r="O5" s="54"/>
    </row>
    <row r="6" spans="1:15" s="6" customFormat="1" ht="15" customHeight="1">
      <c r="A6" s="64" t="s">
        <v>150</v>
      </c>
      <c r="B6" s="53"/>
      <c r="C6" s="56"/>
      <c r="D6" s="56"/>
      <c r="E6" s="56"/>
      <c r="F6" s="56"/>
      <c r="G6" s="56"/>
      <c r="H6" s="56"/>
      <c r="I6" s="56"/>
      <c r="J6" s="56"/>
      <c r="K6" s="54"/>
      <c r="L6" s="54"/>
      <c r="M6" s="54"/>
      <c r="N6" s="54"/>
      <c r="O6" s="54"/>
    </row>
    <row r="7" spans="1:15" ht="13.8">
      <c r="A7" s="96" t="s">
        <v>151</v>
      </c>
      <c r="B7" s="96"/>
      <c r="C7" s="13"/>
      <c r="D7" s="34"/>
      <c r="E7" s="6"/>
      <c r="F7" s="6"/>
      <c r="G7" s="6"/>
      <c r="H7" s="6"/>
      <c r="I7" s="6"/>
      <c r="J7" s="6"/>
    </row>
    <row r="8" spans="1:15" ht="13.8">
      <c r="C8" s="13"/>
      <c r="D8" s="29"/>
      <c r="E8" s="6"/>
      <c r="F8" s="6"/>
      <c r="G8" s="6"/>
      <c r="H8" s="6"/>
      <c r="I8" s="6"/>
      <c r="J8" s="22" t="s">
        <v>103</v>
      </c>
    </row>
    <row r="9" spans="1:15" ht="20.25" customHeight="1">
      <c r="A9" s="78" t="s">
        <v>152</v>
      </c>
      <c r="B9" s="78" t="s">
        <v>148</v>
      </c>
      <c r="C9" s="78" t="s">
        <v>106</v>
      </c>
      <c r="D9" s="92" t="s">
        <v>149</v>
      </c>
      <c r="E9" s="92" t="s">
        <v>130</v>
      </c>
      <c r="F9" s="92" t="s">
        <v>131</v>
      </c>
      <c r="G9" s="92" t="s">
        <v>102</v>
      </c>
      <c r="H9" s="92" t="s">
        <v>18</v>
      </c>
      <c r="I9" s="94" t="s">
        <v>19</v>
      </c>
      <c r="J9" s="95"/>
    </row>
    <row r="10" spans="1:15" ht="82.2" customHeight="1">
      <c r="A10" s="91"/>
      <c r="B10" s="91"/>
      <c r="C10" s="91"/>
      <c r="D10" s="93"/>
      <c r="E10" s="93"/>
      <c r="F10" s="93"/>
      <c r="G10" s="93"/>
      <c r="H10" s="93"/>
      <c r="I10" s="35" t="s">
        <v>107</v>
      </c>
      <c r="J10" s="35" t="s">
        <v>104</v>
      </c>
    </row>
    <row r="11" spans="1:15" ht="15.75" customHeight="1">
      <c r="A11" s="57" t="s">
        <v>109</v>
      </c>
      <c r="B11" s="57" t="s">
        <v>50</v>
      </c>
      <c r="C11" s="57" t="s">
        <v>51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36">
        <v>9</v>
      </c>
      <c r="J11" s="36">
        <v>10</v>
      </c>
    </row>
    <row r="12" spans="1:15" s="15" customFormat="1" ht="18.75" customHeight="1">
      <c r="A12" s="8" t="s">
        <v>42</v>
      </c>
      <c r="B12" s="8"/>
      <c r="C12" s="37"/>
      <c r="D12" s="4" t="s">
        <v>15</v>
      </c>
      <c r="E12" s="38"/>
      <c r="F12" s="38"/>
      <c r="G12" s="50">
        <f>G13</f>
        <v>13622363</v>
      </c>
      <c r="H12" s="50">
        <f>H13</f>
        <v>9381600</v>
      </c>
      <c r="I12" s="50">
        <f>I13</f>
        <v>4240763</v>
      </c>
      <c r="J12" s="50">
        <f>J13</f>
        <v>4240763</v>
      </c>
      <c r="K12" s="20"/>
    </row>
    <row r="13" spans="1:15" s="15" customFormat="1" ht="18.75" customHeight="1">
      <c r="A13" s="8" t="s">
        <v>43</v>
      </c>
      <c r="B13" s="8"/>
      <c r="C13" s="37"/>
      <c r="D13" s="4" t="s">
        <v>15</v>
      </c>
      <c r="E13" s="4"/>
      <c r="F13" s="4"/>
      <c r="G13" s="50">
        <f>SUM(G14:G30)</f>
        <v>13622363</v>
      </c>
      <c r="H13" s="50">
        <f>SUM(H14:H30)</f>
        <v>9381600</v>
      </c>
      <c r="I13" s="50">
        <f>SUM(I14:I30)</f>
        <v>4240763</v>
      </c>
      <c r="J13" s="50">
        <f>SUM(J14:J30)</f>
        <v>4240763</v>
      </c>
      <c r="K13" s="27"/>
    </row>
    <row r="14" spans="1:15" s="40" customFormat="1" ht="29.4" customHeight="1">
      <c r="A14" s="1" t="s">
        <v>125</v>
      </c>
      <c r="B14" s="2" t="s">
        <v>14</v>
      </c>
      <c r="C14" s="2" t="s">
        <v>7</v>
      </c>
      <c r="D14" s="3" t="s">
        <v>126</v>
      </c>
      <c r="E14" s="3" t="s">
        <v>182</v>
      </c>
      <c r="F14" s="3" t="s">
        <v>192</v>
      </c>
      <c r="G14" s="51">
        <f t="shared" ref="G14:G19" si="0">H14+I14</f>
        <v>10000</v>
      </c>
      <c r="H14" s="51">
        <v>10000</v>
      </c>
      <c r="I14" s="51"/>
      <c r="J14" s="51"/>
      <c r="K14" s="46"/>
    </row>
    <row r="15" spans="1:15" s="40" customFormat="1" ht="17.399999999999999" customHeight="1">
      <c r="A15" s="1" t="s">
        <v>157</v>
      </c>
      <c r="B15" s="1" t="s">
        <v>23</v>
      </c>
      <c r="C15" s="1" t="s">
        <v>1</v>
      </c>
      <c r="D15" s="3" t="s">
        <v>133</v>
      </c>
      <c r="E15" s="86" t="s">
        <v>133</v>
      </c>
      <c r="F15" s="86" t="s">
        <v>237</v>
      </c>
      <c r="G15" s="51">
        <f t="shared" si="0"/>
        <v>1724000</v>
      </c>
      <c r="H15" s="51">
        <v>1724000</v>
      </c>
      <c r="I15" s="51"/>
      <c r="J15" s="51"/>
      <c r="K15" s="46"/>
    </row>
    <row r="16" spans="1:15" s="40" customFormat="1" ht="26.4" customHeight="1">
      <c r="A16" s="1" t="s">
        <v>228</v>
      </c>
      <c r="B16" s="2" t="s">
        <v>226</v>
      </c>
      <c r="C16" s="2" t="s">
        <v>0</v>
      </c>
      <c r="D16" s="3" t="s">
        <v>227</v>
      </c>
      <c r="E16" s="88"/>
      <c r="F16" s="88"/>
      <c r="G16" s="51">
        <f t="shared" si="0"/>
        <v>434532</v>
      </c>
      <c r="H16" s="51"/>
      <c r="I16" s="51">
        <v>434532</v>
      </c>
      <c r="J16" s="51">
        <v>434532</v>
      </c>
      <c r="K16" s="46"/>
    </row>
    <row r="17" spans="1:11" s="40" customFormat="1" ht="66.599999999999994" customHeight="1">
      <c r="A17" s="1" t="s">
        <v>159</v>
      </c>
      <c r="B17" s="1" t="s">
        <v>160</v>
      </c>
      <c r="C17" s="1" t="s">
        <v>161</v>
      </c>
      <c r="D17" s="3" t="s">
        <v>162</v>
      </c>
      <c r="E17" s="3" t="s">
        <v>241</v>
      </c>
      <c r="F17" s="67" t="s">
        <v>240</v>
      </c>
      <c r="G17" s="51">
        <f t="shared" si="0"/>
        <v>983000</v>
      </c>
      <c r="H17" s="51">
        <v>983000</v>
      </c>
      <c r="I17" s="51"/>
      <c r="J17" s="51"/>
      <c r="K17" s="46"/>
    </row>
    <row r="18" spans="1:11" s="40" customFormat="1" ht="41.4" customHeight="1">
      <c r="A18" s="80" t="s">
        <v>111</v>
      </c>
      <c r="B18" s="80" t="s">
        <v>112</v>
      </c>
      <c r="C18" s="80" t="s">
        <v>52</v>
      </c>
      <c r="D18" s="82" t="s">
        <v>113</v>
      </c>
      <c r="E18" s="3" t="s">
        <v>172</v>
      </c>
      <c r="F18" s="3" t="s">
        <v>245</v>
      </c>
      <c r="G18" s="51">
        <f t="shared" si="0"/>
        <v>3955400</v>
      </c>
      <c r="H18" s="51">
        <v>3955400</v>
      </c>
      <c r="I18" s="51"/>
      <c r="J18" s="51"/>
      <c r="K18" s="46"/>
    </row>
    <row r="19" spans="1:11" s="40" customFormat="1" ht="42.6" customHeight="1">
      <c r="A19" s="81"/>
      <c r="B19" s="81"/>
      <c r="C19" s="81"/>
      <c r="D19" s="83"/>
      <c r="E19" s="3" t="s">
        <v>184</v>
      </c>
      <c r="F19" s="3" t="s">
        <v>233</v>
      </c>
      <c r="G19" s="51">
        <f t="shared" si="0"/>
        <v>2352200</v>
      </c>
      <c r="H19" s="51">
        <v>2352200</v>
      </c>
      <c r="I19" s="51"/>
      <c r="J19" s="51"/>
      <c r="K19" s="46"/>
    </row>
    <row r="20" spans="1:11" s="40" customFormat="1" ht="17.399999999999999" customHeight="1">
      <c r="A20" s="1" t="s">
        <v>53</v>
      </c>
      <c r="B20" s="2" t="s">
        <v>54</v>
      </c>
      <c r="C20" s="2" t="s">
        <v>2</v>
      </c>
      <c r="D20" s="3" t="s">
        <v>55</v>
      </c>
      <c r="E20" s="3" t="s">
        <v>154</v>
      </c>
      <c r="F20" s="3" t="s">
        <v>193</v>
      </c>
      <c r="G20" s="51">
        <f t="shared" ref="G20:G30" si="1">H20+I20</f>
        <v>20000</v>
      </c>
      <c r="H20" s="51">
        <v>20000</v>
      </c>
      <c r="I20" s="51"/>
      <c r="J20" s="51"/>
      <c r="K20" s="46"/>
    </row>
    <row r="21" spans="1:11" s="40" customFormat="1" ht="26.4">
      <c r="A21" s="1" t="s">
        <v>58</v>
      </c>
      <c r="B21" s="2" t="s">
        <v>59</v>
      </c>
      <c r="C21" s="2" t="s">
        <v>2</v>
      </c>
      <c r="D21" s="3" t="s">
        <v>60</v>
      </c>
      <c r="E21" s="3" t="s">
        <v>132</v>
      </c>
      <c r="F21" s="3" t="s">
        <v>194</v>
      </c>
      <c r="G21" s="51">
        <f t="shared" si="1"/>
        <v>50000</v>
      </c>
      <c r="H21" s="51">
        <v>50000</v>
      </c>
      <c r="I21" s="51"/>
      <c r="J21" s="51"/>
      <c r="K21" s="39"/>
    </row>
    <row r="22" spans="1:11" s="40" customFormat="1" ht="30.6" customHeight="1">
      <c r="A22" s="1" t="s">
        <v>61</v>
      </c>
      <c r="B22" s="2" t="s">
        <v>62</v>
      </c>
      <c r="C22" s="2" t="s">
        <v>2</v>
      </c>
      <c r="D22" s="3" t="s">
        <v>63</v>
      </c>
      <c r="E22" s="3" t="s">
        <v>183</v>
      </c>
      <c r="F22" s="3" t="s">
        <v>195</v>
      </c>
      <c r="G22" s="51">
        <f t="shared" si="1"/>
        <v>50000</v>
      </c>
      <c r="H22" s="51">
        <v>50000</v>
      </c>
      <c r="I22" s="51"/>
      <c r="J22" s="51"/>
      <c r="K22" s="39"/>
    </row>
    <row r="23" spans="1:11" s="40" customFormat="1" ht="26.4">
      <c r="A23" s="1" t="s">
        <v>68</v>
      </c>
      <c r="B23" s="2" t="s">
        <v>69</v>
      </c>
      <c r="C23" s="2" t="s">
        <v>4</v>
      </c>
      <c r="D23" s="3" t="s">
        <v>70</v>
      </c>
      <c r="E23" s="82" t="s">
        <v>175</v>
      </c>
      <c r="F23" s="86" t="s">
        <v>196</v>
      </c>
      <c r="G23" s="51">
        <f t="shared" si="1"/>
        <v>36000</v>
      </c>
      <c r="H23" s="51">
        <v>36000</v>
      </c>
      <c r="I23" s="48"/>
      <c r="J23" s="48"/>
      <c r="K23" s="39"/>
    </row>
    <row r="24" spans="1:11" s="40" customFormat="1" ht="26.4">
      <c r="A24" s="1" t="s">
        <v>71</v>
      </c>
      <c r="B24" s="2" t="s">
        <v>72</v>
      </c>
      <c r="C24" s="2" t="s">
        <v>4</v>
      </c>
      <c r="D24" s="3" t="s">
        <v>73</v>
      </c>
      <c r="E24" s="83"/>
      <c r="F24" s="88"/>
      <c r="G24" s="51">
        <f t="shared" si="1"/>
        <v>7000</v>
      </c>
      <c r="H24" s="51">
        <v>7000</v>
      </c>
      <c r="I24" s="48"/>
      <c r="J24" s="48"/>
      <c r="K24" s="39"/>
    </row>
    <row r="25" spans="1:11" s="40" customFormat="1" ht="29.4" customHeight="1">
      <c r="A25" s="1" t="s">
        <v>74</v>
      </c>
      <c r="B25" s="2" t="s">
        <v>75</v>
      </c>
      <c r="C25" s="2" t="s">
        <v>4</v>
      </c>
      <c r="D25" s="3" t="s">
        <v>76</v>
      </c>
      <c r="E25" s="3" t="s">
        <v>176</v>
      </c>
      <c r="F25" s="3" t="s">
        <v>197</v>
      </c>
      <c r="G25" s="51">
        <f t="shared" si="1"/>
        <v>37000</v>
      </c>
      <c r="H25" s="51">
        <v>37000</v>
      </c>
      <c r="I25" s="48"/>
      <c r="J25" s="48"/>
      <c r="K25" s="39"/>
    </row>
    <row r="26" spans="1:11" s="40" customFormat="1" ht="43.8" customHeight="1">
      <c r="A26" s="1" t="s">
        <v>213</v>
      </c>
      <c r="B26" s="2" t="s">
        <v>214</v>
      </c>
      <c r="C26" s="2" t="s">
        <v>215</v>
      </c>
      <c r="D26" s="3" t="s">
        <v>216</v>
      </c>
      <c r="E26" s="18" t="s">
        <v>217</v>
      </c>
      <c r="F26" s="18" t="s">
        <v>236</v>
      </c>
      <c r="G26" s="51">
        <f t="shared" si="1"/>
        <v>58000</v>
      </c>
      <c r="H26" s="68">
        <v>58000</v>
      </c>
      <c r="I26" s="48"/>
      <c r="J26" s="48"/>
      <c r="K26" s="39"/>
    </row>
    <row r="27" spans="1:11" s="40" customFormat="1" ht="29.4" customHeight="1">
      <c r="A27" s="1" t="s">
        <v>205</v>
      </c>
      <c r="B27" s="2" t="s">
        <v>206</v>
      </c>
      <c r="C27" s="2" t="s">
        <v>0</v>
      </c>
      <c r="D27" s="3" t="s">
        <v>207</v>
      </c>
      <c r="E27" s="72" t="s">
        <v>208</v>
      </c>
      <c r="F27" s="18" t="s">
        <v>209</v>
      </c>
      <c r="G27" s="68">
        <f t="shared" si="1"/>
        <v>3806231</v>
      </c>
      <c r="H27" s="68"/>
      <c r="I27" s="51">
        <v>3806231</v>
      </c>
      <c r="J27" s="51">
        <v>3806231</v>
      </c>
      <c r="K27" s="39"/>
    </row>
    <row r="28" spans="1:11" s="40" customFormat="1" ht="27.6" customHeight="1">
      <c r="A28" s="16" t="s">
        <v>47</v>
      </c>
      <c r="B28" s="17" t="s">
        <v>32</v>
      </c>
      <c r="C28" s="17" t="s">
        <v>0</v>
      </c>
      <c r="D28" s="18" t="s">
        <v>134</v>
      </c>
      <c r="E28" s="18" t="s">
        <v>135</v>
      </c>
      <c r="F28" s="18" t="s">
        <v>235</v>
      </c>
      <c r="G28" s="68">
        <f t="shared" si="1"/>
        <v>26800</v>
      </c>
      <c r="H28" s="68">
        <v>26800</v>
      </c>
      <c r="I28" s="51"/>
      <c r="J28" s="51"/>
      <c r="K28" s="11"/>
    </row>
    <row r="29" spans="1:11" s="40" customFormat="1" ht="42" customHeight="1">
      <c r="A29" s="80" t="s">
        <v>78</v>
      </c>
      <c r="B29" s="98" t="s">
        <v>79</v>
      </c>
      <c r="C29" s="98" t="s">
        <v>0</v>
      </c>
      <c r="D29" s="97" t="s">
        <v>80</v>
      </c>
      <c r="E29" s="76" t="s">
        <v>243</v>
      </c>
      <c r="F29" s="3" t="s">
        <v>234</v>
      </c>
      <c r="G29" s="51">
        <f t="shared" si="1"/>
        <v>25000</v>
      </c>
      <c r="H29" s="51">
        <v>25000</v>
      </c>
      <c r="I29" s="51"/>
      <c r="J29" s="51"/>
      <c r="K29" s="11"/>
    </row>
    <row r="30" spans="1:11" s="40" customFormat="1" ht="29.4" customHeight="1">
      <c r="A30" s="81"/>
      <c r="B30" s="98"/>
      <c r="C30" s="98"/>
      <c r="D30" s="97"/>
      <c r="E30" s="42" t="s">
        <v>187</v>
      </c>
      <c r="F30" s="3" t="s">
        <v>198</v>
      </c>
      <c r="G30" s="51">
        <f t="shared" si="1"/>
        <v>47200</v>
      </c>
      <c r="H30" s="51">
        <v>47200</v>
      </c>
      <c r="I30" s="51"/>
      <c r="J30" s="51"/>
      <c r="K30" s="11"/>
    </row>
    <row r="31" spans="1:11" s="15" customFormat="1" ht="18.600000000000001" customHeight="1">
      <c r="A31" s="8" t="s">
        <v>33</v>
      </c>
      <c r="B31" s="5"/>
      <c r="C31" s="5"/>
      <c r="D31" s="4" t="s">
        <v>16</v>
      </c>
      <c r="E31" s="43"/>
      <c r="F31" s="43"/>
      <c r="G31" s="50">
        <f>G32</f>
        <v>646600</v>
      </c>
      <c r="H31" s="50">
        <f>H32</f>
        <v>617100</v>
      </c>
      <c r="I31" s="50">
        <f>I32</f>
        <v>29500</v>
      </c>
      <c r="J31" s="50">
        <f>J32</f>
        <v>0</v>
      </c>
      <c r="K31" s="12"/>
    </row>
    <row r="32" spans="1:11" s="15" customFormat="1" ht="18.600000000000001" customHeight="1">
      <c r="A32" s="8" t="s">
        <v>34</v>
      </c>
      <c r="B32" s="5"/>
      <c r="C32" s="5"/>
      <c r="D32" s="30" t="s">
        <v>16</v>
      </c>
      <c r="E32" s="43"/>
      <c r="F32" s="43"/>
      <c r="G32" s="50">
        <f>H32+I32</f>
        <v>646600</v>
      </c>
      <c r="H32" s="50">
        <f>H33+H34</f>
        <v>617100</v>
      </c>
      <c r="I32" s="50">
        <f t="shared" ref="I32:J32" si="2">I33+I34</f>
        <v>29500</v>
      </c>
      <c r="J32" s="50">
        <f t="shared" si="2"/>
        <v>0</v>
      </c>
      <c r="K32" s="12"/>
    </row>
    <row r="33" spans="1:11" s="15" customFormat="1" ht="27.6" customHeight="1">
      <c r="A33" s="2" t="s">
        <v>189</v>
      </c>
      <c r="B33" s="2" t="s">
        <v>188</v>
      </c>
      <c r="C33" s="2" t="s">
        <v>8</v>
      </c>
      <c r="D33" s="3" t="s">
        <v>190</v>
      </c>
      <c r="E33" s="61" t="s">
        <v>246</v>
      </c>
      <c r="F33" s="61" t="s">
        <v>247</v>
      </c>
      <c r="G33" s="51">
        <f>H33+I33</f>
        <v>626600</v>
      </c>
      <c r="H33" s="50">
        <v>597100</v>
      </c>
      <c r="I33" s="50">
        <v>29500</v>
      </c>
      <c r="J33" s="50"/>
      <c r="K33" s="12"/>
    </row>
    <row r="34" spans="1:11" s="40" customFormat="1" ht="32.4" customHeight="1">
      <c r="A34" s="2" t="s">
        <v>239</v>
      </c>
      <c r="B34" s="2" t="s">
        <v>45</v>
      </c>
      <c r="C34" s="2" t="s">
        <v>25</v>
      </c>
      <c r="D34" s="3" t="s">
        <v>26</v>
      </c>
      <c r="E34" s="3" t="s">
        <v>180</v>
      </c>
      <c r="F34" s="3" t="s">
        <v>242</v>
      </c>
      <c r="G34" s="51">
        <f>H34+I34</f>
        <v>20000</v>
      </c>
      <c r="H34" s="48">
        <v>20000</v>
      </c>
      <c r="I34" s="48"/>
      <c r="J34" s="48"/>
      <c r="K34" s="39"/>
    </row>
    <row r="35" spans="1:11" s="15" customFormat="1" ht="18.600000000000001" customHeight="1">
      <c r="A35" s="8" t="s">
        <v>35</v>
      </c>
      <c r="B35" s="5"/>
      <c r="C35" s="5"/>
      <c r="D35" s="4" t="s">
        <v>20</v>
      </c>
      <c r="E35" s="43"/>
      <c r="F35" s="43"/>
      <c r="G35" s="50">
        <f>G36</f>
        <v>1152703</v>
      </c>
      <c r="H35" s="50">
        <f>H36</f>
        <v>1091703</v>
      </c>
      <c r="I35" s="50">
        <f>I36</f>
        <v>61000</v>
      </c>
      <c r="J35" s="50">
        <f>J36</f>
        <v>61000</v>
      </c>
      <c r="K35" s="12"/>
    </row>
    <row r="36" spans="1:11" s="15" customFormat="1" ht="18.600000000000001" customHeight="1">
      <c r="A36" s="8" t="s">
        <v>36</v>
      </c>
      <c r="B36" s="5"/>
      <c r="C36" s="5"/>
      <c r="D36" s="4" t="s">
        <v>20</v>
      </c>
      <c r="E36" s="43"/>
      <c r="F36" s="43"/>
      <c r="G36" s="50">
        <f>SUM(G37:G53)</f>
        <v>1152703</v>
      </c>
      <c r="H36" s="50">
        <f t="shared" ref="H36:J36" si="3">SUM(H37:H53)</f>
        <v>1091703</v>
      </c>
      <c r="I36" s="50">
        <f t="shared" si="3"/>
        <v>61000</v>
      </c>
      <c r="J36" s="50">
        <f t="shared" si="3"/>
        <v>61000</v>
      </c>
      <c r="K36" s="12"/>
    </row>
    <row r="37" spans="1:11" s="40" customFormat="1" ht="26.4">
      <c r="A37" s="1" t="s">
        <v>84</v>
      </c>
      <c r="B37" s="2" t="s">
        <v>85</v>
      </c>
      <c r="C37" s="2" t="s">
        <v>9</v>
      </c>
      <c r="D37" s="3" t="s">
        <v>86</v>
      </c>
      <c r="E37" s="82" t="s">
        <v>136</v>
      </c>
      <c r="F37" s="86" t="s">
        <v>218</v>
      </c>
      <c r="G37" s="51">
        <f t="shared" ref="G37:G53" si="4">H37+I37</f>
        <v>40600</v>
      </c>
      <c r="H37" s="51">
        <v>40600</v>
      </c>
      <c r="I37" s="48"/>
      <c r="J37" s="48"/>
      <c r="K37" s="11"/>
    </row>
    <row r="38" spans="1:11" s="40" customFormat="1" ht="16.95" customHeight="1">
      <c r="A38" s="1" t="s">
        <v>87</v>
      </c>
      <c r="B38" s="2" t="s">
        <v>88</v>
      </c>
      <c r="C38" s="2" t="s">
        <v>89</v>
      </c>
      <c r="D38" s="3" t="s">
        <v>90</v>
      </c>
      <c r="E38" s="85"/>
      <c r="F38" s="87"/>
      <c r="G38" s="51">
        <f t="shared" si="4"/>
        <v>5400</v>
      </c>
      <c r="H38" s="51">
        <v>5400</v>
      </c>
      <c r="I38" s="48"/>
      <c r="J38" s="48"/>
      <c r="K38" s="11"/>
    </row>
    <row r="39" spans="1:11" s="40" customFormat="1" ht="30" customHeight="1">
      <c r="A39" s="1" t="s">
        <v>163</v>
      </c>
      <c r="B39" s="2" t="s">
        <v>164</v>
      </c>
      <c r="C39" s="2" t="s">
        <v>89</v>
      </c>
      <c r="D39" s="3" t="s">
        <v>165</v>
      </c>
      <c r="E39" s="85"/>
      <c r="F39" s="87"/>
      <c r="G39" s="51">
        <f t="shared" si="4"/>
        <v>16200</v>
      </c>
      <c r="H39" s="51">
        <v>16200</v>
      </c>
      <c r="I39" s="48"/>
      <c r="J39" s="48"/>
      <c r="K39" s="11"/>
    </row>
    <row r="40" spans="1:11" s="40" customFormat="1" ht="26.4">
      <c r="A40" s="1" t="s">
        <v>96</v>
      </c>
      <c r="B40" s="2" t="s">
        <v>97</v>
      </c>
      <c r="C40" s="2" t="s">
        <v>89</v>
      </c>
      <c r="D40" s="3" t="s">
        <v>137</v>
      </c>
      <c r="E40" s="85"/>
      <c r="F40" s="87"/>
      <c r="G40" s="51">
        <f t="shared" si="4"/>
        <v>14218</v>
      </c>
      <c r="H40" s="51">
        <v>14218</v>
      </c>
      <c r="I40" s="48"/>
      <c r="J40" s="48"/>
      <c r="K40" s="11"/>
    </row>
    <row r="41" spans="1:11" s="40" customFormat="1" ht="26.4">
      <c r="A41" s="1" t="s">
        <v>98</v>
      </c>
      <c r="B41" s="2" t="s">
        <v>99</v>
      </c>
      <c r="C41" s="2" t="s">
        <v>9</v>
      </c>
      <c r="D41" s="3" t="s">
        <v>138</v>
      </c>
      <c r="E41" s="85"/>
      <c r="F41" s="87"/>
      <c r="G41" s="51">
        <f t="shared" si="4"/>
        <v>9186</v>
      </c>
      <c r="H41" s="51">
        <v>9186</v>
      </c>
      <c r="I41" s="48"/>
      <c r="J41" s="48"/>
      <c r="K41" s="11"/>
    </row>
    <row r="42" spans="1:11" s="40" customFormat="1" ht="52.8">
      <c r="A42" s="1" t="s">
        <v>37</v>
      </c>
      <c r="B42" s="1" t="s">
        <v>29</v>
      </c>
      <c r="C42" s="16" t="s">
        <v>12</v>
      </c>
      <c r="D42" s="14" t="s">
        <v>44</v>
      </c>
      <c r="E42" s="85"/>
      <c r="F42" s="87"/>
      <c r="G42" s="51">
        <f t="shared" si="4"/>
        <v>249400</v>
      </c>
      <c r="H42" s="51">
        <v>249400</v>
      </c>
      <c r="I42" s="48"/>
      <c r="J42" s="48"/>
      <c r="K42" s="11"/>
    </row>
    <row r="43" spans="1:11" s="40" customFormat="1" ht="40.950000000000003" customHeight="1">
      <c r="A43" s="1" t="s">
        <v>94</v>
      </c>
      <c r="B43" s="1" t="s">
        <v>95</v>
      </c>
      <c r="C43" s="1" t="s">
        <v>12</v>
      </c>
      <c r="D43" s="23" t="s">
        <v>139</v>
      </c>
      <c r="E43" s="85"/>
      <c r="F43" s="87"/>
      <c r="G43" s="51">
        <f t="shared" si="4"/>
        <v>7231</v>
      </c>
      <c r="H43" s="51">
        <v>7231</v>
      </c>
      <c r="I43" s="48"/>
      <c r="J43" s="48"/>
      <c r="K43" s="11"/>
    </row>
    <row r="44" spans="1:11" s="40" customFormat="1" ht="18.600000000000001" customHeight="1">
      <c r="A44" s="24" t="s">
        <v>100</v>
      </c>
      <c r="B44" s="24" t="s">
        <v>101</v>
      </c>
      <c r="C44" s="1" t="s">
        <v>12</v>
      </c>
      <c r="D44" s="25" t="s">
        <v>140</v>
      </c>
      <c r="E44" s="85"/>
      <c r="F44" s="87"/>
      <c r="G44" s="51">
        <f t="shared" si="4"/>
        <v>100</v>
      </c>
      <c r="H44" s="51">
        <v>100</v>
      </c>
      <c r="I44" s="48"/>
      <c r="J44" s="48"/>
      <c r="K44" s="11"/>
    </row>
    <row r="45" spans="1:11" s="40" customFormat="1" ht="55.8" customHeight="1">
      <c r="A45" s="24" t="s">
        <v>91</v>
      </c>
      <c r="B45" s="24" t="s">
        <v>92</v>
      </c>
      <c r="C45" s="1" t="s">
        <v>10</v>
      </c>
      <c r="D45" s="19" t="s">
        <v>141</v>
      </c>
      <c r="E45" s="83"/>
      <c r="F45" s="88"/>
      <c r="G45" s="51">
        <f t="shared" si="4"/>
        <v>52300</v>
      </c>
      <c r="H45" s="51">
        <v>52300</v>
      </c>
      <c r="I45" s="48"/>
      <c r="J45" s="48"/>
      <c r="K45" s="11"/>
    </row>
    <row r="46" spans="1:11" s="40" customFormat="1" ht="26.4">
      <c r="A46" s="1" t="s">
        <v>155</v>
      </c>
      <c r="B46" s="2" t="s">
        <v>56</v>
      </c>
      <c r="C46" s="2" t="s">
        <v>2</v>
      </c>
      <c r="D46" s="3" t="s">
        <v>57</v>
      </c>
      <c r="E46" s="19" t="s">
        <v>142</v>
      </c>
      <c r="F46" s="44" t="s">
        <v>173</v>
      </c>
      <c r="G46" s="51">
        <f t="shared" si="4"/>
        <v>16600</v>
      </c>
      <c r="H46" s="51">
        <v>16600</v>
      </c>
      <c r="I46" s="48"/>
      <c r="J46" s="48"/>
      <c r="K46" s="11"/>
    </row>
    <row r="47" spans="1:11" s="40" customFormat="1" ht="41.25" customHeight="1">
      <c r="A47" s="1" t="s">
        <v>114</v>
      </c>
      <c r="B47" s="2" t="s">
        <v>64</v>
      </c>
      <c r="C47" s="2" t="s">
        <v>2</v>
      </c>
      <c r="D47" s="3" t="s">
        <v>65</v>
      </c>
      <c r="E47" s="3" t="s">
        <v>158</v>
      </c>
      <c r="F47" s="44" t="s">
        <v>199</v>
      </c>
      <c r="G47" s="51">
        <f t="shared" si="4"/>
        <v>36000</v>
      </c>
      <c r="H47" s="51">
        <v>36000</v>
      </c>
      <c r="I47" s="48"/>
      <c r="J47" s="48"/>
      <c r="K47" s="39"/>
    </row>
    <row r="48" spans="1:11" s="40" customFormat="1" ht="16.8" customHeight="1">
      <c r="A48" s="1" t="s">
        <v>221</v>
      </c>
      <c r="B48" s="1" t="s">
        <v>222</v>
      </c>
      <c r="C48" s="16" t="s">
        <v>9</v>
      </c>
      <c r="D48" s="23" t="s">
        <v>223</v>
      </c>
      <c r="E48" s="19" t="s">
        <v>224</v>
      </c>
      <c r="F48" s="44" t="s">
        <v>238</v>
      </c>
      <c r="G48" s="51">
        <f t="shared" si="4"/>
        <v>211000</v>
      </c>
      <c r="H48" s="51">
        <v>211000</v>
      </c>
      <c r="I48" s="48"/>
      <c r="J48" s="48"/>
      <c r="K48" s="39"/>
    </row>
    <row r="49" spans="1:11" s="40" customFormat="1" ht="29.4" customHeight="1">
      <c r="A49" s="1" t="s">
        <v>46</v>
      </c>
      <c r="B49" s="2" t="s">
        <v>45</v>
      </c>
      <c r="C49" s="2" t="s">
        <v>25</v>
      </c>
      <c r="D49" s="3" t="s">
        <v>26</v>
      </c>
      <c r="E49" s="19" t="s">
        <v>179</v>
      </c>
      <c r="F49" s="44" t="s">
        <v>242</v>
      </c>
      <c r="G49" s="51">
        <f t="shared" si="4"/>
        <v>42300</v>
      </c>
      <c r="H49" s="51">
        <v>42300</v>
      </c>
      <c r="I49" s="48"/>
      <c r="J49" s="48"/>
      <c r="K49" s="11"/>
    </row>
    <row r="50" spans="1:11" s="40" customFormat="1" ht="16.2" customHeight="1">
      <c r="A50" s="80" t="s">
        <v>93</v>
      </c>
      <c r="B50" s="80" t="s">
        <v>66</v>
      </c>
      <c r="C50" s="80" t="s">
        <v>11</v>
      </c>
      <c r="D50" s="82" t="s">
        <v>67</v>
      </c>
      <c r="E50" s="19" t="s">
        <v>143</v>
      </c>
      <c r="F50" s="44" t="s">
        <v>200</v>
      </c>
      <c r="G50" s="51">
        <f t="shared" si="4"/>
        <v>93000</v>
      </c>
      <c r="H50" s="51">
        <v>93000</v>
      </c>
      <c r="I50" s="48"/>
      <c r="J50" s="48"/>
      <c r="K50" s="11"/>
    </row>
    <row r="51" spans="1:11" s="40" customFormat="1" ht="29.4" customHeight="1">
      <c r="A51" s="89"/>
      <c r="B51" s="89"/>
      <c r="C51" s="89"/>
      <c r="D51" s="85"/>
      <c r="E51" s="19" t="s">
        <v>136</v>
      </c>
      <c r="F51" s="44" t="s">
        <v>218</v>
      </c>
      <c r="G51" s="51">
        <f t="shared" si="4"/>
        <v>155168</v>
      </c>
      <c r="H51" s="51">
        <v>94168</v>
      </c>
      <c r="I51" s="48">
        <v>61000</v>
      </c>
      <c r="J51" s="48">
        <v>61000</v>
      </c>
      <c r="K51" s="11"/>
    </row>
    <row r="52" spans="1:11" s="40" customFormat="1" ht="18" customHeight="1">
      <c r="A52" s="89"/>
      <c r="B52" s="89"/>
      <c r="C52" s="89"/>
      <c r="D52" s="85"/>
      <c r="E52" s="40" t="s">
        <v>171</v>
      </c>
      <c r="F52" s="45" t="s">
        <v>201</v>
      </c>
      <c r="G52" s="51">
        <f t="shared" si="4"/>
        <v>4000</v>
      </c>
      <c r="H52" s="51">
        <v>4000</v>
      </c>
      <c r="I52" s="48"/>
      <c r="J52" s="48"/>
      <c r="K52" s="11"/>
    </row>
    <row r="53" spans="1:11" s="40" customFormat="1" ht="28.2" customHeight="1">
      <c r="A53" s="1" t="s">
        <v>156</v>
      </c>
      <c r="B53" s="2" t="s">
        <v>66</v>
      </c>
      <c r="C53" s="2" t="s">
        <v>11</v>
      </c>
      <c r="D53" s="3" t="s">
        <v>67</v>
      </c>
      <c r="E53" s="3" t="s">
        <v>144</v>
      </c>
      <c r="F53" s="71" t="s">
        <v>174</v>
      </c>
      <c r="G53" s="51">
        <f t="shared" si="4"/>
        <v>200000</v>
      </c>
      <c r="H53" s="51">
        <v>200000</v>
      </c>
      <c r="I53" s="48"/>
      <c r="J53" s="48"/>
      <c r="K53" s="11"/>
    </row>
    <row r="54" spans="1:11" s="15" customFormat="1" ht="19.95" customHeight="1">
      <c r="A54" s="8" t="s">
        <v>21</v>
      </c>
      <c r="B54" s="5"/>
      <c r="C54" s="5"/>
      <c r="D54" s="4" t="s">
        <v>27</v>
      </c>
      <c r="E54" s="43"/>
      <c r="F54" s="43"/>
      <c r="G54" s="50">
        <f>G55</f>
        <v>153800</v>
      </c>
      <c r="H54" s="50">
        <f>H55</f>
        <v>153800</v>
      </c>
      <c r="I54" s="50">
        <f>I55</f>
        <v>0</v>
      </c>
      <c r="J54" s="50">
        <f>J55</f>
        <v>0</v>
      </c>
      <c r="K54" s="12"/>
    </row>
    <row r="55" spans="1:11" s="15" customFormat="1" ht="18.600000000000001" customHeight="1">
      <c r="A55" s="8" t="s">
        <v>22</v>
      </c>
      <c r="B55" s="5"/>
      <c r="C55" s="5"/>
      <c r="D55" s="4" t="s">
        <v>27</v>
      </c>
      <c r="E55" s="43"/>
      <c r="F55" s="43"/>
      <c r="G55" s="50">
        <f>G56</f>
        <v>153800</v>
      </c>
      <c r="H55" s="50">
        <f>H56</f>
        <v>153800</v>
      </c>
      <c r="I55" s="50">
        <f t="shared" ref="I55:J55" si="5">I56</f>
        <v>0</v>
      </c>
      <c r="J55" s="50">
        <f t="shared" si="5"/>
        <v>0</v>
      </c>
      <c r="K55" s="12"/>
    </row>
    <row r="56" spans="1:11" s="40" customFormat="1" ht="26.4">
      <c r="A56" s="2" t="s">
        <v>38</v>
      </c>
      <c r="B56" s="2" t="s">
        <v>24</v>
      </c>
      <c r="C56" s="2" t="s">
        <v>13</v>
      </c>
      <c r="D56" s="3" t="s">
        <v>39</v>
      </c>
      <c r="E56" s="45" t="s">
        <v>145</v>
      </c>
      <c r="F56" s="45" t="s">
        <v>202</v>
      </c>
      <c r="G56" s="52">
        <f>H56+I56</f>
        <v>153800</v>
      </c>
      <c r="H56" s="52">
        <v>153800</v>
      </c>
      <c r="I56" s="52"/>
      <c r="J56" s="52"/>
      <c r="K56" s="11"/>
    </row>
    <row r="57" spans="1:11" s="40" customFormat="1" ht="18" customHeight="1">
      <c r="A57" s="60" t="s">
        <v>115</v>
      </c>
      <c r="B57" s="60"/>
      <c r="C57" s="60"/>
      <c r="D57" s="61" t="s">
        <v>116</v>
      </c>
      <c r="E57" s="58"/>
      <c r="F57" s="59"/>
      <c r="G57" s="62">
        <f>G58</f>
        <v>8567900</v>
      </c>
      <c r="H57" s="62">
        <f t="shared" ref="H57:J57" si="6">H58</f>
        <v>6170600</v>
      </c>
      <c r="I57" s="62">
        <f t="shared" si="6"/>
        <v>2397300</v>
      </c>
      <c r="J57" s="62">
        <f t="shared" si="6"/>
        <v>2090600</v>
      </c>
      <c r="K57" s="11"/>
    </row>
    <row r="58" spans="1:11" s="40" customFormat="1" ht="17.399999999999999" customHeight="1">
      <c r="A58" s="8" t="s">
        <v>117</v>
      </c>
      <c r="B58" s="8"/>
      <c r="C58" s="8"/>
      <c r="D58" s="4" t="s">
        <v>116</v>
      </c>
      <c r="E58" s="58"/>
      <c r="F58" s="59"/>
      <c r="G58" s="52">
        <f>SUM(G59:G66)</f>
        <v>8567900</v>
      </c>
      <c r="H58" s="52">
        <f>SUM(H59:H66)</f>
        <v>6170600</v>
      </c>
      <c r="I58" s="52">
        <f>SUM(I59:I66)</f>
        <v>2397300</v>
      </c>
      <c r="J58" s="52">
        <f>SUM(J59:J66)</f>
        <v>2090600</v>
      </c>
      <c r="K58" s="46"/>
    </row>
    <row r="59" spans="1:11" s="40" customFormat="1" ht="30" customHeight="1">
      <c r="A59" s="41" t="s">
        <v>118</v>
      </c>
      <c r="B59" s="2" t="s">
        <v>45</v>
      </c>
      <c r="C59" s="2" t="s">
        <v>25</v>
      </c>
      <c r="D59" s="3" t="s">
        <v>26</v>
      </c>
      <c r="E59" s="70" t="s">
        <v>179</v>
      </c>
      <c r="F59" s="3" t="s">
        <v>242</v>
      </c>
      <c r="G59" s="51">
        <f t="shared" ref="G59:G66" si="7">H59+I59</f>
        <v>40000</v>
      </c>
      <c r="H59" s="52">
        <v>40000</v>
      </c>
      <c r="I59" s="49"/>
      <c r="J59" s="49"/>
      <c r="K59" s="11"/>
    </row>
    <row r="60" spans="1:11" s="66" customFormat="1" ht="28.2" customHeight="1">
      <c r="A60" s="1" t="s">
        <v>119</v>
      </c>
      <c r="B60" s="2" t="s">
        <v>28</v>
      </c>
      <c r="C60" s="2" t="s">
        <v>3</v>
      </c>
      <c r="D60" s="67" t="s">
        <v>31</v>
      </c>
      <c r="E60" s="42" t="s">
        <v>181</v>
      </c>
      <c r="F60" s="67" t="s">
        <v>219</v>
      </c>
      <c r="G60" s="51">
        <f>H60+I60</f>
        <v>4010400</v>
      </c>
      <c r="H60" s="51">
        <v>4010400</v>
      </c>
      <c r="I60" s="51"/>
      <c r="J60" s="51"/>
      <c r="K60" s="65"/>
    </row>
    <row r="61" spans="1:11" s="66" customFormat="1" ht="28.8" customHeight="1">
      <c r="A61" s="1" t="s">
        <v>127</v>
      </c>
      <c r="B61" s="1" t="s">
        <v>77</v>
      </c>
      <c r="C61" s="1" t="s">
        <v>5</v>
      </c>
      <c r="D61" s="3" t="s">
        <v>108</v>
      </c>
      <c r="E61" s="18" t="s">
        <v>244</v>
      </c>
      <c r="F61" s="67" t="s">
        <v>229</v>
      </c>
      <c r="G61" s="51">
        <f>H61+I61</f>
        <v>2100000</v>
      </c>
      <c r="H61" s="51">
        <v>2100000</v>
      </c>
      <c r="I61" s="51"/>
      <c r="J61" s="51"/>
      <c r="K61" s="65"/>
    </row>
    <row r="62" spans="1:11" s="66" customFormat="1" ht="16.2" customHeight="1">
      <c r="A62" s="1" t="s">
        <v>166</v>
      </c>
      <c r="B62" s="2" t="s">
        <v>167</v>
      </c>
      <c r="C62" s="2" t="s">
        <v>168</v>
      </c>
      <c r="D62" s="3" t="s">
        <v>169</v>
      </c>
      <c r="E62" s="69" t="s">
        <v>177</v>
      </c>
      <c r="F62" s="67" t="s">
        <v>185</v>
      </c>
      <c r="G62" s="51">
        <f>H62+I62</f>
        <v>20200</v>
      </c>
      <c r="H62" s="51">
        <v>20200</v>
      </c>
      <c r="I62" s="51"/>
      <c r="J62" s="51"/>
      <c r="K62" s="65"/>
    </row>
    <row r="63" spans="1:11" s="40" customFormat="1" ht="29.4" customHeight="1">
      <c r="A63" s="80" t="s">
        <v>122</v>
      </c>
      <c r="B63" s="80" t="s">
        <v>123</v>
      </c>
      <c r="C63" s="80" t="s">
        <v>0</v>
      </c>
      <c r="D63" s="82" t="s">
        <v>124</v>
      </c>
      <c r="E63" s="18" t="s">
        <v>146</v>
      </c>
      <c r="F63" s="18" t="s">
        <v>204</v>
      </c>
      <c r="G63" s="51">
        <f>H63+I63</f>
        <v>640000</v>
      </c>
      <c r="H63" s="51"/>
      <c r="I63" s="51">
        <v>640000</v>
      </c>
      <c r="J63" s="51">
        <v>640000</v>
      </c>
      <c r="K63" s="11"/>
    </row>
    <row r="64" spans="1:11" s="40" customFormat="1" ht="29.4" customHeight="1">
      <c r="A64" s="81"/>
      <c r="B64" s="81"/>
      <c r="C64" s="81"/>
      <c r="D64" s="83"/>
      <c r="E64" s="18" t="s">
        <v>153</v>
      </c>
      <c r="F64" s="18" t="s">
        <v>220</v>
      </c>
      <c r="G64" s="51">
        <f>H64+I64</f>
        <v>1450600</v>
      </c>
      <c r="H64" s="51"/>
      <c r="I64" s="51">
        <v>1450600</v>
      </c>
      <c r="J64" s="51">
        <v>1450600</v>
      </c>
      <c r="K64" s="11"/>
    </row>
    <row r="65" spans="1:11" s="40" customFormat="1" ht="14.4" customHeight="1">
      <c r="A65" s="1" t="s">
        <v>120</v>
      </c>
      <c r="B65" s="2" t="s">
        <v>81</v>
      </c>
      <c r="C65" s="2" t="s">
        <v>82</v>
      </c>
      <c r="D65" s="3" t="s">
        <v>83</v>
      </c>
      <c r="E65" s="82" t="s">
        <v>178</v>
      </c>
      <c r="F65" s="82" t="s">
        <v>203</v>
      </c>
      <c r="G65" s="51">
        <f t="shared" si="7"/>
        <v>260700</v>
      </c>
      <c r="H65" s="51"/>
      <c r="I65" s="51">
        <v>260700</v>
      </c>
      <c r="J65" s="51"/>
      <c r="K65" s="11"/>
    </row>
    <row r="66" spans="1:11" s="40" customFormat="1" ht="16.2" customHeight="1">
      <c r="A66" s="1" t="s">
        <v>121</v>
      </c>
      <c r="B66" s="2" t="s">
        <v>48</v>
      </c>
      <c r="C66" s="2" t="s">
        <v>6</v>
      </c>
      <c r="D66" s="3" t="s">
        <v>49</v>
      </c>
      <c r="E66" s="83"/>
      <c r="F66" s="83"/>
      <c r="G66" s="51">
        <f t="shared" si="7"/>
        <v>46000</v>
      </c>
      <c r="H66" s="51"/>
      <c r="I66" s="51">
        <v>46000</v>
      </c>
      <c r="J66" s="51"/>
      <c r="K66" s="11"/>
    </row>
    <row r="67" spans="1:11" s="15" customFormat="1" ht="16.2" customHeight="1">
      <c r="A67" s="5" t="s">
        <v>40</v>
      </c>
      <c r="B67" s="5"/>
      <c r="C67" s="28"/>
      <c r="D67" s="4" t="s">
        <v>128</v>
      </c>
      <c r="E67" s="43"/>
      <c r="F67" s="43"/>
      <c r="G67" s="50">
        <f>G68</f>
        <v>1125500</v>
      </c>
      <c r="H67" s="50">
        <f t="shared" ref="H67:J67" si="8">H68</f>
        <v>1125500</v>
      </c>
      <c r="I67" s="50">
        <f t="shared" si="8"/>
        <v>0</v>
      </c>
      <c r="J67" s="50">
        <f t="shared" si="8"/>
        <v>0</v>
      </c>
      <c r="K67" s="12"/>
    </row>
    <row r="68" spans="1:11" s="15" customFormat="1" ht="16.2" customHeight="1">
      <c r="A68" s="5" t="s">
        <v>41</v>
      </c>
      <c r="B68" s="5"/>
      <c r="C68" s="28"/>
      <c r="D68" s="4" t="s">
        <v>128</v>
      </c>
      <c r="E68" s="43"/>
      <c r="F68" s="43"/>
      <c r="G68" s="50">
        <f>G69+G70</f>
        <v>1125500</v>
      </c>
      <c r="H68" s="50">
        <f>H69+H70</f>
        <v>1125500</v>
      </c>
      <c r="I68" s="50">
        <f t="shared" ref="I68:J68" si="9">I69+I70</f>
        <v>0</v>
      </c>
      <c r="J68" s="50">
        <f t="shared" si="9"/>
        <v>0</v>
      </c>
      <c r="K68" s="12"/>
    </row>
    <row r="69" spans="1:11" s="40" customFormat="1" ht="28.8" customHeight="1">
      <c r="A69" s="80" t="s">
        <v>210</v>
      </c>
      <c r="B69" s="80" t="s">
        <v>211</v>
      </c>
      <c r="C69" s="80" t="s">
        <v>14</v>
      </c>
      <c r="D69" s="82" t="s">
        <v>147</v>
      </c>
      <c r="E69" s="19" t="s">
        <v>231</v>
      </c>
      <c r="F69" s="74" t="s">
        <v>232</v>
      </c>
      <c r="G69" s="51">
        <f>H69+I69</f>
        <v>1050000</v>
      </c>
      <c r="H69" s="51">
        <v>1050000</v>
      </c>
      <c r="I69" s="51"/>
      <c r="J69" s="51"/>
      <c r="K69" s="11"/>
    </row>
    <row r="70" spans="1:11" s="40" customFormat="1" ht="43.8" customHeight="1">
      <c r="A70" s="81"/>
      <c r="B70" s="81"/>
      <c r="C70" s="81"/>
      <c r="D70" s="83"/>
      <c r="E70" s="19" t="s">
        <v>212</v>
      </c>
      <c r="F70" s="75" t="s">
        <v>230</v>
      </c>
      <c r="G70" s="51">
        <f>H70+I70</f>
        <v>75500</v>
      </c>
      <c r="H70" s="51">
        <v>75500</v>
      </c>
      <c r="I70" s="51"/>
      <c r="J70" s="51"/>
      <c r="K70" s="11"/>
    </row>
    <row r="71" spans="1:11" s="40" customFormat="1" ht="13.8">
      <c r="A71" s="2" t="s">
        <v>105</v>
      </c>
      <c r="B71" s="2" t="s">
        <v>105</v>
      </c>
      <c r="C71" s="37" t="s">
        <v>105</v>
      </c>
      <c r="D71" s="4" t="s">
        <v>110</v>
      </c>
      <c r="E71" s="38" t="s">
        <v>105</v>
      </c>
      <c r="F71" s="38" t="s">
        <v>105</v>
      </c>
      <c r="G71" s="50">
        <f>G12+G31+G35+G54+G57+G67</f>
        <v>25268866</v>
      </c>
      <c r="H71" s="50">
        <f>H12+H31+H35+H54+H57+H67</f>
        <v>18540303</v>
      </c>
      <c r="I71" s="50">
        <f t="shared" ref="I71:J71" si="10">I12+I31+I35+I54+I57+I67</f>
        <v>6728563</v>
      </c>
      <c r="J71" s="50">
        <f t="shared" si="10"/>
        <v>6392363</v>
      </c>
      <c r="K71" s="27"/>
    </row>
    <row r="72" spans="1:11" s="6" customFormat="1" ht="13.8">
      <c r="A72" s="47"/>
      <c r="B72" s="47"/>
    </row>
    <row r="73" spans="1:11" s="6" customFormat="1" ht="13.8">
      <c r="A73" s="79" t="s">
        <v>186</v>
      </c>
      <c r="B73" s="79"/>
      <c r="C73" s="79"/>
      <c r="D73" s="79"/>
      <c r="E73" s="79"/>
      <c r="F73" s="79"/>
      <c r="G73" s="79"/>
      <c r="H73" s="79"/>
      <c r="I73" s="79"/>
      <c r="J73" s="79"/>
    </row>
    <row r="74" spans="1:11" s="6" customFormat="1" ht="13.8">
      <c r="A74" s="73"/>
      <c r="B74" s="73"/>
      <c r="C74" s="73"/>
      <c r="D74" s="73"/>
      <c r="E74" s="73"/>
      <c r="F74" s="73"/>
      <c r="G74" s="73"/>
      <c r="H74" s="73"/>
      <c r="I74" s="73"/>
      <c r="J74" s="73"/>
    </row>
    <row r="75" spans="1:11" s="6" customFormat="1" ht="13.8">
      <c r="A75" s="47"/>
      <c r="B75" s="47"/>
    </row>
    <row r="76" spans="1:11" s="6" customFormat="1" ht="13.8">
      <c r="A76" s="77" t="s">
        <v>30</v>
      </c>
      <c r="B76" s="77"/>
      <c r="C76" s="77"/>
      <c r="D76" s="77"/>
      <c r="E76" s="32"/>
      <c r="F76" s="32"/>
      <c r="G76" s="26" t="s">
        <v>225</v>
      </c>
      <c r="K76" s="31"/>
    </row>
    <row r="77" spans="1:11" s="6" customFormat="1" ht="13.8">
      <c r="A77" s="33"/>
      <c r="B77" s="33"/>
      <c r="C77" s="9"/>
      <c r="D77" s="10"/>
      <c r="E77" s="7"/>
      <c r="F77" s="7"/>
      <c r="G77" s="7"/>
      <c r="H77" s="7"/>
      <c r="I77" s="7"/>
      <c r="J77" s="7"/>
    </row>
    <row r="78" spans="1:11" s="6" customFormat="1" ht="13.8">
      <c r="A78" s="33"/>
      <c r="B78" s="33"/>
      <c r="C78" s="9"/>
      <c r="D78" s="10"/>
      <c r="E78" s="7"/>
      <c r="F78" s="7"/>
      <c r="G78" s="7"/>
      <c r="H78" s="7"/>
      <c r="I78" s="7"/>
      <c r="J78" s="7"/>
    </row>
  </sheetData>
  <mergeCells count="43">
    <mergeCell ref="I9:J9"/>
    <mergeCell ref="D50:D52"/>
    <mergeCell ref="E23:E24"/>
    <mergeCell ref="A7:B7"/>
    <mergeCell ref="D18:D19"/>
    <mergeCell ref="C18:C19"/>
    <mergeCell ref="B18:B19"/>
    <mergeCell ref="E9:E10"/>
    <mergeCell ref="A18:A19"/>
    <mergeCell ref="D29:D30"/>
    <mergeCell ref="C29:C30"/>
    <mergeCell ref="B29:B30"/>
    <mergeCell ref="A29:A30"/>
    <mergeCell ref="E15:E16"/>
    <mergeCell ref="F15:F16"/>
    <mergeCell ref="H4:J4"/>
    <mergeCell ref="H3:K3"/>
    <mergeCell ref="E37:E45"/>
    <mergeCell ref="F37:F45"/>
    <mergeCell ref="A50:A52"/>
    <mergeCell ref="B50:B52"/>
    <mergeCell ref="C50:C52"/>
    <mergeCell ref="F23:F24"/>
    <mergeCell ref="A5:J5"/>
    <mergeCell ref="A9:A10"/>
    <mergeCell ref="B9:B10"/>
    <mergeCell ref="C9:C10"/>
    <mergeCell ref="D9:D10"/>
    <mergeCell ref="F9:F10"/>
    <mergeCell ref="G9:G10"/>
    <mergeCell ref="H9:H10"/>
    <mergeCell ref="A73:J73"/>
    <mergeCell ref="A76:D76"/>
    <mergeCell ref="A63:A64"/>
    <mergeCell ref="B63:B64"/>
    <mergeCell ref="C63:C64"/>
    <mergeCell ref="D63:D64"/>
    <mergeCell ref="E65:E66"/>
    <mergeCell ref="F65:F66"/>
    <mergeCell ref="D69:D70"/>
    <mergeCell ref="C69:C70"/>
    <mergeCell ref="B69:B70"/>
    <mergeCell ref="A69:A70"/>
  </mergeCells>
  <pageMargins left="0.78740157480314965" right="0.78740157480314965" top="1.1811023622047245" bottom="0.39370078740157483" header="1.0236220472440944" footer="0.31496062992125984"/>
  <pageSetup paperSize="9" scale="59" fitToHeight="4" orientation="landscape" useFirstPageNumber="1" r:id="rId1"/>
  <headerFooter differentFirst="1">
    <oddHeader>&amp;C&amp;"Times New Roman,обычный"&amp;P&amp;R&amp;"Times New Roman,обычный"Продовження додатка 6</oddHeader>
  </headerFooter>
  <rowBreaks count="2" manualBreakCount="2">
    <brk id="30" max="9" man="1"/>
    <brk id="5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2021-06-07T13:10:53Z</cp:lastPrinted>
  <dcterms:created xsi:type="dcterms:W3CDTF">1996-10-08T23:32:33Z</dcterms:created>
  <dcterms:modified xsi:type="dcterms:W3CDTF">2021-06-07T13:35:06Z</dcterms:modified>
</cp:coreProperties>
</file>