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36\work\Титульні списки\2022\"/>
    </mc:Choice>
  </mc:AlternateContent>
  <bookViews>
    <workbookView xWindow="0" yWindow="0" windowWidth="28800" windowHeight="11610"/>
  </bookViews>
  <sheets>
    <sheet name="2015" sheetId="20" r:id="rId1"/>
    <sheet name="Лист1" sheetId="21" r:id="rId2"/>
  </sheets>
  <definedNames>
    <definedName name="_xlnm.Print_Titles" localSheetId="0">'2015'!$4:$4</definedName>
    <definedName name="_xlnm.Print_Area" localSheetId="0">'2015'!$A$1:$E$51</definedName>
  </definedNames>
  <calcPr calcId="162913"/>
</workbook>
</file>

<file path=xl/calcChain.xml><?xml version="1.0" encoding="utf-8"?>
<calcChain xmlns="http://schemas.openxmlformats.org/spreadsheetml/2006/main">
  <c r="D37" i="20" l="1"/>
  <c r="D33" i="20"/>
  <c r="D6" i="20"/>
  <c r="D19" i="20"/>
  <c r="D21" i="20"/>
  <c r="D5" i="20" s="1"/>
  <c r="D15" i="20"/>
  <c r="D17" i="20"/>
  <c r="D31" i="20" l="1"/>
  <c r="D28" i="20"/>
  <c r="D40" i="20"/>
</calcChain>
</file>

<file path=xl/sharedStrings.xml><?xml version="1.0" encoding="utf-8"?>
<sst xmlns="http://schemas.openxmlformats.org/spreadsheetml/2006/main" count="69" uniqueCount="62">
  <si>
    <t>Назва об'єкту</t>
  </si>
  <si>
    <t>Примітка</t>
  </si>
  <si>
    <t>Титульний список</t>
  </si>
  <si>
    <t>на проведення капітального ремонту, будівництва та реконструкції об'єктів на замовлення управління капітального будівництва виконкому Криворізької міської ради</t>
  </si>
  <si>
    <t>КПКВК 1517321 "Будівництво освітніх установ та закладів"</t>
  </si>
  <si>
    <t>КПКВК 1517322 "Будівництво медичних установ та закладів"</t>
  </si>
  <si>
    <t>КПКВК 1517324 "Будівництво установ та закладів культури"</t>
  </si>
  <si>
    <t>КПКВК 1517325 "Будівництво споруд, установ та закладів фізичної культури і спорту"</t>
  </si>
  <si>
    <t>Будівництво ділянки самопливного каналізаційного колектора від мкр. Сонячного</t>
  </si>
  <si>
    <t>КПКВК 1518340 "Природоохоронні заходи за рахунок цільових фондів"</t>
  </si>
  <si>
    <t>КПКВК 1517310 "Будівництво об'єктів житлово-комунального господарства"</t>
  </si>
  <si>
    <t>Адреса</t>
  </si>
  <si>
    <t xml:space="preserve">Реконструкція котельні "Гігант", розташованої на території промислового майданчика шахти "Гігант" </t>
  </si>
  <si>
    <t>Реконструкція мереж теплопостачання</t>
  </si>
  <si>
    <t>Нове будівництво мереж теплопостачання</t>
  </si>
  <si>
    <t xml:space="preserve">Реконструкція мереж теплопостачання  </t>
  </si>
  <si>
    <t>Нове будівництво комплексу будівель та споруд дошкільного навчального закладу Криворізького навчально-виховного комплексу «Загальноосвітня школа І-ІІ ступенів – дошкільний навчальний заклад» №38 Криворізької міської ради Дніпропетровської області</t>
  </si>
  <si>
    <t xml:space="preserve">Нове будівництво мосту в парку ім.Ю.Гагаріна </t>
  </si>
  <si>
    <t xml:space="preserve">Реконструкція нежитлового приміщення №69, вбудованого в перший поверх житлового будинку під амбулаторію </t>
  </si>
  <si>
    <t xml:space="preserve">Капітальний ремонт комплексу будівель Міського комунального закладу «Палац культури «Мистецький» Криворізької міської ради, а саме будівлі «Палац культури літ. «А-1,2,3», літ. «Б», відмостка 1 </t>
  </si>
  <si>
    <t>Реконструкція частини будівлі басейну літ. «А-3» Палацу водних видів спорту</t>
  </si>
  <si>
    <t xml:space="preserve"> вул. Соборності, 2, м. Кривий Ріг, Дніпропетровська область</t>
  </si>
  <si>
    <t xml:space="preserve">Капітальний ремонт будівель поліклінічного корпусу «літ. В» та рентгенлогічного відділення «літ. Т» Комунального некомерційного підприємства  «Криворізька міська лікарня №3» Криворізької міської ради  </t>
  </si>
  <si>
    <t>вул. Пушкіна, 13К, м. Кривий Ріг, Дніпропетровська обл.</t>
  </si>
  <si>
    <t>вул. Кібальчича, 19, Тернівський район, м. Кривий Ріг, Дніпропетровська обл.</t>
  </si>
  <si>
    <t xml:space="preserve"> вул. Бикова, 2,  м. Кривий Ріг,  Дніпропетровська обл.</t>
  </si>
  <si>
    <t>вул. Івана Сірка,24  м. Кривий Ріг,  Дніпропетровська обл.</t>
  </si>
  <si>
    <t xml:space="preserve"> м.Кривий Ріг.  Дніпропетровська обл.</t>
  </si>
  <si>
    <t xml:space="preserve"> Саксаганський  район,  м. Кривий Ріг, Дніпропетровська обл.</t>
  </si>
  <si>
    <t xml:space="preserve"> Саксаганський район, м.Кривий Ріг Дніпропетровська обл.</t>
  </si>
  <si>
    <t xml:space="preserve"> Металургійний район,  м.  Кривий Ріг Дніпропетровська обл.</t>
  </si>
  <si>
    <t xml:space="preserve"> вул. Дарвіна, 2Д , Саксаганській район, м.Кривий Ріг, Дніпропетровська обл.</t>
  </si>
  <si>
    <t>Довгинцівський район,  м.Кривий Рі,  Дніпропетровська обл.</t>
  </si>
  <si>
    <t xml:space="preserve">КПКВК 1517691 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</t>
  </si>
  <si>
    <t>Начальник управління капітального будівництва
виконкому Криворізької міської ради</t>
  </si>
  <si>
    <t>Валерій Катькін</t>
  </si>
  <si>
    <t>1516030  Організація благоустрою населених пунктів</t>
  </si>
  <si>
    <t xml:space="preserve">Капітальний ремонт аварійних конструкцій підземного пішохідного переходу з нежитловими приміщеннями  </t>
  </si>
  <si>
    <t>пл. Горького, 9, м. Кривий Ріг, Дніпропетровська обл.</t>
  </si>
  <si>
    <t>1512010  Багатопрофільна стаціонарна медична допомога населенню</t>
  </si>
  <si>
    <t xml:space="preserve">Капітальний ремонт з термомодернізації фасадів головного корпусу лікарні Комунального підприємства «Криворізька міська клінічна лікарня №8» Криворізької міської ради </t>
  </si>
  <si>
    <t xml:space="preserve"> вул. Сергія Колачевського, 55, м. Кривий Ріг, Дніпропетровська обл.</t>
  </si>
  <si>
    <t xml:space="preserve">Капітальний ремонт будівлі головного корпусу комунального закладу «Криворізька інфекційна лікарня №1» Криворізької міської ради </t>
  </si>
  <si>
    <t xml:space="preserve"> вул. Юрія Камінського, 5, м. Кривий Ріг, Дніпропетровська обл.</t>
  </si>
  <si>
    <t xml:space="preserve"> Капітальний ремонт з термомодернізації фасадів дитячої поліклініки Комунального підприємства «Криворізька міська клінічна лікарня №8» Криворізької міської ради </t>
  </si>
  <si>
    <t xml:space="preserve">Капітальний ремонт з термомодернізації фасадів фізіотерапевтичного корпусу з ванними залами Комунального некомерційного підприємства  «Криворізька міська лікарня №3» Криворізької міської ради </t>
  </si>
  <si>
    <t xml:space="preserve"> вул. Пушкіна, 13К, 
м. Кривий Ріг, Дніпропетровська обл.</t>
  </si>
  <si>
    <t xml:space="preserve">Капітальний ремонт з термомодернізації фасадів корпусу стаціонарного, приймального відділення та операційного блоку  Комунального некомерційного підприємства  «Криворізька міська лікарня №3» Криворізької міської ради </t>
  </si>
  <si>
    <t xml:space="preserve"> вул. Пушкіна, 13К, м. Кривий Ріг, Дніпропетровська обл. Україна</t>
  </si>
  <si>
    <t xml:space="preserve"> вул. Пушкіна, 13К, м. Кривий Ріг, Дніпропетровська обл.</t>
  </si>
  <si>
    <t xml:space="preserve">Реконструкція котельні "Механобрчормет"  </t>
  </si>
  <si>
    <t xml:space="preserve"> вул. Телевізійна,3Н,  Довгинцівський район, м. Кривий Ріг,  Дніпропетровська обл.</t>
  </si>
  <si>
    <t>Реконструкція систем теплозабезпечення з установленням індивідуальних теплових пунктів для будівель і споруд бюджетної та житлової сфери. (технічний нагляд)</t>
  </si>
  <si>
    <t xml:space="preserve"> м.Кривий Ріг,  Дніпропетровська  обл.</t>
  </si>
  <si>
    <t>ВСЬОГО по УКБ</t>
  </si>
  <si>
    <t>1517363 Виконання інвестиційних проектів в рамках здійснення заходів щодо соціально-економічного розвитку окремих територій</t>
  </si>
  <si>
    <t xml:space="preserve">Виготовлення проектно-кошторисної документації з подальшим проходженням експертизи реконструкції універсального спортивного майданчика для Криворізької гімназії №104 Криворізької міської ради 
</t>
  </si>
  <si>
    <t xml:space="preserve">вул. Авангардна, 8, м. Кривий Ріг, Криворізький район, Дніпропетровська обл. </t>
  </si>
  <si>
    <t xml:space="preserve">Виготовлення проектно-кошторисної документації з подальшим проходженням експертизи реконструкції універсального спортивного майданчика та капітального ремонту пришкільної території для Криворізької загальноосвітньої школи І-ІІІ ступенів №75 Криворізької міської ради Дніпропетровської області </t>
  </si>
  <si>
    <t xml:space="preserve"> вул. Героїв АТО, 52, м. Кривий Ріг, Криворізький район, Дніпропетровська обл. </t>
  </si>
  <si>
    <t>Ліміт капітальних вкладень на 2022 рік, тис.грн.</t>
  </si>
  <si>
    <t>станом на 01.02.2022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</si>
</sst>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6" formatCode="#,##0.000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Arial Cyr"/>
      <charset val="204"/>
    </font>
    <font>
      <sz val="14"/>
      <name val="Arial Cyr"/>
      <charset val="204"/>
    </font>
    <font>
      <b/>
      <i/>
      <sz val="12"/>
      <name val="Times New Roman"/>
      <family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i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7" fillId="0" borderId="0"/>
    <xf numFmtId="0" fontId="14" fillId="0" borderId="0"/>
    <xf numFmtId="0" fontId="3" fillId="0" borderId="0"/>
    <xf numFmtId="0" fontId="13" fillId="0" borderId="0"/>
    <xf numFmtId="0" fontId="3" fillId="0" borderId="0"/>
  </cellStyleXfs>
  <cellXfs count="39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4" fillId="0" borderId="0" xfId="0" applyFont="1"/>
    <xf numFmtId="0" fontId="1" fillId="0" borderId="0" xfId="0" applyFont="1" applyFill="1" applyBorder="1"/>
    <xf numFmtId="49" fontId="9" fillId="0" borderId="0" xfId="0" applyNumberFormat="1" applyFont="1"/>
    <xf numFmtId="49" fontId="10" fillId="0" borderId="0" xfId="0" applyNumberFormat="1" applyFont="1" applyBorder="1"/>
    <xf numFmtId="49" fontId="10" fillId="0" borderId="0" xfId="0" applyNumberFormat="1" applyFont="1"/>
    <xf numFmtId="0" fontId="0" fillId="0" borderId="0" xfId="0" applyFont="1" applyFill="1" applyBorder="1"/>
    <xf numFmtId="49" fontId="5" fillId="0" borderId="1" xfId="0" applyNumberFormat="1" applyFont="1" applyBorder="1" applyAlignment="1">
      <alignment horizontal="left" vertical="top" wrapText="1"/>
    </xf>
    <xf numFmtId="49" fontId="5" fillId="0" borderId="0" xfId="0" applyNumberFormat="1" applyFont="1" applyBorder="1" applyAlignment="1">
      <alignment horizontal="left" vertical="top" wrapText="1"/>
    </xf>
    <xf numFmtId="4" fontId="8" fillId="2" borderId="0" xfId="0" applyNumberFormat="1" applyFont="1" applyFill="1" applyBorder="1" applyAlignment="1">
      <alignment horizontal="center" vertical="top"/>
    </xf>
    <xf numFmtId="0" fontId="1" fillId="0" borderId="1" xfId="0" applyFont="1" applyFill="1" applyBorder="1"/>
    <xf numFmtId="0" fontId="1" fillId="3" borderId="0" xfId="0" applyFont="1" applyFill="1"/>
    <xf numFmtId="1" fontId="4" fillId="2" borderId="1" xfId="0" applyNumberFormat="1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left" vertical="top" wrapText="1"/>
    </xf>
    <xf numFmtId="49" fontId="12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49" fontId="6" fillId="0" borderId="0" xfId="0" applyNumberFormat="1" applyFont="1" applyAlignment="1">
      <alignment horizontal="left" vertical="top" wrapText="1"/>
    </xf>
    <xf numFmtId="1" fontId="5" fillId="3" borderId="1" xfId="0" applyNumberFormat="1" applyFont="1" applyFill="1" applyBorder="1" applyAlignment="1">
      <alignment horizontal="left" vertical="top" wrapText="1"/>
    </xf>
    <xf numFmtId="1" fontId="4" fillId="3" borderId="1" xfId="0" applyNumberFormat="1" applyFont="1" applyFill="1" applyBorder="1" applyAlignment="1">
      <alignment horizontal="left" vertical="top" wrapText="1"/>
    </xf>
    <xf numFmtId="49" fontId="4" fillId="3" borderId="1" xfId="0" applyNumberFormat="1" applyFont="1" applyFill="1" applyBorder="1" applyAlignment="1">
      <alignment horizontal="left" vertical="top" wrapText="1"/>
    </xf>
    <xf numFmtId="49" fontId="5" fillId="3" borderId="1" xfId="0" applyNumberFormat="1" applyFont="1" applyFill="1" applyBorder="1" applyAlignment="1">
      <alignment horizontal="left" vertical="top" wrapText="1"/>
    </xf>
    <xf numFmtId="2" fontId="4" fillId="0" borderId="0" xfId="0" applyNumberFormat="1" applyFont="1"/>
    <xf numFmtId="4" fontId="5" fillId="3" borderId="1" xfId="0" applyNumberFormat="1" applyFont="1" applyFill="1" applyBorder="1" applyAlignment="1">
      <alignment horizontal="center" vertical="top"/>
    </xf>
    <xf numFmtId="4" fontId="4" fillId="3" borderId="1" xfId="0" applyNumberFormat="1" applyFont="1" applyFill="1" applyBorder="1" applyAlignment="1">
      <alignment horizontal="center" vertical="top"/>
    </xf>
    <xf numFmtId="4" fontId="1" fillId="0" borderId="0" xfId="0" applyNumberFormat="1" applyFont="1"/>
    <xf numFmtId="0" fontId="6" fillId="0" borderId="0" xfId="0" applyFont="1" applyBorder="1" applyAlignment="1">
      <alignment horizontal="center" vertical="top" wrapText="1"/>
    </xf>
    <xf numFmtId="0" fontId="11" fillId="0" borderId="0" xfId="0" applyFont="1" applyAlignment="1">
      <alignment wrapText="1"/>
    </xf>
    <xf numFmtId="49" fontId="4" fillId="0" borderId="2" xfId="0" applyNumberFormat="1" applyFont="1" applyBorder="1" applyAlignment="1">
      <alignment horizontal="right" wrapText="1"/>
    </xf>
    <xf numFmtId="49" fontId="11" fillId="0" borderId="2" xfId="0" applyNumberFormat="1" applyFont="1" applyBorder="1" applyAlignment="1">
      <alignment horizontal="right" wrapText="1"/>
    </xf>
    <xf numFmtId="49" fontId="6" fillId="0" borderId="0" xfId="0" applyNumberFormat="1" applyFont="1" applyAlignment="1">
      <alignment horizontal="center" vertical="top" wrapText="1"/>
    </xf>
    <xf numFmtId="166" fontId="4" fillId="3" borderId="1" xfId="0" applyNumberFormat="1" applyFont="1" applyFill="1" applyBorder="1" applyAlignment="1">
      <alignment horizontal="center" vertical="top"/>
    </xf>
    <xf numFmtId="0" fontId="15" fillId="0" borderId="1" xfId="0" applyFont="1" applyFill="1" applyBorder="1"/>
    <xf numFmtId="164" fontId="5" fillId="3" borderId="1" xfId="0" applyNumberFormat="1" applyFont="1" applyFill="1" applyBorder="1" applyAlignment="1">
      <alignment horizontal="center" vertical="top"/>
    </xf>
    <xf numFmtId="166" fontId="5" fillId="3" borderId="1" xfId="0" applyNumberFormat="1" applyFont="1" applyFill="1" applyBorder="1" applyAlignment="1">
      <alignment horizontal="center" vertical="top"/>
    </xf>
    <xf numFmtId="49" fontId="16" fillId="0" borderId="1" xfId="0" applyNumberFormat="1" applyFont="1" applyFill="1" applyBorder="1" applyAlignment="1">
      <alignment horizontal="left" vertical="top" wrapText="1"/>
    </xf>
    <xf numFmtId="166" fontId="12" fillId="0" borderId="1" xfId="0" applyNumberFormat="1" applyFont="1" applyFill="1" applyBorder="1" applyAlignment="1">
      <alignment horizontal="center" vertical="top" wrapText="1"/>
    </xf>
    <xf numFmtId="1" fontId="5" fillId="2" borderId="1" xfId="0" applyNumberFormat="1" applyFont="1" applyFill="1" applyBorder="1" applyAlignment="1">
      <alignment horizontal="left" vertical="top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8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B28" zoomScale="70" zoomScaleNormal="70" zoomScaleSheetLayoutView="100" workbookViewId="0">
      <selection activeCell="K9" sqref="K9"/>
    </sheetView>
  </sheetViews>
  <sheetFormatPr defaultRowHeight="12.75" x14ac:dyDescent="0.2"/>
  <cols>
    <col min="1" max="1" width="0" style="1" hidden="1" customWidth="1"/>
    <col min="2" max="2" width="57" style="2" customWidth="1"/>
    <col min="3" max="3" width="36.85546875" style="2" customWidth="1"/>
    <col min="4" max="4" width="22.42578125" style="2" customWidth="1"/>
    <col min="5" max="5" width="16.85546875" style="1" customWidth="1"/>
    <col min="6" max="9" width="9.140625" style="1"/>
    <col min="10" max="10" width="14.85546875" style="1" customWidth="1"/>
    <col min="11" max="11" width="17.28515625" style="1" customWidth="1"/>
    <col min="12" max="12" width="9.140625" style="1"/>
    <col min="13" max="13" width="12.140625" style="1" bestFit="1" customWidth="1"/>
    <col min="14" max="16384" width="9.140625" style="1"/>
  </cols>
  <sheetData>
    <row r="1" spans="2:7" s="3" customFormat="1" ht="26.25" customHeight="1" x14ac:dyDescent="0.3">
      <c r="B1" s="27" t="s">
        <v>2</v>
      </c>
      <c r="C1" s="27"/>
      <c r="D1" s="27"/>
      <c r="E1" s="28"/>
    </row>
    <row r="2" spans="2:7" s="3" customFormat="1" ht="45" customHeight="1" x14ac:dyDescent="0.3">
      <c r="B2" s="27" t="s">
        <v>3</v>
      </c>
      <c r="C2" s="27"/>
      <c r="D2" s="27"/>
      <c r="E2" s="28"/>
    </row>
    <row r="3" spans="2:7" s="3" customFormat="1" ht="21.75" customHeight="1" x14ac:dyDescent="0.3">
      <c r="B3" s="29" t="s">
        <v>61</v>
      </c>
      <c r="C3" s="29"/>
      <c r="D3" s="29"/>
      <c r="E3" s="30"/>
    </row>
    <row r="4" spans="2:7" s="3" customFormat="1" ht="50.25" customHeight="1" x14ac:dyDescent="0.3">
      <c r="B4" s="16" t="s">
        <v>0</v>
      </c>
      <c r="C4" s="16" t="s">
        <v>11</v>
      </c>
      <c r="D4" s="17" t="s">
        <v>60</v>
      </c>
      <c r="E4" s="17" t="s">
        <v>1</v>
      </c>
    </row>
    <row r="5" spans="2:7" s="3" customFormat="1" ht="50.25" customHeight="1" x14ac:dyDescent="0.3">
      <c r="B5" s="36" t="s">
        <v>54</v>
      </c>
      <c r="C5" s="16"/>
      <c r="D5" s="37">
        <f>D6+D15+D17+D19+D21+D28+D31+D33+D40+D37</f>
        <v>798584.43381999992</v>
      </c>
      <c r="E5" s="17"/>
    </row>
    <row r="6" spans="2:7" s="3" customFormat="1" ht="37.5" x14ac:dyDescent="0.3">
      <c r="B6" s="19" t="s">
        <v>10</v>
      </c>
      <c r="C6" s="19"/>
      <c r="D6" s="34">
        <f>D7+D8+D9+D10+D11+D12+D13+D14</f>
        <v>493526.63999999996</v>
      </c>
      <c r="E6" s="17"/>
      <c r="G6" s="23"/>
    </row>
    <row r="7" spans="2:7" s="3" customFormat="1" ht="60" customHeight="1" x14ac:dyDescent="0.3">
      <c r="B7" s="21" t="s">
        <v>12</v>
      </c>
      <c r="C7" s="21" t="s">
        <v>31</v>
      </c>
      <c r="D7" s="25">
        <v>188759.76</v>
      </c>
      <c r="E7" s="17"/>
    </row>
    <row r="8" spans="2:7" s="3" customFormat="1" ht="56.25" x14ac:dyDescent="0.3">
      <c r="B8" s="21" t="s">
        <v>15</v>
      </c>
      <c r="C8" s="21" t="s">
        <v>30</v>
      </c>
      <c r="D8" s="25">
        <v>32557.56</v>
      </c>
      <c r="E8" s="17"/>
    </row>
    <row r="9" spans="2:7" s="3" customFormat="1" ht="81.75" customHeight="1" x14ac:dyDescent="0.3">
      <c r="B9" s="21" t="s">
        <v>50</v>
      </c>
      <c r="C9" s="21" t="s">
        <v>51</v>
      </c>
      <c r="D9" s="25">
        <v>137103.96</v>
      </c>
      <c r="E9" s="17"/>
    </row>
    <row r="10" spans="2:7" s="3" customFormat="1" ht="56.25" x14ac:dyDescent="0.3">
      <c r="B10" s="21" t="s">
        <v>13</v>
      </c>
      <c r="C10" s="21" t="s">
        <v>29</v>
      </c>
      <c r="D10" s="25">
        <v>56800.800000000003</v>
      </c>
      <c r="E10" s="17"/>
    </row>
    <row r="11" spans="2:7" s="3" customFormat="1" ht="56.25" x14ac:dyDescent="0.3">
      <c r="B11" s="21" t="s">
        <v>13</v>
      </c>
      <c r="C11" s="21" t="s">
        <v>32</v>
      </c>
      <c r="D11" s="25">
        <v>13418.16</v>
      </c>
      <c r="E11" s="17"/>
    </row>
    <row r="12" spans="2:7" s="3" customFormat="1" ht="56.25" x14ac:dyDescent="0.3">
      <c r="B12" s="21" t="s">
        <v>14</v>
      </c>
      <c r="C12" s="21" t="s">
        <v>28</v>
      </c>
      <c r="D12" s="25">
        <v>59805.48</v>
      </c>
      <c r="E12" s="17"/>
    </row>
    <row r="13" spans="2:7" s="3" customFormat="1" ht="96.75" customHeight="1" x14ac:dyDescent="0.3">
      <c r="B13" s="21" t="s">
        <v>52</v>
      </c>
      <c r="C13" s="21" t="s">
        <v>53</v>
      </c>
      <c r="D13" s="25">
        <v>3580.92</v>
      </c>
      <c r="E13" s="17"/>
    </row>
    <row r="14" spans="2:7" s="3" customFormat="1" ht="54.75" customHeight="1" x14ac:dyDescent="0.3">
      <c r="B14" s="21" t="s">
        <v>17</v>
      </c>
      <c r="C14" s="21" t="s">
        <v>27</v>
      </c>
      <c r="D14" s="25">
        <v>1500</v>
      </c>
      <c r="E14" s="17"/>
    </row>
    <row r="15" spans="2:7" s="3" customFormat="1" ht="54.75" customHeight="1" x14ac:dyDescent="0.3">
      <c r="B15" s="22" t="s">
        <v>36</v>
      </c>
      <c r="C15" s="21"/>
      <c r="D15" s="24">
        <f>D16</f>
        <v>60813</v>
      </c>
      <c r="E15" s="17"/>
    </row>
    <row r="16" spans="2:7" s="3" customFormat="1" ht="82.5" customHeight="1" x14ac:dyDescent="0.3">
      <c r="B16" s="21" t="s">
        <v>37</v>
      </c>
      <c r="C16" s="21" t="s">
        <v>38</v>
      </c>
      <c r="D16" s="25">
        <v>60813</v>
      </c>
      <c r="E16" s="17"/>
    </row>
    <row r="17" spans="2:11" ht="24" customHeight="1" x14ac:dyDescent="0.2">
      <c r="B17" s="19" t="s">
        <v>4</v>
      </c>
      <c r="C17" s="19"/>
      <c r="D17" s="24">
        <f>D18</f>
        <v>2774</v>
      </c>
      <c r="E17" s="12"/>
      <c r="F17" s="4"/>
      <c r="G17" s="4"/>
      <c r="H17" s="4"/>
    </row>
    <row r="18" spans="2:11" ht="185.25" customHeight="1" x14ac:dyDescent="0.2">
      <c r="B18" s="14" t="s">
        <v>16</v>
      </c>
      <c r="C18" s="14" t="s">
        <v>24</v>
      </c>
      <c r="D18" s="25">
        <v>2774</v>
      </c>
      <c r="E18" s="12"/>
      <c r="F18" s="4"/>
      <c r="G18" s="4"/>
      <c r="H18" s="4"/>
    </row>
    <row r="19" spans="2:11" ht="24.75" customHeight="1" x14ac:dyDescent="0.2">
      <c r="B19" s="19" t="s">
        <v>5</v>
      </c>
      <c r="C19" s="19"/>
      <c r="D19" s="34">
        <f>D20</f>
        <v>4709.7</v>
      </c>
      <c r="E19" s="12"/>
      <c r="F19" s="4"/>
      <c r="G19" s="4"/>
      <c r="H19" s="4"/>
    </row>
    <row r="20" spans="2:11" ht="61.5" customHeight="1" x14ac:dyDescent="0.2">
      <c r="B20" s="21" t="s">
        <v>18</v>
      </c>
      <c r="C20" s="21" t="s">
        <v>26</v>
      </c>
      <c r="D20" s="25">
        <v>4709.7</v>
      </c>
      <c r="E20" s="12"/>
      <c r="F20" s="4"/>
      <c r="G20" s="4"/>
      <c r="H20" s="4"/>
      <c r="K20" s="26"/>
    </row>
    <row r="21" spans="2:11" ht="41.25" customHeight="1" x14ac:dyDescent="0.2">
      <c r="B21" s="22" t="s">
        <v>39</v>
      </c>
      <c r="C21" s="22"/>
      <c r="D21" s="34">
        <f>D22+D23+D24+D25+D26+D27</f>
        <v>173651.4</v>
      </c>
      <c r="E21" s="33"/>
      <c r="F21" s="4"/>
      <c r="G21" s="4"/>
      <c r="H21" s="4"/>
      <c r="K21" s="26"/>
    </row>
    <row r="22" spans="2:11" ht="72" customHeight="1" x14ac:dyDescent="0.2">
      <c r="B22" s="21" t="s">
        <v>42</v>
      </c>
      <c r="C22" s="21" t="s">
        <v>43</v>
      </c>
      <c r="D22" s="25">
        <v>51264.4</v>
      </c>
      <c r="E22" s="12"/>
      <c r="F22" s="4"/>
      <c r="G22" s="4"/>
      <c r="H22" s="4"/>
    </row>
    <row r="23" spans="2:11" ht="86.25" customHeight="1" x14ac:dyDescent="0.2">
      <c r="B23" s="21" t="s">
        <v>40</v>
      </c>
      <c r="C23" s="21" t="s">
        <v>41</v>
      </c>
      <c r="D23" s="25">
        <v>34045</v>
      </c>
      <c r="E23" s="12"/>
      <c r="F23" s="4"/>
      <c r="G23" s="4"/>
      <c r="H23" s="4"/>
    </row>
    <row r="24" spans="2:11" ht="91.5" customHeight="1" x14ac:dyDescent="0.2">
      <c r="B24" s="21" t="s">
        <v>44</v>
      </c>
      <c r="C24" s="21" t="s">
        <v>41</v>
      </c>
      <c r="D24" s="25">
        <v>11280</v>
      </c>
      <c r="E24" s="12"/>
      <c r="F24" s="4"/>
      <c r="G24" s="4"/>
      <c r="H24" s="4"/>
    </row>
    <row r="25" spans="2:11" ht="129" customHeight="1" x14ac:dyDescent="0.2">
      <c r="B25" s="21" t="s">
        <v>45</v>
      </c>
      <c r="C25" s="21" t="s">
        <v>46</v>
      </c>
      <c r="D25" s="25">
        <v>19610</v>
      </c>
      <c r="E25" s="12"/>
      <c r="F25" s="4"/>
      <c r="G25" s="4"/>
      <c r="H25" s="4"/>
    </row>
    <row r="26" spans="2:11" ht="111.75" customHeight="1" x14ac:dyDescent="0.2">
      <c r="B26" s="21" t="s">
        <v>47</v>
      </c>
      <c r="C26" s="21" t="s">
        <v>49</v>
      </c>
      <c r="D26" s="25">
        <v>24487</v>
      </c>
      <c r="E26" s="12"/>
      <c r="F26" s="4"/>
      <c r="G26" s="4"/>
      <c r="H26" s="4"/>
    </row>
    <row r="27" spans="2:11" ht="116.25" customHeight="1" x14ac:dyDescent="0.2">
      <c r="B27" s="21" t="s">
        <v>22</v>
      </c>
      <c r="C27" s="21" t="s">
        <v>48</v>
      </c>
      <c r="D27" s="25">
        <v>32965</v>
      </c>
      <c r="E27" s="12"/>
      <c r="F27" s="4"/>
      <c r="G27" s="4"/>
      <c r="H27" s="4"/>
    </row>
    <row r="28" spans="2:11" ht="52.5" customHeight="1" x14ac:dyDescent="0.2">
      <c r="B28" s="19" t="s">
        <v>6</v>
      </c>
      <c r="C28" s="19"/>
      <c r="D28" s="34">
        <f>SUM(D29:D30)</f>
        <v>3000</v>
      </c>
      <c r="E28" s="12"/>
      <c r="F28" s="4"/>
      <c r="G28" s="4"/>
      <c r="H28" s="4"/>
    </row>
    <row r="29" spans="2:11" ht="118.5" customHeight="1" x14ac:dyDescent="0.2">
      <c r="B29" s="20" t="s">
        <v>19</v>
      </c>
      <c r="C29" s="20" t="s">
        <v>25</v>
      </c>
      <c r="D29" s="25">
        <v>3000</v>
      </c>
      <c r="E29" s="12"/>
      <c r="F29" s="4"/>
      <c r="G29" s="4"/>
      <c r="H29" s="4"/>
    </row>
    <row r="30" spans="2:11" ht="70.5" hidden="1" customHeight="1" x14ac:dyDescent="0.2">
      <c r="B30" s="20"/>
      <c r="C30" s="20"/>
      <c r="D30" s="25"/>
      <c r="E30" s="12"/>
      <c r="F30" s="4"/>
      <c r="G30" s="4"/>
      <c r="H30" s="4"/>
    </row>
    <row r="31" spans="2:11" ht="44.25" customHeight="1" x14ac:dyDescent="0.2">
      <c r="B31" s="22" t="s">
        <v>7</v>
      </c>
      <c r="C31" s="22"/>
      <c r="D31" s="24">
        <f>SUM(D32:D32)</f>
        <v>28000</v>
      </c>
      <c r="E31" s="12"/>
      <c r="F31" s="4"/>
      <c r="G31" s="4"/>
      <c r="H31" s="4"/>
    </row>
    <row r="32" spans="2:11" ht="77.25" customHeight="1" x14ac:dyDescent="0.2">
      <c r="B32" s="14" t="s">
        <v>20</v>
      </c>
      <c r="C32" s="14" t="s">
        <v>21</v>
      </c>
      <c r="D32" s="25">
        <v>28000</v>
      </c>
      <c r="E32" s="12"/>
      <c r="F32" s="4"/>
      <c r="G32" s="4"/>
      <c r="H32" s="4"/>
    </row>
    <row r="33" spans="1:8" ht="128.25" customHeight="1" x14ac:dyDescent="0.2">
      <c r="B33" s="22" t="s">
        <v>33</v>
      </c>
      <c r="C33" s="22"/>
      <c r="D33" s="35">
        <f>D34+D35+D36</f>
        <v>27736.69382</v>
      </c>
      <c r="E33" s="12"/>
      <c r="F33" s="4"/>
      <c r="G33" s="4"/>
      <c r="H33" s="4"/>
    </row>
    <row r="34" spans="1:8" ht="144.75" customHeight="1" x14ac:dyDescent="0.2">
      <c r="B34" s="14" t="s">
        <v>16</v>
      </c>
      <c r="C34" s="14" t="s">
        <v>24</v>
      </c>
      <c r="D34" s="32">
        <v>26187.69382</v>
      </c>
      <c r="E34" s="12"/>
      <c r="F34" s="4"/>
      <c r="G34" s="4"/>
      <c r="H34" s="4"/>
    </row>
    <row r="35" spans="1:8" ht="57.75" customHeight="1" x14ac:dyDescent="0.2">
      <c r="B35" s="14" t="s">
        <v>20</v>
      </c>
      <c r="C35" s="14" t="s">
        <v>21</v>
      </c>
      <c r="D35" s="25">
        <v>605</v>
      </c>
      <c r="E35" s="12"/>
      <c r="F35" s="4"/>
      <c r="G35" s="4"/>
      <c r="H35" s="4"/>
    </row>
    <row r="36" spans="1:8" ht="108.75" customHeight="1" x14ac:dyDescent="0.2">
      <c r="B36" s="14" t="s">
        <v>22</v>
      </c>
      <c r="C36" s="14" t="s">
        <v>23</v>
      </c>
      <c r="D36" s="25">
        <v>944</v>
      </c>
      <c r="E36" s="12"/>
      <c r="F36" s="4"/>
      <c r="G36" s="4"/>
      <c r="H36" s="4"/>
    </row>
    <row r="37" spans="1:8" ht="108.75" customHeight="1" x14ac:dyDescent="0.2">
      <c r="B37" s="38" t="s">
        <v>55</v>
      </c>
      <c r="C37" s="14"/>
      <c r="D37" s="34">
        <f>D38+D39</f>
        <v>380</v>
      </c>
      <c r="E37" s="12"/>
      <c r="F37" s="4"/>
      <c r="G37" s="4"/>
      <c r="H37" s="4"/>
    </row>
    <row r="38" spans="1:8" ht="108.75" customHeight="1" x14ac:dyDescent="0.2">
      <c r="B38" s="38" t="s">
        <v>56</v>
      </c>
      <c r="C38" s="14" t="s">
        <v>57</v>
      </c>
      <c r="D38" s="25">
        <v>130</v>
      </c>
      <c r="E38" s="12"/>
      <c r="F38" s="4"/>
      <c r="G38" s="4"/>
      <c r="H38" s="4"/>
    </row>
    <row r="39" spans="1:8" ht="164.25" customHeight="1" x14ac:dyDescent="0.2">
      <c r="B39" s="38" t="s">
        <v>58</v>
      </c>
      <c r="C39" s="14" t="s">
        <v>59</v>
      </c>
      <c r="D39" s="25">
        <v>250</v>
      </c>
      <c r="E39" s="12"/>
      <c r="F39" s="4"/>
      <c r="G39" s="4"/>
      <c r="H39" s="4"/>
    </row>
    <row r="40" spans="1:8" ht="25.5" customHeight="1" x14ac:dyDescent="0.2">
      <c r="B40" s="9" t="s">
        <v>9</v>
      </c>
      <c r="C40" s="9"/>
      <c r="D40" s="34">
        <f>D41</f>
        <v>3993</v>
      </c>
      <c r="E40" s="12"/>
      <c r="F40" s="4"/>
      <c r="G40" s="4"/>
      <c r="H40" s="4"/>
    </row>
    <row r="41" spans="1:8" ht="41.25" customHeight="1" x14ac:dyDescent="0.2">
      <c r="B41" s="15" t="s">
        <v>8</v>
      </c>
      <c r="C41" s="15"/>
      <c r="D41" s="25">
        <v>3993</v>
      </c>
      <c r="E41" s="12"/>
      <c r="F41" s="4"/>
      <c r="G41" s="4"/>
      <c r="H41" s="4"/>
    </row>
    <row r="42" spans="1:8" ht="27.75" customHeight="1" x14ac:dyDescent="0.2">
      <c r="B42" s="10"/>
      <c r="C42" s="10"/>
      <c r="D42" s="11"/>
      <c r="E42" s="13"/>
    </row>
    <row r="43" spans="1:8" ht="66" customHeight="1" x14ac:dyDescent="0.2">
      <c r="B43" s="18" t="s">
        <v>34</v>
      </c>
      <c r="C43" s="18"/>
      <c r="D43" s="31" t="s">
        <v>35</v>
      </c>
      <c r="E43" s="31"/>
    </row>
    <row r="44" spans="1:8" ht="21.75" x14ac:dyDescent="0.3">
      <c r="A44" s="8">
        <v>3122</v>
      </c>
      <c r="B44" s="7"/>
      <c r="C44" s="7"/>
      <c r="D44" s="6"/>
    </row>
    <row r="45" spans="1:8" ht="21.75" x14ac:dyDescent="0.3">
      <c r="A45" s="8">
        <v>3142</v>
      </c>
      <c r="B45" s="7"/>
      <c r="C45" s="7"/>
      <c r="D45" s="6"/>
    </row>
    <row r="46" spans="1:8" ht="21.75" x14ac:dyDescent="0.3">
      <c r="A46" s="8">
        <v>3141</v>
      </c>
      <c r="B46" s="7"/>
      <c r="C46" s="7"/>
      <c r="D46" s="7"/>
    </row>
    <row r="47" spans="1:8" ht="21.75" x14ac:dyDescent="0.3">
      <c r="B47" s="5"/>
      <c r="C47" s="5"/>
      <c r="D47" s="7"/>
    </row>
    <row r="48" spans="1:8" ht="21.75" x14ac:dyDescent="0.3">
      <c r="B48" s="7"/>
      <c r="C48" s="7"/>
      <c r="D48" s="7"/>
    </row>
    <row r="49" spans="2:4" ht="21.75" x14ac:dyDescent="0.3">
      <c r="B49" s="5"/>
      <c r="C49" s="5"/>
      <c r="D49" s="7"/>
    </row>
  </sheetData>
  <mergeCells count="4">
    <mergeCell ref="B1:E1"/>
    <mergeCell ref="B2:E2"/>
    <mergeCell ref="B3:E3"/>
    <mergeCell ref="D43:E43"/>
  </mergeCells>
  <phoneticPr fontId="2" type="noConversion"/>
  <printOptions horizontalCentered="1"/>
  <pageMargins left="0.98425196850393704" right="0.59055118110236227" top="0.78740157480314965" bottom="0.78740157480314965" header="0.31496062992125984" footer="0.31496062992125984"/>
  <pageSetup paperSize="9" scale="65" orientation="portrait" r:id="rId1"/>
  <headerFooter differentFirst="1">
    <oddHeader>&amp;R&amp;"Arial Cyr,полужирный"&amp;14&amp;P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9"/>
  <sheetViews>
    <sheetView workbookViewId="0">
      <selection activeCell="A46" sqref="A46"/>
    </sheetView>
  </sheetViews>
  <sheetFormatPr defaultRowHeight="12.75" x14ac:dyDescent="0.2"/>
  <sheetData>
    <row r="19" spans="5:5" x14ac:dyDescent="0.2">
      <c r="E19">
        <v>1000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2015</vt:lpstr>
      <vt:lpstr>Лист1</vt:lpstr>
      <vt:lpstr>'2015'!Заголовки_для_печати</vt:lpstr>
      <vt:lpstr>'2015'!Область_печати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conctuction131</dc:creator>
  <cp:lastModifiedBy>conctuction413_2</cp:lastModifiedBy>
  <cp:lastPrinted>2022-01-14T13:43:53Z</cp:lastPrinted>
  <dcterms:created xsi:type="dcterms:W3CDTF">2004-03-10T07:58:48Z</dcterms:created>
  <dcterms:modified xsi:type="dcterms:W3CDTF">2022-01-14T14:41:43Z</dcterms:modified>
</cp:coreProperties>
</file>